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30" yWindow="135" windowWidth="9435" windowHeight="4485" activeTab="5"/>
  </bookViews>
  <sheets>
    <sheet name="Results_IM" sheetId="17" r:id="rId1"/>
    <sheet name="Results_muppets" sheetId="13" r:id="rId2"/>
    <sheet name="szablon" sheetId="6" state="hidden" r:id="rId3"/>
    <sheet name="Arkusz1" sheetId="11" r:id="rId4"/>
    <sheet name="2 comparison" sheetId="15" r:id="rId5"/>
    <sheet name="random_init vs LLDSI table" sheetId="16" r:id="rId6"/>
  </sheets>
  <calcPr calcId="145621"/>
</workbook>
</file>

<file path=xl/calcChain.xml><?xml version="1.0" encoding="utf-8"?>
<calcChain xmlns="http://schemas.openxmlformats.org/spreadsheetml/2006/main">
  <c r="J7" i="17" l="1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6" i="17"/>
  <c r="F26" i="17"/>
  <c r="F27" i="17"/>
  <c r="F28" i="17"/>
  <c r="F30" i="17"/>
  <c r="F32" i="17"/>
  <c r="F44" i="17"/>
  <c r="F46" i="17"/>
  <c r="F47" i="17"/>
  <c r="F48" i="17"/>
  <c r="F49" i="17"/>
  <c r="F50" i="17"/>
  <c r="F51" i="17"/>
  <c r="F52" i="17"/>
  <c r="F57" i="17"/>
  <c r="F66" i="17"/>
  <c r="F67" i="17"/>
  <c r="F68" i="17"/>
  <c r="F70" i="17"/>
  <c r="F72" i="17"/>
  <c r="F79" i="17"/>
  <c r="F86" i="17"/>
  <c r="F87" i="17"/>
  <c r="F88" i="17"/>
  <c r="F89" i="17"/>
  <c r="F116" i="17"/>
  <c r="F117" i="17"/>
  <c r="F118" i="17"/>
  <c r="F119" i="17"/>
  <c r="F126" i="17"/>
  <c r="F127" i="17"/>
  <c r="F128" i="17"/>
  <c r="F129" i="17"/>
  <c r="F130" i="17"/>
  <c r="F136" i="17"/>
  <c r="F137" i="17"/>
  <c r="F138" i="17"/>
  <c r="F139" i="17"/>
  <c r="F146" i="17"/>
  <c r="F147" i="17"/>
  <c r="F148" i="17"/>
  <c r="F149" i="17"/>
  <c r="F150" i="17"/>
  <c r="F156" i="17"/>
  <c r="F157" i="17"/>
  <c r="F158" i="17"/>
  <c r="F159" i="17"/>
  <c r="F176" i="17"/>
  <c r="F177" i="17"/>
  <c r="F178" i="17"/>
  <c r="J196" i="17" l="1"/>
  <c r="J191" i="17"/>
  <c r="J190" i="17"/>
  <c r="J189" i="17"/>
  <c r="J193" i="17"/>
  <c r="J198" i="17"/>
  <c r="J194" i="17"/>
  <c r="J192" i="17"/>
  <c r="J197" i="17"/>
  <c r="J187" i="17"/>
  <c r="J188" i="17"/>
  <c r="L195" i="17"/>
  <c r="K185" i="17"/>
  <c r="D185" i="17"/>
  <c r="K184" i="17"/>
  <c r="D184" i="17"/>
  <c r="F184" i="17" s="1"/>
  <c r="K183" i="17"/>
  <c r="D183" i="17"/>
  <c r="K182" i="17"/>
  <c r="D182" i="17"/>
  <c r="F182" i="17" s="1"/>
  <c r="K181" i="17"/>
  <c r="D181" i="17"/>
  <c r="K180" i="17"/>
  <c r="D180" i="17"/>
  <c r="K179" i="17"/>
  <c r="G179" i="17"/>
  <c r="D179" i="17"/>
  <c r="F179" i="17" s="1"/>
  <c r="K178" i="17"/>
  <c r="G178" i="17"/>
  <c r="D178" i="17"/>
  <c r="K177" i="17"/>
  <c r="G177" i="17"/>
  <c r="D177" i="17"/>
  <c r="K176" i="17"/>
  <c r="G176" i="17"/>
  <c r="D176" i="17"/>
  <c r="K175" i="17"/>
  <c r="D175" i="17"/>
  <c r="F175" i="17" s="1"/>
  <c r="K174" i="17"/>
  <c r="D174" i="17"/>
  <c r="F174" i="17" s="1"/>
  <c r="K173" i="17"/>
  <c r="D173" i="17"/>
  <c r="K172" i="17"/>
  <c r="D172" i="17"/>
  <c r="F172" i="17" s="1"/>
  <c r="K171" i="17"/>
  <c r="D171" i="17"/>
  <c r="K170" i="17"/>
  <c r="D170" i="17"/>
  <c r="F170" i="17" s="1"/>
  <c r="K169" i="17"/>
  <c r="D169" i="17"/>
  <c r="F169" i="17" s="1"/>
  <c r="K168" i="17"/>
  <c r="D168" i="17"/>
  <c r="F168" i="17" s="1"/>
  <c r="K167" i="17"/>
  <c r="D167" i="17"/>
  <c r="F167" i="17" s="1"/>
  <c r="K166" i="17"/>
  <c r="D166" i="17"/>
  <c r="F166" i="17" s="1"/>
  <c r="K165" i="17"/>
  <c r="D165" i="17"/>
  <c r="K164" i="17"/>
  <c r="D164" i="17"/>
  <c r="F164" i="17" s="1"/>
  <c r="K163" i="17"/>
  <c r="D163" i="17"/>
  <c r="K162" i="17"/>
  <c r="D162" i="17"/>
  <c r="F162" i="17" s="1"/>
  <c r="K161" i="17"/>
  <c r="D161" i="17"/>
  <c r="F161" i="17" s="1"/>
  <c r="K160" i="17"/>
  <c r="D160" i="17"/>
  <c r="F160" i="17" s="1"/>
  <c r="K159" i="17"/>
  <c r="G159" i="17"/>
  <c r="D159" i="17"/>
  <c r="K158" i="17"/>
  <c r="G158" i="17"/>
  <c r="D158" i="17"/>
  <c r="K157" i="17"/>
  <c r="G157" i="17"/>
  <c r="D157" i="17"/>
  <c r="K156" i="17"/>
  <c r="G156" i="17"/>
  <c r="D156" i="17"/>
  <c r="K155" i="17"/>
  <c r="D155" i="17"/>
  <c r="F155" i="17" s="1"/>
  <c r="K154" i="17"/>
  <c r="D154" i="17"/>
  <c r="F154" i="17" s="1"/>
  <c r="K153" i="17"/>
  <c r="D153" i="17"/>
  <c r="F153" i="17" s="1"/>
  <c r="K152" i="17"/>
  <c r="D152" i="17"/>
  <c r="F152" i="17" s="1"/>
  <c r="K151" i="17"/>
  <c r="D151" i="17"/>
  <c r="F151" i="17" s="1"/>
  <c r="K150" i="17"/>
  <c r="G150" i="17"/>
  <c r="D150" i="17"/>
  <c r="K149" i="17"/>
  <c r="G149" i="17"/>
  <c r="D149" i="17"/>
  <c r="K148" i="17"/>
  <c r="G148" i="17"/>
  <c r="D148" i="17"/>
  <c r="K147" i="17"/>
  <c r="G147" i="17"/>
  <c r="D147" i="17"/>
  <c r="K146" i="17"/>
  <c r="G146" i="17"/>
  <c r="D146" i="17"/>
  <c r="K145" i="17"/>
  <c r="D145" i="17"/>
  <c r="F145" i="17" s="1"/>
  <c r="K144" i="17"/>
  <c r="D144" i="17"/>
  <c r="K143" i="17"/>
  <c r="D143" i="17"/>
  <c r="F143" i="17" s="1"/>
  <c r="K142" i="17"/>
  <c r="D142" i="17"/>
  <c r="F142" i="17" s="1"/>
  <c r="K141" i="17"/>
  <c r="D141" i="17"/>
  <c r="K140" i="17"/>
  <c r="D140" i="17"/>
  <c r="F140" i="17" s="1"/>
  <c r="K139" i="17"/>
  <c r="G139" i="17"/>
  <c r="D139" i="17"/>
  <c r="K138" i="17"/>
  <c r="G138" i="17"/>
  <c r="D138" i="17"/>
  <c r="K137" i="17"/>
  <c r="G137" i="17"/>
  <c r="D137" i="17"/>
  <c r="K136" i="17"/>
  <c r="G136" i="17"/>
  <c r="D136" i="17"/>
  <c r="K135" i="17"/>
  <c r="D135" i="17"/>
  <c r="F135" i="17" s="1"/>
  <c r="K134" i="17"/>
  <c r="D134" i="17"/>
  <c r="F134" i="17" s="1"/>
  <c r="K133" i="17"/>
  <c r="D133" i="17"/>
  <c r="K132" i="17"/>
  <c r="D132" i="17"/>
  <c r="F132" i="17" s="1"/>
  <c r="K131" i="17"/>
  <c r="D131" i="17"/>
  <c r="F131" i="17" s="1"/>
  <c r="K130" i="17"/>
  <c r="G130" i="17"/>
  <c r="D130" i="17"/>
  <c r="K129" i="17"/>
  <c r="G129" i="17"/>
  <c r="D129" i="17"/>
  <c r="K128" i="17"/>
  <c r="G128" i="17"/>
  <c r="D128" i="17"/>
  <c r="K127" i="17"/>
  <c r="G127" i="17"/>
  <c r="D127" i="17"/>
  <c r="K126" i="17"/>
  <c r="G126" i="17"/>
  <c r="D126" i="17"/>
  <c r="K125" i="17"/>
  <c r="D125" i="17"/>
  <c r="K124" i="17"/>
  <c r="D124" i="17"/>
  <c r="K123" i="17"/>
  <c r="D123" i="17"/>
  <c r="K122" i="17"/>
  <c r="D122" i="17"/>
  <c r="F122" i="17" s="1"/>
  <c r="K121" i="17"/>
  <c r="D121" i="17"/>
  <c r="K120" i="17"/>
  <c r="D120" i="17"/>
  <c r="K119" i="17"/>
  <c r="G119" i="17"/>
  <c r="D119" i="17"/>
  <c r="K118" i="17"/>
  <c r="G118" i="17"/>
  <c r="D118" i="17"/>
  <c r="K117" i="17"/>
  <c r="G117" i="17"/>
  <c r="D117" i="17"/>
  <c r="K116" i="17"/>
  <c r="G116" i="17"/>
  <c r="D116" i="17"/>
  <c r="K115" i="17"/>
  <c r="D115" i="17"/>
  <c r="K114" i="17"/>
  <c r="D114" i="17"/>
  <c r="F114" i="17" s="1"/>
  <c r="K113" i="17"/>
  <c r="D113" i="17"/>
  <c r="F113" i="17" s="1"/>
  <c r="K112" i="17"/>
  <c r="D112" i="17"/>
  <c r="F112" i="17" s="1"/>
  <c r="K111" i="17"/>
  <c r="D111" i="17"/>
  <c r="F111" i="17" s="1"/>
  <c r="K110" i="17"/>
  <c r="D110" i="17"/>
  <c r="F110" i="17" s="1"/>
  <c r="K109" i="17"/>
  <c r="D109" i="17"/>
  <c r="K108" i="17"/>
  <c r="D108" i="17"/>
  <c r="K107" i="17"/>
  <c r="D107" i="17"/>
  <c r="K106" i="17"/>
  <c r="D106" i="17"/>
  <c r="F106" i="17" s="1"/>
  <c r="K105" i="17"/>
  <c r="D105" i="17"/>
  <c r="F105" i="17" s="1"/>
  <c r="K104" i="17"/>
  <c r="D104" i="17"/>
  <c r="F104" i="17" s="1"/>
  <c r="K103" i="17"/>
  <c r="D103" i="17"/>
  <c r="F103" i="17" s="1"/>
  <c r="K102" i="17"/>
  <c r="D102" i="17"/>
  <c r="F102" i="17" s="1"/>
  <c r="K101" i="17"/>
  <c r="D101" i="17"/>
  <c r="K100" i="17"/>
  <c r="D100" i="17"/>
  <c r="F100" i="17" s="1"/>
  <c r="K99" i="17"/>
  <c r="G99" i="17"/>
  <c r="D99" i="17"/>
  <c r="F99" i="17" s="1"/>
  <c r="K98" i="17"/>
  <c r="D98" i="17"/>
  <c r="K97" i="17"/>
  <c r="D97" i="17"/>
  <c r="K96" i="17"/>
  <c r="D96" i="17"/>
  <c r="F96" i="17" s="1"/>
  <c r="K95" i="17"/>
  <c r="D95" i="17"/>
  <c r="K94" i="17"/>
  <c r="D94" i="17"/>
  <c r="F94" i="17" s="1"/>
  <c r="K93" i="17"/>
  <c r="D93" i="17"/>
  <c r="K92" i="17"/>
  <c r="D92" i="17"/>
  <c r="F92" i="17" s="1"/>
  <c r="K91" i="17"/>
  <c r="D91" i="17"/>
  <c r="K90" i="17"/>
  <c r="D90" i="17"/>
  <c r="K89" i="17"/>
  <c r="G89" i="17"/>
  <c r="D89" i="17"/>
  <c r="K88" i="17"/>
  <c r="G88" i="17"/>
  <c r="D88" i="17"/>
  <c r="K87" i="17"/>
  <c r="G87" i="17"/>
  <c r="D87" i="17"/>
  <c r="K86" i="17"/>
  <c r="G86" i="17"/>
  <c r="D86" i="17"/>
  <c r="K85" i="17"/>
  <c r="D85" i="17"/>
  <c r="K84" i="17"/>
  <c r="D84" i="17"/>
  <c r="K83" i="17"/>
  <c r="D83" i="17"/>
  <c r="K82" i="17"/>
  <c r="D82" i="17"/>
  <c r="K81" i="17"/>
  <c r="D81" i="17"/>
  <c r="F81" i="17" s="1"/>
  <c r="K80" i="17"/>
  <c r="D80" i="17"/>
  <c r="F80" i="17" s="1"/>
  <c r="K79" i="17"/>
  <c r="G79" i="17"/>
  <c r="D79" i="17"/>
  <c r="K78" i="17"/>
  <c r="D78" i="17"/>
  <c r="F78" i="17" s="1"/>
  <c r="K77" i="17"/>
  <c r="D77" i="17"/>
  <c r="K76" i="17"/>
  <c r="D76" i="17"/>
  <c r="F76" i="17" s="1"/>
  <c r="K75" i="17"/>
  <c r="D75" i="17"/>
  <c r="F75" i="17" s="1"/>
  <c r="K74" i="17"/>
  <c r="D74" i="17"/>
  <c r="F74" i="17" s="1"/>
  <c r="K73" i="17"/>
  <c r="D73" i="17"/>
  <c r="F73" i="17" s="1"/>
  <c r="K72" i="17"/>
  <c r="G72" i="17"/>
  <c r="D72" i="17"/>
  <c r="K71" i="17"/>
  <c r="D71" i="17"/>
  <c r="F71" i="17" s="1"/>
  <c r="K70" i="17"/>
  <c r="G70" i="17"/>
  <c r="D70" i="17"/>
  <c r="K69" i="17"/>
  <c r="D69" i="17"/>
  <c r="F69" i="17" s="1"/>
  <c r="K68" i="17"/>
  <c r="G68" i="17"/>
  <c r="D68" i="17"/>
  <c r="K67" i="17"/>
  <c r="G67" i="17"/>
  <c r="D67" i="17"/>
  <c r="K66" i="17"/>
  <c r="G66" i="17"/>
  <c r="D66" i="17"/>
  <c r="K65" i="17"/>
  <c r="D65" i="17"/>
  <c r="K64" i="17"/>
  <c r="D64" i="17"/>
  <c r="F64" i="17" s="1"/>
  <c r="K63" i="17"/>
  <c r="D63" i="17"/>
  <c r="K62" i="17"/>
  <c r="D62" i="17"/>
  <c r="K61" i="17"/>
  <c r="D61" i="17"/>
  <c r="K60" i="17"/>
  <c r="D60" i="17"/>
  <c r="K59" i="17"/>
  <c r="D59" i="17"/>
  <c r="F59" i="17" s="1"/>
  <c r="K58" i="17"/>
  <c r="D58" i="17"/>
  <c r="F58" i="17" s="1"/>
  <c r="K57" i="17"/>
  <c r="G57" i="17"/>
  <c r="D57" i="17"/>
  <c r="K56" i="17"/>
  <c r="D56" i="17"/>
  <c r="F56" i="17" s="1"/>
  <c r="K55" i="17"/>
  <c r="D55" i="17"/>
  <c r="K54" i="17"/>
  <c r="D54" i="17"/>
  <c r="F54" i="17" s="1"/>
  <c r="K53" i="17"/>
  <c r="D53" i="17"/>
  <c r="F53" i="17" s="1"/>
  <c r="K52" i="17"/>
  <c r="G52" i="17"/>
  <c r="D52" i="17"/>
  <c r="K51" i="17"/>
  <c r="G51" i="17"/>
  <c r="D51" i="17"/>
  <c r="K50" i="17"/>
  <c r="G50" i="17"/>
  <c r="D50" i="17"/>
  <c r="K49" i="17"/>
  <c r="G49" i="17"/>
  <c r="D49" i="17"/>
  <c r="K48" i="17"/>
  <c r="G48" i="17"/>
  <c r="D48" i="17"/>
  <c r="K47" i="17"/>
  <c r="G47" i="17"/>
  <c r="D47" i="17"/>
  <c r="K46" i="17"/>
  <c r="G46" i="17"/>
  <c r="D46" i="17"/>
  <c r="K45" i="17"/>
  <c r="D45" i="17"/>
  <c r="K44" i="17"/>
  <c r="G44" i="17"/>
  <c r="D44" i="17"/>
  <c r="K43" i="17"/>
  <c r="D43" i="17"/>
  <c r="K42" i="17"/>
  <c r="D42" i="17"/>
  <c r="F42" i="17" s="1"/>
  <c r="K41" i="17"/>
  <c r="D41" i="17"/>
  <c r="K40" i="17"/>
  <c r="D40" i="17"/>
  <c r="F40" i="17" s="1"/>
  <c r="K39" i="17"/>
  <c r="D39" i="17"/>
  <c r="K38" i="17"/>
  <c r="D38" i="17"/>
  <c r="F38" i="17" s="1"/>
  <c r="K37" i="17"/>
  <c r="D37" i="17"/>
  <c r="K36" i="17"/>
  <c r="D36" i="17"/>
  <c r="K35" i="17"/>
  <c r="D35" i="17"/>
  <c r="K34" i="17"/>
  <c r="D34" i="17"/>
  <c r="F34" i="17" s="1"/>
  <c r="K33" i="17"/>
  <c r="D33" i="17"/>
  <c r="K32" i="17"/>
  <c r="G32" i="17"/>
  <c r="D32" i="17"/>
  <c r="K31" i="17"/>
  <c r="D31" i="17"/>
  <c r="K30" i="17"/>
  <c r="G30" i="17"/>
  <c r="D30" i="17"/>
  <c r="K29" i="17"/>
  <c r="D29" i="17"/>
  <c r="K28" i="17"/>
  <c r="G28" i="17"/>
  <c r="D28" i="17"/>
  <c r="K27" i="17"/>
  <c r="G27" i="17"/>
  <c r="D27" i="17"/>
  <c r="K26" i="17"/>
  <c r="G26" i="17"/>
  <c r="D26" i="17"/>
  <c r="K25" i="17"/>
  <c r="D25" i="17"/>
  <c r="K24" i="17"/>
  <c r="D24" i="17"/>
  <c r="F24" i="17" s="1"/>
  <c r="K23" i="17"/>
  <c r="D23" i="17"/>
  <c r="K22" i="17"/>
  <c r="D22" i="17"/>
  <c r="F22" i="17" s="1"/>
  <c r="K21" i="17"/>
  <c r="D21" i="17"/>
  <c r="K20" i="17"/>
  <c r="D20" i="17"/>
  <c r="K19" i="17"/>
  <c r="D19" i="17"/>
  <c r="F19" i="17" s="1"/>
  <c r="K18" i="17"/>
  <c r="D18" i="17"/>
  <c r="F18" i="17" s="1"/>
  <c r="K17" i="17"/>
  <c r="D17" i="17"/>
  <c r="K16" i="17"/>
  <c r="D16" i="17"/>
  <c r="K15" i="17"/>
  <c r="D15" i="17"/>
  <c r="K14" i="17"/>
  <c r="D14" i="17"/>
  <c r="F14" i="17" s="1"/>
  <c r="K13" i="17"/>
  <c r="D13" i="17"/>
  <c r="F13" i="17" s="1"/>
  <c r="K12" i="17"/>
  <c r="D12" i="17"/>
  <c r="K11" i="17"/>
  <c r="D11" i="17"/>
  <c r="K10" i="17"/>
  <c r="D10" i="17"/>
  <c r="F10" i="17" s="1"/>
  <c r="K9" i="17"/>
  <c r="D9" i="17"/>
  <c r="K8" i="17"/>
  <c r="D8" i="17"/>
  <c r="K7" i="17"/>
  <c r="D7" i="17"/>
  <c r="K6" i="17"/>
  <c r="D6" i="17"/>
  <c r="F6" i="17" s="1"/>
  <c r="F9" i="17" l="1"/>
  <c r="G15" i="17"/>
  <c r="F15" i="17"/>
  <c r="G23" i="17"/>
  <c r="F23" i="17"/>
  <c r="F65" i="17"/>
  <c r="G83" i="17"/>
  <c r="F83" i="17"/>
  <c r="G90" i="17"/>
  <c r="F90" i="17"/>
  <c r="G144" i="17"/>
  <c r="F144" i="17"/>
  <c r="F29" i="17"/>
  <c r="G45" i="17"/>
  <c r="F45" i="17"/>
  <c r="F36" i="17"/>
  <c r="F108" i="17"/>
  <c r="G121" i="17"/>
  <c r="F121" i="17"/>
  <c r="F123" i="17"/>
  <c r="G125" i="17"/>
  <c r="F125" i="17"/>
  <c r="G181" i="17"/>
  <c r="F181" i="17"/>
  <c r="F183" i="17"/>
  <c r="G185" i="17"/>
  <c r="F185" i="17"/>
  <c r="F21" i="17"/>
  <c r="G61" i="17"/>
  <c r="F61" i="17"/>
  <c r="G133" i="17"/>
  <c r="F133" i="17"/>
  <c r="G31" i="17"/>
  <c r="F31" i="17"/>
  <c r="F8" i="17"/>
  <c r="F12" i="17"/>
  <c r="F16" i="17"/>
  <c r="F20" i="17"/>
  <c r="F60" i="17"/>
  <c r="G62" i="17"/>
  <c r="F62" i="17"/>
  <c r="G82" i="17"/>
  <c r="F82" i="17"/>
  <c r="G84" i="17"/>
  <c r="F84" i="17"/>
  <c r="G91" i="17"/>
  <c r="F91" i="17"/>
  <c r="G93" i="17"/>
  <c r="F93" i="17"/>
  <c r="F95" i="17"/>
  <c r="G97" i="17"/>
  <c r="F97" i="17"/>
  <c r="G141" i="17"/>
  <c r="F141" i="17"/>
  <c r="G7" i="17"/>
  <c r="F7" i="17"/>
  <c r="G63" i="17"/>
  <c r="F63" i="17"/>
  <c r="G85" i="17"/>
  <c r="F85" i="17"/>
  <c r="G98" i="17"/>
  <c r="F98" i="17"/>
  <c r="G11" i="17"/>
  <c r="F11" i="17"/>
  <c r="F17" i="17"/>
  <c r="F25" i="17"/>
  <c r="F33" i="17"/>
  <c r="G35" i="17"/>
  <c r="F35" i="17"/>
  <c r="G37" i="17"/>
  <c r="F37" i="17"/>
  <c r="G39" i="17"/>
  <c r="F39" i="17"/>
  <c r="F41" i="17"/>
  <c r="G43" i="17"/>
  <c r="F43" i="17"/>
  <c r="G55" i="17"/>
  <c r="F55" i="17"/>
  <c r="G77" i="17"/>
  <c r="F77" i="17"/>
  <c r="G101" i="17"/>
  <c r="F101" i="17"/>
  <c r="F107" i="17"/>
  <c r="G109" i="17"/>
  <c r="F109" i="17"/>
  <c r="F115" i="17"/>
  <c r="G120" i="17"/>
  <c r="F120" i="17"/>
  <c r="F124" i="17"/>
  <c r="F163" i="17"/>
  <c r="G165" i="17"/>
  <c r="F165" i="17"/>
  <c r="G171" i="17"/>
  <c r="F171" i="17"/>
  <c r="G173" i="17"/>
  <c r="F173" i="17"/>
  <c r="G180" i="17"/>
  <c r="F180" i="17"/>
  <c r="G21" i="17"/>
  <c r="G115" i="17"/>
  <c r="G9" i="17"/>
  <c r="G20" i="17"/>
  <c r="G29" i="17"/>
  <c r="G65" i="17"/>
  <c r="G163" i="17"/>
  <c r="G71" i="17"/>
  <c r="G80" i="17"/>
  <c r="G106" i="17"/>
  <c r="G107" i="17"/>
  <c r="G131" i="17"/>
  <c r="G12" i="17"/>
  <c r="G56" i="17"/>
  <c r="G64" i="17"/>
  <c r="G122" i="17"/>
  <c r="G152" i="17"/>
  <c r="G166" i="17"/>
  <c r="G53" i="17"/>
  <c r="G123" i="17"/>
  <c r="G155" i="17"/>
  <c r="G41" i="17"/>
  <c r="G33" i="17"/>
  <c r="G104" i="17"/>
  <c r="G13" i="17"/>
  <c r="K191" i="17"/>
  <c r="G60" i="17"/>
  <c r="G69" i="17"/>
  <c r="G75" i="17"/>
  <c r="G25" i="17"/>
  <c r="G168" i="17"/>
  <c r="G17" i="17"/>
  <c r="G36" i="17"/>
  <c r="K187" i="17"/>
  <c r="K197" i="17"/>
  <c r="K188" i="17"/>
  <c r="G175" i="17"/>
  <c r="G81" i="17"/>
  <c r="G103" i="17"/>
  <c r="G143" i="17"/>
  <c r="G6" i="17"/>
  <c r="G14" i="17"/>
  <c r="K198" i="17"/>
  <c r="G22" i="17"/>
  <c r="G38" i="17"/>
  <c r="G54" i="17"/>
  <c r="G96" i="17"/>
  <c r="G114" i="17"/>
  <c r="G153" i="17"/>
  <c r="G162" i="17"/>
  <c r="G169" i="17"/>
  <c r="K194" i="17"/>
  <c r="G40" i="17"/>
  <c r="G105" i="17"/>
  <c r="G145" i="17"/>
  <c r="G154" i="17"/>
  <c r="G170" i="17"/>
  <c r="G59" i="17"/>
  <c r="G111" i="17"/>
  <c r="G8" i="17"/>
  <c r="G24" i="17"/>
  <c r="K190" i="17"/>
  <c r="K192" i="17"/>
  <c r="K196" i="17"/>
  <c r="K189" i="17"/>
  <c r="G183" i="17"/>
  <c r="G10" i="17"/>
  <c r="G18" i="17"/>
  <c r="G34" i="17"/>
  <c r="G42" i="17"/>
  <c r="G58" i="17"/>
  <c r="G112" i="17"/>
  <c r="G135" i="17"/>
  <c r="G151" i="17"/>
  <c r="G160" i="17"/>
  <c r="G167" i="17"/>
  <c r="G19" i="17"/>
  <c r="G16" i="17"/>
  <c r="G73" i="17"/>
  <c r="G74" i="17"/>
  <c r="K193" i="17"/>
  <c r="G95" i="17"/>
  <c r="G113" i="17"/>
  <c r="G161" i="17"/>
  <c r="G184" i="17"/>
  <c r="G76" i="17"/>
  <c r="G92" i="17"/>
  <c r="G100" i="17"/>
  <c r="G108" i="17"/>
  <c r="G124" i="17"/>
  <c r="G132" i="17"/>
  <c r="G140" i="17"/>
  <c r="G164" i="17"/>
  <c r="G172" i="17"/>
  <c r="G78" i="17"/>
  <c r="G94" i="17"/>
  <c r="G102" i="17"/>
  <c r="G110" i="17"/>
  <c r="G134" i="17"/>
  <c r="G142" i="17"/>
  <c r="G174" i="17"/>
  <c r="G182" i="17"/>
  <c r="F191" i="17" l="1"/>
  <c r="F194" i="17"/>
  <c r="F198" i="17"/>
  <c r="F189" i="17"/>
  <c r="F192" i="17"/>
  <c r="F197" i="17"/>
  <c r="F196" i="17"/>
  <c r="F193" i="17"/>
  <c r="F188" i="17"/>
  <c r="F187" i="17"/>
  <c r="F190" i="17"/>
  <c r="L187" i="17"/>
  <c r="L198" i="17"/>
  <c r="G194" i="17"/>
  <c r="G190" i="17"/>
  <c r="G191" i="17"/>
  <c r="G192" i="17"/>
  <c r="L193" i="17"/>
  <c r="G193" i="17"/>
  <c r="G189" i="17"/>
  <c r="G187" i="17"/>
  <c r="G197" i="17"/>
  <c r="G188" i="17"/>
  <c r="L189" i="17"/>
  <c r="G198" i="17"/>
  <c r="L188" i="17"/>
  <c r="L197" i="17"/>
  <c r="L194" i="17"/>
  <c r="L192" i="17"/>
  <c r="L191" i="17"/>
  <c r="L190" i="17"/>
  <c r="G196" i="17"/>
  <c r="L196" i="17"/>
  <c r="H192" i="17" l="1"/>
  <c r="H194" i="17"/>
  <c r="H191" i="17"/>
  <c r="H198" i="17"/>
  <c r="H187" i="17"/>
  <c r="H190" i="17"/>
  <c r="H193" i="17"/>
  <c r="H188" i="17"/>
  <c r="H197" i="17"/>
  <c r="H189" i="17"/>
  <c r="H196" i="17"/>
  <c r="D184" i="11"/>
  <c r="L195" i="13" l="1"/>
  <c r="J7" i="13"/>
  <c r="K7" i="13"/>
  <c r="J8" i="13"/>
  <c r="K8" i="13"/>
  <c r="J9" i="13"/>
  <c r="K9" i="13"/>
  <c r="J10" i="13"/>
  <c r="K10" i="13"/>
  <c r="J11" i="13"/>
  <c r="K11" i="13"/>
  <c r="J12" i="13"/>
  <c r="K12" i="13"/>
  <c r="J13" i="13"/>
  <c r="K13" i="13"/>
  <c r="J14" i="13"/>
  <c r="K14" i="13"/>
  <c r="J15" i="13"/>
  <c r="K15" i="13"/>
  <c r="J16" i="13"/>
  <c r="K16" i="13"/>
  <c r="J17" i="13"/>
  <c r="K17" i="13"/>
  <c r="J18" i="13"/>
  <c r="K18" i="13"/>
  <c r="J19" i="13"/>
  <c r="K19" i="13"/>
  <c r="J20" i="13"/>
  <c r="K20" i="13"/>
  <c r="J21" i="13"/>
  <c r="K21" i="13"/>
  <c r="J22" i="13"/>
  <c r="K22" i="13"/>
  <c r="J23" i="13"/>
  <c r="K23" i="13"/>
  <c r="J24" i="13"/>
  <c r="K24" i="13"/>
  <c r="J25" i="13"/>
  <c r="K25" i="13"/>
  <c r="J26" i="13"/>
  <c r="K2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45" i="13"/>
  <c r="K45" i="13"/>
  <c r="J46" i="13"/>
  <c r="K46" i="13"/>
  <c r="J47" i="13"/>
  <c r="K47" i="13"/>
  <c r="J48" i="13"/>
  <c r="K48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J62" i="13"/>
  <c r="K62" i="13"/>
  <c r="J63" i="13"/>
  <c r="K63" i="13"/>
  <c r="J64" i="13"/>
  <c r="K64" i="13"/>
  <c r="J65" i="13"/>
  <c r="K65" i="13"/>
  <c r="J66" i="13"/>
  <c r="K66" i="13"/>
  <c r="J67" i="13"/>
  <c r="K67" i="13"/>
  <c r="J68" i="13"/>
  <c r="K68" i="13"/>
  <c r="J69" i="13"/>
  <c r="K69" i="13"/>
  <c r="J70" i="13"/>
  <c r="K70" i="13"/>
  <c r="J71" i="13"/>
  <c r="K71" i="13"/>
  <c r="J72" i="13"/>
  <c r="K72" i="13"/>
  <c r="J73" i="13"/>
  <c r="K73" i="13"/>
  <c r="J74" i="13"/>
  <c r="K74" i="13"/>
  <c r="J75" i="13"/>
  <c r="K75" i="13"/>
  <c r="J76" i="13"/>
  <c r="K76" i="13"/>
  <c r="J77" i="13"/>
  <c r="K77" i="13"/>
  <c r="J78" i="13"/>
  <c r="K78" i="13"/>
  <c r="J79" i="13"/>
  <c r="K79" i="13"/>
  <c r="J80" i="13"/>
  <c r="K80" i="13"/>
  <c r="J81" i="13"/>
  <c r="K81" i="13"/>
  <c r="J82" i="13"/>
  <c r="K82" i="13"/>
  <c r="J83" i="13"/>
  <c r="K83" i="13"/>
  <c r="J84" i="13"/>
  <c r="K84" i="13"/>
  <c r="J85" i="13"/>
  <c r="K85" i="13"/>
  <c r="J86" i="13"/>
  <c r="K86" i="13"/>
  <c r="J87" i="13"/>
  <c r="K87" i="13"/>
  <c r="J88" i="13"/>
  <c r="K88" i="13"/>
  <c r="J89" i="13"/>
  <c r="K89" i="13"/>
  <c r="J90" i="13"/>
  <c r="K90" i="13"/>
  <c r="J91" i="13"/>
  <c r="K91" i="13"/>
  <c r="J92" i="13"/>
  <c r="K92" i="13"/>
  <c r="J93" i="13"/>
  <c r="K93" i="13"/>
  <c r="J94" i="13"/>
  <c r="K94" i="13"/>
  <c r="J95" i="13"/>
  <c r="K95" i="13"/>
  <c r="J96" i="13"/>
  <c r="K96" i="13"/>
  <c r="J97" i="13"/>
  <c r="K97" i="13"/>
  <c r="J98" i="13"/>
  <c r="K98" i="13"/>
  <c r="J99" i="13"/>
  <c r="K99" i="13"/>
  <c r="J100" i="13"/>
  <c r="K100" i="13"/>
  <c r="J101" i="13"/>
  <c r="K101" i="13"/>
  <c r="J102" i="13"/>
  <c r="K102" i="13"/>
  <c r="J103" i="13"/>
  <c r="K103" i="13"/>
  <c r="J104" i="13"/>
  <c r="K104" i="13"/>
  <c r="J105" i="13"/>
  <c r="K105" i="13"/>
  <c r="J106" i="13"/>
  <c r="K106" i="13"/>
  <c r="J107" i="13"/>
  <c r="K107" i="13"/>
  <c r="J108" i="13"/>
  <c r="K108" i="13"/>
  <c r="J109" i="13"/>
  <c r="K109" i="13"/>
  <c r="J110" i="13"/>
  <c r="K110" i="13"/>
  <c r="J111" i="13"/>
  <c r="K111" i="13"/>
  <c r="J112" i="13"/>
  <c r="K112" i="13"/>
  <c r="J113" i="13"/>
  <c r="K113" i="13"/>
  <c r="J114" i="13"/>
  <c r="K114" i="13"/>
  <c r="J115" i="13"/>
  <c r="K115" i="13"/>
  <c r="J116" i="13"/>
  <c r="K116" i="13"/>
  <c r="J117" i="13"/>
  <c r="K117" i="13"/>
  <c r="J118" i="13"/>
  <c r="K118" i="13"/>
  <c r="J119" i="13"/>
  <c r="K119" i="13"/>
  <c r="J120" i="13"/>
  <c r="K120" i="13"/>
  <c r="J121" i="13"/>
  <c r="K121" i="13"/>
  <c r="J122" i="13"/>
  <c r="K122" i="13"/>
  <c r="J123" i="13"/>
  <c r="K123" i="13"/>
  <c r="J124" i="13"/>
  <c r="K124" i="13"/>
  <c r="J125" i="13"/>
  <c r="K125" i="13"/>
  <c r="J126" i="13"/>
  <c r="K126" i="13"/>
  <c r="J127" i="13"/>
  <c r="K127" i="13"/>
  <c r="J128" i="13"/>
  <c r="K128" i="13"/>
  <c r="J129" i="13"/>
  <c r="K129" i="13"/>
  <c r="J130" i="13"/>
  <c r="K130" i="13"/>
  <c r="J131" i="13"/>
  <c r="K131" i="13"/>
  <c r="J132" i="13"/>
  <c r="K132" i="13"/>
  <c r="J133" i="13"/>
  <c r="K133" i="13"/>
  <c r="J134" i="13"/>
  <c r="K134" i="13"/>
  <c r="J135" i="13"/>
  <c r="K135" i="13"/>
  <c r="J136" i="13"/>
  <c r="K136" i="13"/>
  <c r="J137" i="13"/>
  <c r="K137" i="13"/>
  <c r="J138" i="13"/>
  <c r="K138" i="13"/>
  <c r="J139" i="13"/>
  <c r="K139" i="13"/>
  <c r="J140" i="13"/>
  <c r="K140" i="13"/>
  <c r="J141" i="13"/>
  <c r="K141" i="13"/>
  <c r="J142" i="13"/>
  <c r="K142" i="13"/>
  <c r="J143" i="13"/>
  <c r="K143" i="13"/>
  <c r="J144" i="13"/>
  <c r="K144" i="13"/>
  <c r="J145" i="13"/>
  <c r="K145" i="13"/>
  <c r="J146" i="13"/>
  <c r="K146" i="13"/>
  <c r="J147" i="13"/>
  <c r="K147" i="13"/>
  <c r="J148" i="13"/>
  <c r="K148" i="13"/>
  <c r="J149" i="13"/>
  <c r="K149" i="13"/>
  <c r="J150" i="13"/>
  <c r="K150" i="13"/>
  <c r="J151" i="13"/>
  <c r="K151" i="13"/>
  <c r="J152" i="13"/>
  <c r="K152" i="13"/>
  <c r="J153" i="13"/>
  <c r="K153" i="13"/>
  <c r="J154" i="13"/>
  <c r="K154" i="13"/>
  <c r="J155" i="13"/>
  <c r="K155" i="13"/>
  <c r="J156" i="13"/>
  <c r="K156" i="13"/>
  <c r="J157" i="13"/>
  <c r="K157" i="13"/>
  <c r="J158" i="13"/>
  <c r="K158" i="13"/>
  <c r="J159" i="13"/>
  <c r="K159" i="13"/>
  <c r="J160" i="13"/>
  <c r="K160" i="13"/>
  <c r="J161" i="13"/>
  <c r="K161" i="13"/>
  <c r="J162" i="13"/>
  <c r="K162" i="13"/>
  <c r="J163" i="13"/>
  <c r="K163" i="13"/>
  <c r="J164" i="13"/>
  <c r="K164" i="13"/>
  <c r="J165" i="13"/>
  <c r="K165" i="13"/>
  <c r="J166" i="13"/>
  <c r="K166" i="13"/>
  <c r="J167" i="13"/>
  <c r="K167" i="13"/>
  <c r="J168" i="13"/>
  <c r="K168" i="13"/>
  <c r="J169" i="13"/>
  <c r="K169" i="13"/>
  <c r="J170" i="13"/>
  <c r="K170" i="13"/>
  <c r="J171" i="13"/>
  <c r="K171" i="13"/>
  <c r="J172" i="13"/>
  <c r="K172" i="13"/>
  <c r="J173" i="13"/>
  <c r="K173" i="13"/>
  <c r="J174" i="13"/>
  <c r="K174" i="13"/>
  <c r="J175" i="13"/>
  <c r="K175" i="13"/>
  <c r="J176" i="13"/>
  <c r="K176" i="13"/>
  <c r="J177" i="13"/>
  <c r="K177" i="13"/>
  <c r="J178" i="13"/>
  <c r="K178" i="13"/>
  <c r="J179" i="13"/>
  <c r="K179" i="13"/>
  <c r="J180" i="13"/>
  <c r="K180" i="13"/>
  <c r="J181" i="13"/>
  <c r="K181" i="13"/>
  <c r="J182" i="13"/>
  <c r="K182" i="13"/>
  <c r="J183" i="13"/>
  <c r="K183" i="13"/>
  <c r="J184" i="13"/>
  <c r="K184" i="13"/>
  <c r="J185" i="13"/>
  <c r="K185" i="13"/>
  <c r="K6" i="13"/>
  <c r="J6" i="13"/>
  <c r="G26" i="13"/>
  <c r="G27" i="13"/>
  <c r="G28" i="13"/>
  <c r="G30" i="13"/>
  <c r="G32" i="13"/>
  <c r="G44" i="13"/>
  <c r="G46" i="13"/>
  <c r="G47" i="13"/>
  <c r="G48" i="13"/>
  <c r="G49" i="13"/>
  <c r="G50" i="13"/>
  <c r="G51" i="13"/>
  <c r="G52" i="13"/>
  <c r="G57" i="13"/>
  <c r="G66" i="13"/>
  <c r="G67" i="13"/>
  <c r="G68" i="13"/>
  <c r="G72" i="13"/>
  <c r="G79" i="13"/>
  <c r="G84" i="13"/>
  <c r="G86" i="13"/>
  <c r="G87" i="13"/>
  <c r="G88" i="13"/>
  <c r="G89" i="13"/>
  <c r="G116" i="13"/>
  <c r="G117" i="13"/>
  <c r="G118" i="13"/>
  <c r="G119" i="13"/>
  <c r="G126" i="13"/>
  <c r="G127" i="13"/>
  <c r="G128" i="13"/>
  <c r="G129" i="13"/>
  <c r="G130" i="13"/>
  <c r="G136" i="13"/>
  <c r="G137" i="13"/>
  <c r="G138" i="13"/>
  <c r="G139" i="13"/>
  <c r="G146" i="13"/>
  <c r="G147" i="13"/>
  <c r="G148" i="13"/>
  <c r="G149" i="13"/>
  <c r="G150" i="13"/>
  <c r="G156" i="13"/>
  <c r="G157" i="13"/>
  <c r="G158" i="13"/>
  <c r="G159" i="13"/>
  <c r="G176" i="13"/>
  <c r="G177" i="13"/>
  <c r="G178" i="13"/>
  <c r="K193" i="13" l="1"/>
  <c r="J194" i="13"/>
  <c r="K194" i="13"/>
  <c r="K191" i="13"/>
  <c r="K198" i="13"/>
  <c r="K187" i="13"/>
  <c r="K188" i="13"/>
  <c r="K189" i="13"/>
  <c r="K196" i="13"/>
  <c r="K192" i="13"/>
  <c r="K190" i="13"/>
  <c r="K197" i="13"/>
  <c r="L194" i="13" l="1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8" i="13"/>
  <c r="D9" i="13"/>
  <c r="D10" i="13"/>
  <c r="D11" i="13"/>
  <c r="D12" i="13"/>
  <c r="D13" i="13"/>
  <c r="D14" i="13"/>
  <c r="D7" i="13"/>
  <c r="D6" i="13"/>
  <c r="G11" i="13" l="1"/>
  <c r="G125" i="13"/>
  <c r="G93" i="13"/>
  <c r="G61" i="13"/>
  <c r="G29" i="13"/>
  <c r="G180" i="13"/>
  <c r="G92" i="13"/>
  <c r="G36" i="13"/>
  <c r="G163" i="13"/>
  <c r="G131" i="13"/>
  <c r="G107" i="13"/>
  <c r="G83" i="13"/>
  <c r="G59" i="13"/>
  <c r="G8" i="13"/>
  <c r="G162" i="13"/>
  <c r="G106" i="13"/>
  <c r="G82" i="13"/>
  <c r="G58" i="13"/>
  <c r="G42" i="13"/>
  <c r="G169" i="13"/>
  <c r="G161" i="13"/>
  <c r="G153" i="13"/>
  <c r="G145" i="13"/>
  <c r="G121" i="13"/>
  <c r="G113" i="13"/>
  <c r="G105" i="13"/>
  <c r="G97" i="13"/>
  <c r="G81" i="13"/>
  <c r="G73" i="13"/>
  <c r="G65" i="13"/>
  <c r="G41" i="13"/>
  <c r="G33" i="13"/>
  <c r="G25" i="13"/>
  <c r="G17" i="13"/>
  <c r="G181" i="13"/>
  <c r="G109" i="13"/>
  <c r="G77" i="13"/>
  <c r="G21" i="13"/>
  <c r="G164" i="13"/>
  <c r="G140" i="13"/>
  <c r="G108" i="13"/>
  <c r="G76" i="13"/>
  <c r="G9" i="13"/>
  <c r="G155" i="13"/>
  <c r="G115" i="13"/>
  <c r="G91" i="13"/>
  <c r="G35" i="13"/>
  <c r="G6" i="13"/>
  <c r="G170" i="13"/>
  <c r="G122" i="13"/>
  <c r="G98" i="13"/>
  <c r="G18" i="13"/>
  <c r="G185" i="13"/>
  <c r="G14" i="13"/>
  <c r="G184" i="13"/>
  <c r="G168" i="13"/>
  <c r="G160" i="13"/>
  <c r="G152" i="13"/>
  <c r="G144" i="13"/>
  <c r="G120" i="13"/>
  <c r="G112" i="13"/>
  <c r="G104" i="13"/>
  <c r="G96" i="13"/>
  <c r="G80" i="13"/>
  <c r="G64" i="13"/>
  <c r="G56" i="13"/>
  <c r="G40" i="13"/>
  <c r="G24" i="13"/>
  <c r="G16" i="13"/>
  <c r="G165" i="13"/>
  <c r="G133" i="13"/>
  <c r="G101" i="13"/>
  <c r="G69" i="13"/>
  <c r="G45" i="13"/>
  <c r="G10" i="13"/>
  <c r="G132" i="13"/>
  <c r="G100" i="13"/>
  <c r="G60" i="13"/>
  <c r="G20" i="13"/>
  <c r="G171" i="13"/>
  <c r="G123" i="13"/>
  <c r="G99" i="13"/>
  <c r="G75" i="13"/>
  <c r="G43" i="13"/>
  <c r="G19" i="13"/>
  <c r="G154" i="13"/>
  <c r="G114" i="13"/>
  <c r="G90" i="13"/>
  <c r="G74" i="13"/>
  <c r="G34" i="13"/>
  <c r="G7" i="13"/>
  <c r="G13" i="13"/>
  <c r="G183" i="13"/>
  <c r="G175" i="13"/>
  <c r="G167" i="13"/>
  <c r="G151" i="13"/>
  <c r="G143" i="13"/>
  <c r="G135" i="13"/>
  <c r="G111" i="13"/>
  <c r="G103" i="13"/>
  <c r="G95" i="13"/>
  <c r="G71" i="13"/>
  <c r="G63" i="13"/>
  <c r="G55" i="13"/>
  <c r="G39" i="13"/>
  <c r="G31" i="13"/>
  <c r="G23" i="13"/>
  <c r="G15" i="13"/>
  <c r="G173" i="13"/>
  <c r="G141" i="13"/>
  <c r="G85" i="13"/>
  <c r="G53" i="13"/>
  <c r="G37" i="13"/>
  <c r="G172" i="13"/>
  <c r="G124" i="13"/>
  <c r="G179" i="13"/>
  <c r="G12" i="13"/>
  <c r="G182" i="13"/>
  <c r="G174" i="13"/>
  <c r="G166" i="13"/>
  <c r="G142" i="13"/>
  <c r="G134" i="13"/>
  <c r="G110" i="13"/>
  <c r="G102" i="13"/>
  <c r="G94" i="13"/>
  <c r="G78" i="13"/>
  <c r="G70" i="13"/>
  <c r="G62" i="13"/>
  <c r="G54" i="13"/>
  <c r="G38" i="13"/>
  <c r="G22" i="13"/>
  <c r="P180" i="15"/>
  <c r="Q179" i="15"/>
  <c r="P172" i="15"/>
  <c r="L170" i="15"/>
  <c r="L168" i="15"/>
  <c r="P164" i="15"/>
  <c r="P163" i="15"/>
  <c r="E162" i="15"/>
  <c r="L160" i="15"/>
  <c r="P156" i="15"/>
  <c r="K155" i="15"/>
  <c r="Q154" i="15"/>
  <c r="L152" i="15"/>
  <c r="P148" i="15"/>
  <c r="L144" i="15"/>
  <c r="P140" i="15"/>
  <c r="E136" i="15"/>
  <c r="P132" i="15"/>
  <c r="P131" i="15"/>
  <c r="L128" i="15"/>
  <c r="P124" i="15"/>
  <c r="Q123" i="15"/>
  <c r="E120" i="15"/>
  <c r="P116" i="15"/>
  <c r="L115" i="15"/>
  <c r="E112" i="15"/>
  <c r="P108" i="15"/>
  <c r="Q107" i="15"/>
  <c r="E104" i="15"/>
  <c r="P100" i="15"/>
  <c r="Q99" i="15"/>
  <c r="E96" i="15"/>
  <c r="P92" i="15"/>
  <c r="Q91" i="15"/>
  <c r="E88" i="15"/>
  <c r="P84" i="15"/>
  <c r="Q83" i="15"/>
  <c r="K80" i="15"/>
  <c r="P76" i="15"/>
  <c r="K72" i="15"/>
  <c r="P68" i="15"/>
  <c r="P60" i="15"/>
  <c r="O59" i="15"/>
  <c r="P52" i="15"/>
  <c r="O51" i="15"/>
  <c r="P44" i="15"/>
  <c r="P36" i="15"/>
  <c r="P35" i="15"/>
  <c r="P30" i="15"/>
  <c r="P28" i="15"/>
  <c r="P22" i="15"/>
  <c r="P20" i="15"/>
  <c r="O19" i="15"/>
  <c r="L16" i="15"/>
  <c r="P14" i="15"/>
  <c r="P12" i="15"/>
  <c r="O8" i="15"/>
  <c r="P6" i="15"/>
  <c r="K4" i="15"/>
  <c r="O5" i="15"/>
  <c r="P5" i="15"/>
  <c r="Q5" i="15"/>
  <c r="O6" i="15"/>
  <c r="Q6" i="15"/>
  <c r="O7" i="15"/>
  <c r="P7" i="15"/>
  <c r="Q7" i="15"/>
  <c r="O9" i="15"/>
  <c r="P9" i="15"/>
  <c r="Q9" i="15"/>
  <c r="O12" i="15"/>
  <c r="O13" i="15"/>
  <c r="P13" i="15"/>
  <c r="Q13" i="15"/>
  <c r="O14" i="15"/>
  <c r="Q14" i="15"/>
  <c r="O15" i="15"/>
  <c r="P15" i="15"/>
  <c r="Q15" i="15"/>
  <c r="P16" i="15"/>
  <c r="Q16" i="15"/>
  <c r="O17" i="15"/>
  <c r="P17" i="15"/>
  <c r="Q17" i="15"/>
  <c r="O20" i="15"/>
  <c r="O21" i="15"/>
  <c r="P21" i="15"/>
  <c r="Q21" i="15"/>
  <c r="O22" i="15"/>
  <c r="Q22" i="15"/>
  <c r="O23" i="15"/>
  <c r="P23" i="15"/>
  <c r="Q23" i="15"/>
  <c r="O24" i="15"/>
  <c r="P24" i="15"/>
  <c r="O25" i="15"/>
  <c r="P25" i="15"/>
  <c r="Q25" i="15"/>
  <c r="P27" i="15"/>
  <c r="O28" i="15"/>
  <c r="O29" i="15"/>
  <c r="P29" i="15"/>
  <c r="Q29" i="15"/>
  <c r="O30" i="15"/>
  <c r="Q30" i="15"/>
  <c r="O31" i="15"/>
  <c r="P31" i="15"/>
  <c r="Q31" i="15"/>
  <c r="P32" i="15"/>
  <c r="O33" i="15"/>
  <c r="P33" i="15"/>
  <c r="Q33" i="15"/>
  <c r="O35" i="15"/>
  <c r="O36" i="15"/>
  <c r="O37" i="15"/>
  <c r="P37" i="15"/>
  <c r="Q37" i="15"/>
  <c r="O38" i="15"/>
  <c r="P38" i="15"/>
  <c r="Q38" i="15"/>
  <c r="O39" i="15"/>
  <c r="P39" i="15"/>
  <c r="Q39" i="15"/>
  <c r="Q40" i="15"/>
  <c r="O41" i="15"/>
  <c r="P41" i="15"/>
  <c r="Q41" i="15"/>
  <c r="O44" i="15"/>
  <c r="O45" i="15"/>
  <c r="P45" i="15"/>
  <c r="Q45" i="15"/>
  <c r="O46" i="15"/>
  <c r="P46" i="15"/>
  <c r="Q46" i="15"/>
  <c r="O47" i="15"/>
  <c r="P47" i="15"/>
  <c r="Q47" i="15"/>
  <c r="O48" i="15"/>
  <c r="P48" i="15"/>
  <c r="O49" i="15"/>
  <c r="P49" i="15"/>
  <c r="Q49" i="15"/>
  <c r="P51" i="15"/>
  <c r="O52" i="15"/>
  <c r="O53" i="15"/>
  <c r="P53" i="15"/>
  <c r="Q53" i="15"/>
  <c r="O54" i="15"/>
  <c r="P54" i="15"/>
  <c r="Q54" i="15"/>
  <c r="O55" i="15"/>
  <c r="P55" i="15"/>
  <c r="Q55" i="15"/>
  <c r="O56" i="15"/>
  <c r="O57" i="15"/>
  <c r="P57" i="15"/>
  <c r="Q57" i="15"/>
  <c r="Q58" i="15"/>
  <c r="O60" i="15"/>
  <c r="O61" i="15"/>
  <c r="P61" i="15"/>
  <c r="Q61" i="15"/>
  <c r="O62" i="15"/>
  <c r="P62" i="15"/>
  <c r="Q62" i="15"/>
  <c r="O63" i="15"/>
  <c r="P63" i="15"/>
  <c r="Q63" i="15"/>
  <c r="P64" i="15"/>
  <c r="Q64" i="15"/>
  <c r="O65" i="15"/>
  <c r="P65" i="15"/>
  <c r="Q65" i="15"/>
  <c r="O68" i="15"/>
  <c r="O69" i="15"/>
  <c r="P69" i="15"/>
  <c r="Q69" i="15"/>
  <c r="O70" i="15"/>
  <c r="P70" i="15"/>
  <c r="Q70" i="15"/>
  <c r="O71" i="15"/>
  <c r="P71" i="15"/>
  <c r="Q71" i="15"/>
  <c r="O72" i="15"/>
  <c r="P72" i="15"/>
  <c r="Q72" i="15"/>
  <c r="O73" i="15"/>
  <c r="P73" i="15"/>
  <c r="Q73" i="15"/>
  <c r="O75" i="15"/>
  <c r="P75" i="15"/>
  <c r="O76" i="15"/>
  <c r="O77" i="15"/>
  <c r="P77" i="15"/>
  <c r="Q77" i="15"/>
  <c r="O78" i="15"/>
  <c r="P78" i="15"/>
  <c r="Q78" i="15"/>
  <c r="O79" i="15"/>
  <c r="P79" i="15"/>
  <c r="Q79" i="15"/>
  <c r="O80" i="15"/>
  <c r="P80" i="15"/>
  <c r="Q80" i="15"/>
  <c r="O81" i="15"/>
  <c r="P81" i="15"/>
  <c r="Q81" i="15"/>
  <c r="O84" i="15"/>
  <c r="O85" i="15"/>
  <c r="P85" i="15"/>
  <c r="Q85" i="15"/>
  <c r="O86" i="15"/>
  <c r="P86" i="15"/>
  <c r="Q86" i="15"/>
  <c r="O87" i="15"/>
  <c r="P87" i="15"/>
  <c r="Q87" i="15"/>
  <c r="O88" i="15"/>
  <c r="P88" i="15"/>
  <c r="Q88" i="15"/>
  <c r="O89" i="15"/>
  <c r="P89" i="15"/>
  <c r="Q89" i="15"/>
  <c r="O92" i="15"/>
  <c r="O93" i="15"/>
  <c r="P93" i="15"/>
  <c r="Q93" i="15"/>
  <c r="O94" i="15"/>
  <c r="P94" i="15"/>
  <c r="Q94" i="15"/>
  <c r="O95" i="15"/>
  <c r="P95" i="15"/>
  <c r="Q95" i="15"/>
  <c r="O96" i="15"/>
  <c r="P96" i="15"/>
  <c r="Q96" i="15"/>
  <c r="O97" i="15"/>
  <c r="P97" i="15"/>
  <c r="Q97" i="15"/>
  <c r="O99" i="15"/>
  <c r="O100" i="15"/>
  <c r="O101" i="15"/>
  <c r="P101" i="15"/>
  <c r="Q101" i="15"/>
  <c r="O102" i="15"/>
  <c r="P102" i="15"/>
  <c r="Q102" i="15"/>
  <c r="O103" i="15"/>
  <c r="P103" i="15"/>
  <c r="Q103" i="15"/>
  <c r="O104" i="15"/>
  <c r="P104" i="15"/>
  <c r="Q104" i="15"/>
  <c r="O105" i="15"/>
  <c r="P105" i="15"/>
  <c r="Q105" i="15"/>
  <c r="O108" i="15"/>
  <c r="O109" i="15"/>
  <c r="P109" i="15"/>
  <c r="Q109" i="15"/>
  <c r="O110" i="15"/>
  <c r="P110" i="15"/>
  <c r="Q110" i="15"/>
  <c r="O111" i="15"/>
  <c r="P111" i="15"/>
  <c r="Q111" i="15"/>
  <c r="O112" i="15"/>
  <c r="P112" i="15"/>
  <c r="Q112" i="15"/>
  <c r="O113" i="15"/>
  <c r="P113" i="15"/>
  <c r="Q113" i="15"/>
  <c r="P115" i="15"/>
  <c r="O116" i="15"/>
  <c r="O117" i="15"/>
  <c r="P117" i="15"/>
  <c r="Q117" i="15"/>
  <c r="O118" i="15"/>
  <c r="P118" i="15"/>
  <c r="Q118" i="15"/>
  <c r="O119" i="15"/>
  <c r="P119" i="15"/>
  <c r="Q119" i="15"/>
  <c r="O120" i="15"/>
  <c r="P120" i="15"/>
  <c r="Q120" i="15"/>
  <c r="O121" i="15"/>
  <c r="P121" i="15"/>
  <c r="Q121" i="15"/>
  <c r="Q122" i="15"/>
  <c r="O124" i="15"/>
  <c r="O125" i="15"/>
  <c r="P125" i="15"/>
  <c r="Q125" i="15"/>
  <c r="O126" i="15"/>
  <c r="P126" i="15"/>
  <c r="Q126" i="15"/>
  <c r="O127" i="15"/>
  <c r="P127" i="15"/>
  <c r="Q127" i="15"/>
  <c r="O128" i="15"/>
  <c r="P128" i="15"/>
  <c r="Q128" i="15"/>
  <c r="O129" i="15"/>
  <c r="P129" i="15"/>
  <c r="Q129" i="15"/>
  <c r="O132" i="15"/>
  <c r="O133" i="15"/>
  <c r="P133" i="15"/>
  <c r="Q133" i="15"/>
  <c r="O134" i="15"/>
  <c r="P134" i="15"/>
  <c r="Q134" i="15"/>
  <c r="O135" i="15"/>
  <c r="P135" i="15"/>
  <c r="Q135" i="15"/>
  <c r="O136" i="15"/>
  <c r="P136" i="15"/>
  <c r="Q136" i="15"/>
  <c r="O137" i="15"/>
  <c r="P137" i="15"/>
  <c r="Q137" i="15"/>
  <c r="O139" i="15"/>
  <c r="P139" i="15"/>
  <c r="O140" i="15"/>
  <c r="O141" i="15"/>
  <c r="P141" i="15"/>
  <c r="Q141" i="15"/>
  <c r="O142" i="15"/>
  <c r="P142" i="15"/>
  <c r="Q142" i="15"/>
  <c r="O143" i="15"/>
  <c r="P143" i="15"/>
  <c r="Q143" i="15"/>
  <c r="O144" i="15"/>
  <c r="P144" i="15"/>
  <c r="Q144" i="15"/>
  <c r="O145" i="15"/>
  <c r="P145" i="15"/>
  <c r="Q145" i="15"/>
  <c r="O148" i="15"/>
  <c r="O149" i="15"/>
  <c r="P149" i="15"/>
  <c r="Q149" i="15"/>
  <c r="O150" i="15"/>
  <c r="P150" i="15"/>
  <c r="Q150" i="15"/>
  <c r="O151" i="15"/>
  <c r="P151" i="15"/>
  <c r="Q151" i="15"/>
  <c r="O152" i="15"/>
  <c r="P152" i="15"/>
  <c r="Q152" i="15"/>
  <c r="O153" i="15"/>
  <c r="P153" i="15"/>
  <c r="Q153" i="15"/>
  <c r="O156" i="15"/>
  <c r="O157" i="15"/>
  <c r="P157" i="15"/>
  <c r="Q157" i="15"/>
  <c r="O158" i="15"/>
  <c r="P158" i="15"/>
  <c r="Q158" i="15"/>
  <c r="O159" i="15"/>
  <c r="P159" i="15"/>
  <c r="Q159" i="15"/>
  <c r="O160" i="15"/>
  <c r="P160" i="15"/>
  <c r="Q160" i="15"/>
  <c r="O161" i="15"/>
  <c r="P161" i="15"/>
  <c r="Q161" i="15"/>
  <c r="O163" i="15"/>
  <c r="O164" i="15"/>
  <c r="O165" i="15"/>
  <c r="P165" i="15"/>
  <c r="Q165" i="15"/>
  <c r="O166" i="15"/>
  <c r="P166" i="15"/>
  <c r="Q166" i="15"/>
  <c r="O167" i="15"/>
  <c r="P167" i="15"/>
  <c r="Q167" i="15"/>
  <c r="O168" i="15"/>
  <c r="P168" i="15"/>
  <c r="Q168" i="15"/>
  <c r="O169" i="15"/>
  <c r="P169" i="15"/>
  <c r="Q169" i="15"/>
  <c r="O172" i="15"/>
  <c r="O173" i="15"/>
  <c r="P173" i="15"/>
  <c r="Q173" i="15"/>
  <c r="O174" i="15"/>
  <c r="P174" i="15"/>
  <c r="Q174" i="15"/>
  <c r="O175" i="15"/>
  <c r="P175" i="15"/>
  <c r="Q175" i="15"/>
  <c r="O176" i="15"/>
  <c r="P176" i="15"/>
  <c r="Q176" i="15"/>
  <c r="O177" i="15"/>
  <c r="P177" i="15"/>
  <c r="Q177" i="15"/>
  <c r="P179" i="15"/>
  <c r="O180" i="15"/>
  <c r="O181" i="15"/>
  <c r="P181" i="15"/>
  <c r="Q181" i="15"/>
  <c r="O182" i="15"/>
  <c r="P182" i="15"/>
  <c r="Q182" i="15"/>
  <c r="O183" i="15"/>
  <c r="P183" i="15"/>
  <c r="Q183" i="15"/>
  <c r="Q4" i="15"/>
  <c r="P4" i="15"/>
  <c r="O4" i="15"/>
  <c r="M192" i="15"/>
  <c r="L183" i="15"/>
  <c r="K183" i="15"/>
  <c r="E183" i="15"/>
  <c r="L182" i="15"/>
  <c r="K182" i="15"/>
  <c r="E182" i="15"/>
  <c r="L181" i="15"/>
  <c r="K181" i="15"/>
  <c r="E181" i="15"/>
  <c r="H181" i="15" s="1"/>
  <c r="L179" i="15"/>
  <c r="K179" i="15"/>
  <c r="L177" i="15"/>
  <c r="K177" i="15"/>
  <c r="E177" i="15"/>
  <c r="L176" i="15"/>
  <c r="K176" i="15"/>
  <c r="G176" i="15"/>
  <c r="E176" i="15"/>
  <c r="H176" i="15" s="1"/>
  <c r="L175" i="15"/>
  <c r="K175" i="15"/>
  <c r="G175" i="15"/>
  <c r="E175" i="15"/>
  <c r="H175" i="15" s="1"/>
  <c r="L174" i="15"/>
  <c r="K174" i="15"/>
  <c r="H174" i="15"/>
  <c r="G174" i="15"/>
  <c r="E174" i="15"/>
  <c r="L173" i="15"/>
  <c r="K173" i="15"/>
  <c r="E173" i="15"/>
  <c r="H173" i="15" s="1"/>
  <c r="L172" i="15"/>
  <c r="E172" i="15"/>
  <c r="L169" i="15"/>
  <c r="K169" i="15"/>
  <c r="E169" i="15"/>
  <c r="E168" i="15"/>
  <c r="L167" i="15"/>
  <c r="K167" i="15"/>
  <c r="E167" i="15"/>
  <c r="L166" i="15"/>
  <c r="K166" i="15"/>
  <c r="E166" i="15"/>
  <c r="G166" i="15" s="1"/>
  <c r="L165" i="15"/>
  <c r="K165" i="15"/>
  <c r="E165" i="15"/>
  <c r="H165" i="15" s="1"/>
  <c r="L164" i="15"/>
  <c r="E164" i="15"/>
  <c r="L161" i="15"/>
  <c r="K161" i="15"/>
  <c r="E161" i="15"/>
  <c r="G161" i="15" s="1"/>
  <c r="E160" i="15"/>
  <c r="L159" i="15"/>
  <c r="K159" i="15"/>
  <c r="E159" i="15"/>
  <c r="L158" i="15"/>
  <c r="K158" i="15"/>
  <c r="E158" i="15"/>
  <c r="G158" i="15" s="1"/>
  <c r="L157" i="15"/>
  <c r="K157" i="15"/>
  <c r="G157" i="15"/>
  <c r="E157" i="15"/>
  <c r="H157" i="15" s="1"/>
  <c r="L156" i="15"/>
  <c r="G156" i="15"/>
  <c r="E156" i="15"/>
  <c r="L155" i="15"/>
  <c r="G155" i="15"/>
  <c r="G154" i="15"/>
  <c r="L153" i="15"/>
  <c r="K153" i="15"/>
  <c r="E153" i="15"/>
  <c r="E152" i="15"/>
  <c r="L151" i="15"/>
  <c r="K151" i="15"/>
  <c r="E151" i="15"/>
  <c r="L150" i="15"/>
  <c r="K150" i="15"/>
  <c r="E150" i="15"/>
  <c r="G150" i="15" s="1"/>
  <c r="L149" i="15"/>
  <c r="K149" i="15"/>
  <c r="E149" i="15"/>
  <c r="H149" i="15" s="1"/>
  <c r="L148" i="15"/>
  <c r="G147" i="15"/>
  <c r="E147" i="15"/>
  <c r="K146" i="15"/>
  <c r="G146" i="15"/>
  <c r="L145" i="15"/>
  <c r="K145" i="15"/>
  <c r="H145" i="15"/>
  <c r="G145" i="15"/>
  <c r="E145" i="15"/>
  <c r="G144" i="15"/>
  <c r="E144" i="15"/>
  <c r="L143" i="15"/>
  <c r="K143" i="15"/>
  <c r="E143" i="15"/>
  <c r="L142" i="15"/>
  <c r="K142" i="15"/>
  <c r="E142" i="15"/>
  <c r="G142" i="15" s="1"/>
  <c r="L141" i="15"/>
  <c r="K141" i="15"/>
  <c r="E141" i="15"/>
  <c r="H141" i="15" s="1"/>
  <c r="K140" i="15"/>
  <c r="L137" i="15"/>
  <c r="K137" i="15"/>
  <c r="G137" i="15"/>
  <c r="E137" i="15"/>
  <c r="H137" i="15" s="1"/>
  <c r="L136" i="15"/>
  <c r="K136" i="15"/>
  <c r="G136" i="15"/>
  <c r="L135" i="15"/>
  <c r="K135" i="15"/>
  <c r="G135" i="15"/>
  <c r="E135" i="15"/>
  <c r="H135" i="15" s="1"/>
  <c r="L134" i="15"/>
  <c r="K134" i="15"/>
  <c r="G134" i="15"/>
  <c r="E134" i="15"/>
  <c r="H134" i="15" s="1"/>
  <c r="L133" i="15"/>
  <c r="K133" i="15"/>
  <c r="E133" i="15"/>
  <c r="H133" i="15" s="1"/>
  <c r="K132" i="15"/>
  <c r="L129" i="15"/>
  <c r="K129" i="15"/>
  <c r="E129" i="15"/>
  <c r="K128" i="15"/>
  <c r="L127" i="15"/>
  <c r="K127" i="15"/>
  <c r="G127" i="15"/>
  <c r="E127" i="15"/>
  <c r="H127" i="15" s="1"/>
  <c r="L126" i="15"/>
  <c r="K126" i="15"/>
  <c r="H126" i="15"/>
  <c r="G126" i="15"/>
  <c r="E126" i="15"/>
  <c r="L125" i="15"/>
  <c r="K125" i="15"/>
  <c r="H125" i="15"/>
  <c r="G125" i="15"/>
  <c r="E125" i="15"/>
  <c r="K124" i="15"/>
  <c r="G124" i="15"/>
  <c r="K123" i="15"/>
  <c r="E123" i="15"/>
  <c r="L121" i="15"/>
  <c r="K121" i="15"/>
  <c r="E121" i="15"/>
  <c r="L120" i="15"/>
  <c r="K120" i="15"/>
  <c r="L119" i="15"/>
  <c r="K119" i="15"/>
  <c r="E119" i="15"/>
  <c r="L118" i="15"/>
  <c r="K118" i="15"/>
  <c r="E118" i="15"/>
  <c r="L117" i="15"/>
  <c r="K117" i="15"/>
  <c r="G117" i="15"/>
  <c r="E117" i="15"/>
  <c r="H117" i="15" s="1"/>
  <c r="K116" i="15"/>
  <c r="G116" i="15"/>
  <c r="G115" i="15"/>
  <c r="E115" i="15"/>
  <c r="L114" i="15"/>
  <c r="G114" i="15"/>
  <c r="L113" i="15"/>
  <c r="K113" i="15"/>
  <c r="E113" i="15"/>
  <c r="L112" i="15"/>
  <c r="K112" i="15"/>
  <c r="L111" i="15"/>
  <c r="K111" i="15"/>
  <c r="E111" i="15"/>
  <c r="H111" i="15" s="1"/>
  <c r="L110" i="15"/>
  <c r="K110" i="15"/>
  <c r="E110" i="15"/>
  <c r="L109" i="15"/>
  <c r="K109" i="15"/>
  <c r="E109" i="15"/>
  <c r="H109" i="15" s="1"/>
  <c r="L105" i="15"/>
  <c r="K105" i="15"/>
  <c r="E105" i="15"/>
  <c r="L104" i="15"/>
  <c r="K104" i="15"/>
  <c r="L103" i="15"/>
  <c r="K103" i="15"/>
  <c r="E103" i="15"/>
  <c r="H103" i="15" s="1"/>
  <c r="L102" i="15"/>
  <c r="K102" i="15"/>
  <c r="E102" i="15"/>
  <c r="L101" i="15"/>
  <c r="K101" i="15"/>
  <c r="E101" i="15"/>
  <c r="H101" i="15" s="1"/>
  <c r="L97" i="15"/>
  <c r="K97" i="15"/>
  <c r="E97" i="15"/>
  <c r="L96" i="15"/>
  <c r="K96" i="15"/>
  <c r="L95" i="15"/>
  <c r="K95" i="15"/>
  <c r="E95" i="15"/>
  <c r="L94" i="15"/>
  <c r="K94" i="15"/>
  <c r="E94" i="15"/>
  <c r="L93" i="15"/>
  <c r="K93" i="15"/>
  <c r="E93" i="15"/>
  <c r="H93" i="15" s="1"/>
  <c r="E91" i="15"/>
  <c r="K90" i="15"/>
  <c r="L89" i="15"/>
  <c r="K89" i="15"/>
  <c r="E89" i="15"/>
  <c r="L88" i="15"/>
  <c r="K88" i="15"/>
  <c r="L87" i="15"/>
  <c r="K87" i="15"/>
  <c r="H87" i="15"/>
  <c r="G87" i="15"/>
  <c r="E87" i="15"/>
  <c r="L86" i="15"/>
  <c r="K86" i="15"/>
  <c r="G86" i="15"/>
  <c r="E86" i="15"/>
  <c r="H86" i="15" s="1"/>
  <c r="L85" i="15"/>
  <c r="K85" i="15"/>
  <c r="H85" i="15"/>
  <c r="G85" i="15"/>
  <c r="E85" i="15"/>
  <c r="K84" i="15"/>
  <c r="G84" i="15"/>
  <c r="L83" i="15"/>
  <c r="K83" i="15"/>
  <c r="L81" i="15"/>
  <c r="K81" i="15"/>
  <c r="E81" i="15"/>
  <c r="H81" i="15" s="1"/>
  <c r="L80" i="15"/>
  <c r="E80" i="15"/>
  <c r="L79" i="15"/>
  <c r="K79" i="15"/>
  <c r="E79" i="15"/>
  <c r="L78" i="15"/>
  <c r="K78" i="15"/>
  <c r="E78" i="15"/>
  <c r="L77" i="15"/>
  <c r="K77" i="15"/>
  <c r="G77" i="15"/>
  <c r="E77" i="15"/>
  <c r="H77" i="15" s="1"/>
  <c r="L76" i="15"/>
  <c r="K76" i="15"/>
  <c r="E76" i="15"/>
  <c r="K75" i="15"/>
  <c r="E74" i="15"/>
  <c r="L73" i="15"/>
  <c r="K73" i="15"/>
  <c r="E73" i="15"/>
  <c r="H73" i="15" s="1"/>
  <c r="L72" i="15"/>
  <c r="L71" i="15"/>
  <c r="K71" i="15"/>
  <c r="E71" i="15"/>
  <c r="L70" i="15"/>
  <c r="K70" i="15"/>
  <c r="H70" i="15"/>
  <c r="G70" i="15"/>
  <c r="E70" i="15"/>
  <c r="L69" i="15"/>
  <c r="K69" i="15"/>
  <c r="E69" i="15"/>
  <c r="L68" i="15"/>
  <c r="E68" i="15"/>
  <c r="H68" i="15" s="1"/>
  <c r="G66" i="15"/>
  <c r="L65" i="15"/>
  <c r="K65" i="15"/>
  <c r="H65" i="15"/>
  <c r="G65" i="15"/>
  <c r="E65" i="15"/>
  <c r="G64" i="15"/>
  <c r="L63" i="15"/>
  <c r="K63" i="15"/>
  <c r="E63" i="15"/>
  <c r="L62" i="15"/>
  <c r="K62" i="15"/>
  <c r="E62" i="15"/>
  <c r="L61" i="15"/>
  <c r="K61" i="15"/>
  <c r="E61" i="15"/>
  <c r="L60" i="15"/>
  <c r="K60" i="15"/>
  <c r="E60" i="15"/>
  <c r="H60" i="15" s="1"/>
  <c r="L57" i="15"/>
  <c r="K57" i="15"/>
  <c r="E57" i="15"/>
  <c r="H57" i="15" s="1"/>
  <c r="L56" i="15"/>
  <c r="L55" i="15"/>
  <c r="K55" i="15"/>
  <c r="H55" i="15"/>
  <c r="E55" i="15"/>
  <c r="G55" i="15" s="1"/>
  <c r="L54" i="15"/>
  <c r="K54" i="15"/>
  <c r="E54" i="15"/>
  <c r="L53" i="15"/>
  <c r="K53" i="15"/>
  <c r="E53" i="15"/>
  <c r="L52" i="15"/>
  <c r="E52" i="15"/>
  <c r="L49" i="15"/>
  <c r="K49" i="15"/>
  <c r="H49" i="15"/>
  <c r="G49" i="15"/>
  <c r="E49" i="15"/>
  <c r="L48" i="15"/>
  <c r="G48" i="15"/>
  <c r="L47" i="15"/>
  <c r="K47" i="15"/>
  <c r="G47" i="15"/>
  <c r="E47" i="15"/>
  <c r="H47" i="15" s="1"/>
  <c r="L46" i="15"/>
  <c r="K46" i="15"/>
  <c r="G46" i="15"/>
  <c r="E46" i="15"/>
  <c r="H46" i="15" s="1"/>
  <c r="L45" i="15"/>
  <c r="K45" i="15"/>
  <c r="H45" i="15"/>
  <c r="G45" i="15"/>
  <c r="E45" i="15"/>
  <c r="G44" i="15"/>
  <c r="E44" i="15"/>
  <c r="H44" i="15" s="1"/>
  <c r="G42" i="15"/>
  <c r="E42" i="15"/>
  <c r="L41" i="15"/>
  <c r="K41" i="15"/>
  <c r="E41" i="15"/>
  <c r="H41" i="15" s="1"/>
  <c r="L39" i="15"/>
  <c r="K39" i="15"/>
  <c r="E39" i="15"/>
  <c r="L38" i="15"/>
  <c r="K38" i="15"/>
  <c r="E38" i="15"/>
  <c r="L37" i="15"/>
  <c r="K37" i="15"/>
  <c r="E37" i="15"/>
  <c r="L36" i="15"/>
  <c r="E36" i="15"/>
  <c r="G36" i="15" s="1"/>
  <c r="L34" i="15"/>
  <c r="L33" i="15"/>
  <c r="K33" i="15"/>
  <c r="E33" i="15"/>
  <c r="E32" i="15"/>
  <c r="L31" i="15"/>
  <c r="K31" i="15"/>
  <c r="E31" i="15"/>
  <c r="L30" i="15"/>
  <c r="K30" i="15"/>
  <c r="G30" i="15"/>
  <c r="E30" i="15"/>
  <c r="H30" i="15" s="1"/>
  <c r="L29" i="15"/>
  <c r="K29" i="15"/>
  <c r="E29" i="15"/>
  <c r="L28" i="15"/>
  <c r="G28" i="15"/>
  <c r="E28" i="15"/>
  <c r="G26" i="15"/>
  <c r="L25" i="15"/>
  <c r="K25" i="15"/>
  <c r="G25" i="15"/>
  <c r="E25" i="15"/>
  <c r="H25" i="15" s="1"/>
  <c r="G24" i="15"/>
  <c r="L23" i="15"/>
  <c r="K23" i="15"/>
  <c r="E23" i="15"/>
  <c r="L22" i="15"/>
  <c r="K22" i="15"/>
  <c r="E22" i="15"/>
  <c r="L21" i="15"/>
  <c r="K21" i="15"/>
  <c r="E21" i="15"/>
  <c r="L20" i="15"/>
  <c r="L17" i="15"/>
  <c r="K17" i="15"/>
  <c r="E17" i="15"/>
  <c r="H17" i="15" s="1"/>
  <c r="L15" i="15"/>
  <c r="K15" i="15"/>
  <c r="E15" i="15"/>
  <c r="L14" i="15"/>
  <c r="K14" i="15"/>
  <c r="E14" i="15"/>
  <c r="L13" i="15"/>
  <c r="K13" i="15"/>
  <c r="E13" i="15"/>
  <c r="L12" i="15"/>
  <c r="K11" i="15"/>
  <c r="L9" i="15"/>
  <c r="K9" i="15"/>
  <c r="E9" i="15"/>
  <c r="L8" i="15"/>
  <c r="K8" i="15"/>
  <c r="L7" i="15"/>
  <c r="K7" i="15"/>
  <c r="E7" i="15"/>
  <c r="L6" i="15"/>
  <c r="K6" i="15"/>
  <c r="E6" i="15"/>
  <c r="G6" i="15" s="1"/>
  <c r="L5" i="15"/>
  <c r="K5" i="15"/>
  <c r="E5" i="15"/>
  <c r="L4" i="15"/>
  <c r="F26" i="13"/>
  <c r="F27" i="13"/>
  <c r="F28" i="13"/>
  <c r="F44" i="13"/>
  <c r="F46" i="13"/>
  <c r="F47" i="13"/>
  <c r="F48" i="13"/>
  <c r="F49" i="13"/>
  <c r="F50" i="13"/>
  <c r="F51" i="13"/>
  <c r="F52" i="13"/>
  <c r="F57" i="13"/>
  <c r="F66" i="13"/>
  <c r="F67" i="13"/>
  <c r="F68" i="13"/>
  <c r="F70" i="13"/>
  <c r="F72" i="13"/>
  <c r="F79" i="13"/>
  <c r="F86" i="13"/>
  <c r="F87" i="13"/>
  <c r="F88" i="13"/>
  <c r="F89" i="13"/>
  <c r="F116" i="13"/>
  <c r="F117" i="13"/>
  <c r="F118" i="13"/>
  <c r="F119" i="13"/>
  <c r="F126" i="13"/>
  <c r="F127" i="13"/>
  <c r="F128" i="13"/>
  <c r="F129" i="13"/>
  <c r="F130" i="13"/>
  <c r="F136" i="13"/>
  <c r="F137" i="13"/>
  <c r="F138" i="13"/>
  <c r="F139" i="13"/>
  <c r="F146" i="13"/>
  <c r="F147" i="13"/>
  <c r="F148" i="13"/>
  <c r="F149" i="13"/>
  <c r="F150" i="13"/>
  <c r="F156" i="13"/>
  <c r="F157" i="13"/>
  <c r="F158" i="13"/>
  <c r="F176" i="13"/>
  <c r="F177" i="13"/>
  <c r="F178" i="13"/>
  <c r="G192" i="13" l="1"/>
  <c r="G187" i="13"/>
  <c r="G191" i="13"/>
  <c r="G198" i="13"/>
  <c r="G193" i="13"/>
  <c r="G196" i="13"/>
  <c r="G189" i="13"/>
  <c r="G197" i="13"/>
  <c r="G188" i="13"/>
  <c r="G194" i="13"/>
  <c r="G190" i="13"/>
  <c r="J196" i="13"/>
  <c r="J192" i="13"/>
  <c r="J190" i="13"/>
  <c r="J198" i="13"/>
  <c r="J197" i="13"/>
  <c r="J187" i="13"/>
  <c r="J188" i="13"/>
  <c r="J193" i="13"/>
  <c r="J191" i="13"/>
  <c r="J189" i="13"/>
  <c r="O10" i="15"/>
  <c r="P10" i="15"/>
  <c r="K10" i="15"/>
  <c r="O18" i="15"/>
  <c r="P18" i="15"/>
  <c r="K18" i="15"/>
  <c r="K26" i="15"/>
  <c r="O26" i="15"/>
  <c r="H26" i="15"/>
  <c r="P26" i="15"/>
  <c r="O34" i="15"/>
  <c r="P34" i="15"/>
  <c r="O42" i="15"/>
  <c r="L42" i="15"/>
  <c r="P42" i="15"/>
  <c r="K42" i="15"/>
  <c r="O50" i="15"/>
  <c r="P50" i="15"/>
  <c r="O58" i="15"/>
  <c r="L58" i="15"/>
  <c r="P58" i="15"/>
  <c r="K58" i="15"/>
  <c r="O66" i="15"/>
  <c r="P66" i="15"/>
  <c r="O74" i="15"/>
  <c r="L74" i="15"/>
  <c r="P74" i="15"/>
  <c r="K74" i="15"/>
  <c r="O82" i="15"/>
  <c r="E82" i="15"/>
  <c r="P82" i="15"/>
  <c r="L82" i="15"/>
  <c r="E90" i="15"/>
  <c r="G90" i="15" s="1"/>
  <c r="O90" i="15"/>
  <c r="P90" i="15"/>
  <c r="L90" i="15"/>
  <c r="E98" i="15"/>
  <c r="G98" i="15" s="1"/>
  <c r="O98" i="15"/>
  <c r="P98" i="15"/>
  <c r="L98" i="15"/>
  <c r="E106" i="15"/>
  <c r="H106" i="15" s="1"/>
  <c r="O106" i="15"/>
  <c r="P106" i="15"/>
  <c r="L106" i="15"/>
  <c r="E114" i="15"/>
  <c r="H114" i="15" s="1"/>
  <c r="O114" i="15"/>
  <c r="P114" i="15"/>
  <c r="E122" i="15"/>
  <c r="H122" i="15" s="1"/>
  <c r="O122" i="15"/>
  <c r="P122" i="15"/>
  <c r="L122" i="15"/>
  <c r="O130" i="15"/>
  <c r="P130" i="15"/>
  <c r="E130" i="15"/>
  <c r="G130" i="15" s="1"/>
  <c r="O138" i="15"/>
  <c r="P138" i="15"/>
  <c r="E138" i="15"/>
  <c r="H138" i="15" s="1"/>
  <c r="O146" i="15"/>
  <c r="P146" i="15"/>
  <c r="E146" i="15"/>
  <c r="H146" i="15" s="1"/>
  <c r="L146" i="15"/>
  <c r="E178" i="15"/>
  <c r="G178" i="15" s="1"/>
  <c r="O178" i="15"/>
  <c r="P178" i="15"/>
  <c r="L178" i="15"/>
  <c r="L26" i="15"/>
  <c r="Q162" i="15"/>
  <c r="L11" i="15"/>
  <c r="Q11" i="15"/>
  <c r="E43" i="15"/>
  <c r="G43" i="15" s="1"/>
  <c r="Q43" i="15"/>
  <c r="L43" i="15"/>
  <c r="E75" i="15"/>
  <c r="G75" i="15" s="1"/>
  <c r="Q75" i="15"/>
  <c r="L75" i="15"/>
  <c r="L139" i="15"/>
  <c r="K139" i="15"/>
  <c r="Q139" i="15"/>
  <c r="L147" i="15"/>
  <c r="K147" i="15"/>
  <c r="Q147" i="15"/>
  <c r="L10" i="15"/>
  <c r="E34" i="15"/>
  <c r="G34" i="15" s="1"/>
  <c r="E50" i="15"/>
  <c r="L66" i="15"/>
  <c r="K82" i="15"/>
  <c r="K107" i="15"/>
  <c r="K170" i="15"/>
  <c r="K178" i="15"/>
  <c r="Q170" i="15"/>
  <c r="O147" i="15"/>
  <c r="P123" i="15"/>
  <c r="Q106" i="15"/>
  <c r="O83" i="15"/>
  <c r="P59" i="15"/>
  <c r="Q42" i="15"/>
  <c r="O11" i="15"/>
  <c r="L24" i="15"/>
  <c r="K24" i="15"/>
  <c r="L32" i="15"/>
  <c r="K32" i="15"/>
  <c r="L40" i="15"/>
  <c r="K40" i="15"/>
  <c r="E48" i="15"/>
  <c r="H48" i="15" s="1"/>
  <c r="K48" i="15"/>
  <c r="K56" i="15"/>
  <c r="E56" i="15"/>
  <c r="H56" i="15" s="1"/>
  <c r="E64" i="15"/>
  <c r="H64" i="15" s="1"/>
  <c r="K64" i="15"/>
  <c r="E8" i="15"/>
  <c r="H8" i="15" s="1"/>
  <c r="E11" i="15"/>
  <c r="G11" i="15" s="1"/>
  <c r="E24" i="15"/>
  <c r="H24" i="15" s="1"/>
  <c r="E26" i="15"/>
  <c r="K34" i="15"/>
  <c r="E83" i="15"/>
  <c r="G83" i="15" s="1"/>
  <c r="L107" i="15"/>
  <c r="K114" i="15"/>
  <c r="K122" i="15"/>
  <c r="E179" i="15"/>
  <c r="H179" i="15" s="1"/>
  <c r="Q146" i="15"/>
  <c r="O123" i="15"/>
  <c r="P99" i="15"/>
  <c r="Q82" i="15"/>
  <c r="Q48" i="15"/>
  <c r="O32" i="15"/>
  <c r="Q24" i="15"/>
  <c r="Q10" i="15"/>
  <c r="O170" i="15"/>
  <c r="P170" i="15"/>
  <c r="K50" i="15"/>
  <c r="Q27" i="15"/>
  <c r="E27" i="15"/>
  <c r="G27" i="15" s="1"/>
  <c r="L67" i="15"/>
  <c r="K67" i="15"/>
  <c r="E67" i="15"/>
  <c r="G67" i="15" s="1"/>
  <c r="Q67" i="15"/>
  <c r="E155" i="15"/>
  <c r="Q155" i="15"/>
  <c r="H155" i="15"/>
  <c r="K27" i="15"/>
  <c r="H42" i="15"/>
  <c r="L50" i="15"/>
  <c r="E66" i="15"/>
  <c r="H66" i="15" s="1"/>
  <c r="K91" i="15"/>
  <c r="L123" i="15"/>
  <c r="O179" i="15"/>
  <c r="Q138" i="15"/>
  <c r="Q74" i="15"/>
  <c r="E16" i="15"/>
  <c r="G16" i="15" s="1"/>
  <c r="E19" i="15"/>
  <c r="G19" i="15" s="1"/>
  <c r="L27" i="15"/>
  <c r="K43" i="15"/>
  <c r="L91" i="15"/>
  <c r="E99" i="15"/>
  <c r="H99" i="15" s="1"/>
  <c r="L130" i="15"/>
  <c r="K138" i="15"/>
  <c r="H147" i="15"/>
  <c r="E154" i="15"/>
  <c r="H154" i="15" s="1"/>
  <c r="Q178" i="15"/>
  <c r="O155" i="15"/>
  <c r="Q114" i="15"/>
  <c r="O91" i="15"/>
  <c r="P67" i="15"/>
  <c r="O64" i="15"/>
  <c r="Q50" i="15"/>
  <c r="P40" i="15"/>
  <c r="Q26" i="15"/>
  <c r="P19" i="15"/>
  <c r="O16" i="15"/>
  <c r="Q8" i="15"/>
  <c r="O162" i="15"/>
  <c r="P162" i="15"/>
  <c r="Q34" i="15"/>
  <c r="L35" i="15"/>
  <c r="K35" i="15"/>
  <c r="E35" i="15"/>
  <c r="G35" i="15" s="1"/>
  <c r="Q35" i="15"/>
  <c r="E59" i="15"/>
  <c r="G59" i="15" s="1"/>
  <c r="Q59" i="15"/>
  <c r="L59" i="15"/>
  <c r="K115" i="15"/>
  <c r="H115" i="15"/>
  <c r="Q115" i="15"/>
  <c r="L131" i="15"/>
  <c r="K131" i="15"/>
  <c r="Q131" i="15"/>
  <c r="L171" i="15"/>
  <c r="K171" i="15"/>
  <c r="E171" i="15"/>
  <c r="G171" i="15" s="1"/>
  <c r="Q171" i="15"/>
  <c r="L18" i="15"/>
  <c r="P155" i="15"/>
  <c r="O115" i="15"/>
  <c r="P91" i="15"/>
  <c r="O27" i="15"/>
  <c r="K16" i="15"/>
  <c r="K19" i="15"/>
  <c r="E40" i="15"/>
  <c r="H40" i="15" s="1"/>
  <c r="E58" i="15"/>
  <c r="G58" i="15" s="1"/>
  <c r="L64" i="15"/>
  <c r="K99" i="15"/>
  <c r="K106" i="15"/>
  <c r="E131" i="15"/>
  <c r="H131" i="15" s="1"/>
  <c r="L138" i="15"/>
  <c r="K162" i="15"/>
  <c r="P171" i="15"/>
  <c r="O131" i="15"/>
  <c r="P107" i="15"/>
  <c r="Q90" i="15"/>
  <c r="O67" i="15"/>
  <c r="Q56" i="15"/>
  <c r="P43" i="15"/>
  <c r="O40" i="15"/>
  <c r="P8" i="15"/>
  <c r="O154" i="15"/>
  <c r="L154" i="15"/>
  <c r="P154" i="15"/>
  <c r="K154" i="15"/>
  <c r="E18" i="15"/>
  <c r="G18" i="15" s="1"/>
  <c r="Q98" i="15"/>
  <c r="L19" i="15"/>
  <c r="Q19" i="15"/>
  <c r="L51" i="15"/>
  <c r="K51" i="15"/>
  <c r="E51" i="15"/>
  <c r="G51" i="15" s="1"/>
  <c r="Q51" i="15"/>
  <c r="L163" i="15"/>
  <c r="K163" i="15"/>
  <c r="E163" i="15"/>
  <c r="H163" i="15" s="1"/>
  <c r="Q163" i="15"/>
  <c r="K98" i="15"/>
  <c r="K130" i="15"/>
  <c r="E10" i="15"/>
  <c r="G10" i="15" s="1"/>
  <c r="K59" i="15"/>
  <c r="K66" i="15"/>
  <c r="L99" i="15"/>
  <c r="E107" i="15"/>
  <c r="H107" i="15" s="1"/>
  <c r="E139" i="15"/>
  <c r="H139" i="15" s="1"/>
  <c r="L162" i="15"/>
  <c r="E170" i="15"/>
  <c r="G170" i="15" s="1"/>
  <c r="O171" i="15"/>
  <c r="P147" i="15"/>
  <c r="Q130" i="15"/>
  <c r="O107" i="15"/>
  <c r="P83" i="15"/>
  <c r="Q66" i="15"/>
  <c r="P56" i="15"/>
  <c r="O43" i="15"/>
  <c r="Q32" i="15"/>
  <c r="Q18" i="15"/>
  <c r="P11" i="15"/>
  <c r="K36" i="15"/>
  <c r="K52" i="15"/>
  <c r="K68" i="15"/>
  <c r="L84" i="15"/>
  <c r="E116" i="15"/>
  <c r="H116" i="15" s="1"/>
  <c r="L124" i="15"/>
  <c r="E128" i="15"/>
  <c r="L132" i="15"/>
  <c r="H136" i="15"/>
  <c r="L140" i="15"/>
  <c r="K148" i="15"/>
  <c r="K164" i="15"/>
  <c r="K172" i="15"/>
  <c r="K44" i="15"/>
  <c r="E84" i="15"/>
  <c r="E92" i="15"/>
  <c r="G92" i="15" s="1"/>
  <c r="E100" i="15"/>
  <c r="G100" i="15" s="1"/>
  <c r="E108" i="15"/>
  <c r="G108" i="15" s="1"/>
  <c r="L116" i="15"/>
  <c r="E124" i="15"/>
  <c r="H144" i="15"/>
  <c r="K152" i="15"/>
  <c r="K160" i="15"/>
  <c r="K168" i="15"/>
  <c r="E180" i="15"/>
  <c r="G180" i="15" s="1"/>
  <c r="E4" i="15"/>
  <c r="G4" i="15" s="1"/>
  <c r="E12" i="15"/>
  <c r="G12" i="15" s="1"/>
  <c r="E20" i="15"/>
  <c r="G20" i="15" s="1"/>
  <c r="H28" i="15"/>
  <c r="L44" i="15"/>
  <c r="E72" i="15"/>
  <c r="G72" i="15" s="1"/>
  <c r="K92" i="15"/>
  <c r="K100" i="15"/>
  <c r="K108" i="15"/>
  <c r="K144" i="15"/>
  <c r="H156" i="15"/>
  <c r="K180" i="15"/>
  <c r="Q180" i="15"/>
  <c r="Q172" i="15"/>
  <c r="Q164" i="15"/>
  <c r="Q156" i="15"/>
  <c r="Q148" i="15"/>
  <c r="Q140" i="15"/>
  <c r="Q132" i="15"/>
  <c r="Q124" i="15"/>
  <c r="Q116" i="15"/>
  <c r="Q108" i="15"/>
  <c r="Q100" i="15"/>
  <c r="Q92" i="15"/>
  <c r="Q84" i="15"/>
  <c r="Q76" i="15"/>
  <c r="Q68" i="15"/>
  <c r="Q60" i="15"/>
  <c r="Q52" i="15"/>
  <c r="Q44" i="15"/>
  <c r="Q36" i="15"/>
  <c r="Q28" i="15"/>
  <c r="Q20" i="15"/>
  <c r="Q12" i="15"/>
  <c r="K12" i="15"/>
  <c r="K20" i="15"/>
  <c r="K28" i="15"/>
  <c r="H84" i="15"/>
  <c r="L92" i="15"/>
  <c r="L100" i="15"/>
  <c r="L108" i="15"/>
  <c r="H124" i="15"/>
  <c r="E132" i="15"/>
  <c r="G132" i="15" s="1"/>
  <c r="E140" i="15"/>
  <c r="H140" i="15" s="1"/>
  <c r="E148" i="15"/>
  <c r="K156" i="15"/>
  <c r="L180" i="15"/>
  <c r="G141" i="15"/>
  <c r="G81" i="15"/>
  <c r="G32" i="15"/>
  <c r="G111" i="15"/>
  <c r="G149" i="15"/>
  <c r="G17" i="15"/>
  <c r="H52" i="15"/>
  <c r="H88" i="15"/>
  <c r="G52" i="15"/>
  <c r="H120" i="15"/>
  <c r="H105" i="15"/>
  <c r="H129" i="15"/>
  <c r="G93" i="15"/>
  <c r="G101" i="15"/>
  <c r="G113" i="15"/>
  <c r="H153" i="15"/>
  <c r="G153" i="15"/>
  <c r="H169" i="15"/>
  <c r="H113" i="15"/>
  <c r="G143" i="15"/>
  <c r="G183" i="15"/>
  <c r="G105" i="15"/>
  <c r="G167" i="15"/>
  <c r="G109" i="15"/>
  <c r="G41" i="15"/>
  <c r="G60" i="15"/>
  <c r="G120" i="15"/>
  <c r="H160" i="15"/>
  <c r="G168" i="15"/>
  <c r="G89" i="15"/>
  <c r="G119" i="15"/>
  <c r="H32" i="15"/>
  <c r="G74" i="15"/>
  <c r="G80" i="15"/>
  <c r="H89" i="15"/>
  <c r="H96" i="15"/>
  <c r="G121" i="15"/>
  <c r="G133" i="15"/>
  <c r="G152" i="15"/>
  <c r="G159" i="15"/>
  <c r="H168" i="15"/>
  <c r="G68" i="15"/>
  <c r="G76" i="15"/>
  <c r="G57" i="15"/>
  <c r="H74" i="15"/>
  <c r="H104" i="15"/>
  <c r="H121" i="15"/>
  <c r="H152" i="15"/>
  <c r="G177" i="15"/>
  <c r="G9" i="15"/>
  <c r="G33" i="15"/>
  <c r="H76" i="15"/>
  <c r="G97" i="15"/>
  <c r="G110" i="15"/>
  <c r="H112" i="15"/>
  <c r="H161" i="15"/>
  <c r="G169" i="15"/>
  <c r="H177" i="15"/>
  <c r="H36" i="15"/>
  <c r="H80" i="15"/>
  <c r="G73" i="15"/>
  <c r="H97" i="15"/>
  <c r="G129" i="15"/>
  <c r="G151" i="15"/>
  <c r="G160" i="15"/>
  <c r="H5" i="15"/>
  <c r="G5" i="15"/>
  <c r="H102" i="15"/>
  <c r="G164" i="15"/>
  <c r="H164" i="15"/>
  <c r="H22" i="15"/>
  <c r="G22" i="15"/>
  <c r="H71" i="15"/>
  <c r="G71" i="15"/>
  <c r="H6" i="15"/>
  <c r="H14" i="15"/>
  <c r="G14" i="15"/>
  <c r="H54" i="15"/>
  <c r="G54" i="15"/>
  <c r="H78" i="15"/>
  <c r="G78" i="15"/>
  <c r="G102" i="15"/>
  <c r="H118" i="15"/>
  <c r="G118" i="15"/>
  <c r="H23" i="15"/>
  <c r="G23" i="15"/>
  <c r="H31" i="15"/>
  <c r="G31" i="15"/>
  <c r="H61" i="15"/>
  <c r="G61" i="15"/>
  <c r="H63" i="15"/>
  <c r="G63" i="15"/>
  <c r="H13" i="15"/>
  <c r="G13" i="15"/>
  <c r="H15" i="15"/>
  <c r="G15" i="15"/>
  <c r="H29" i="15"/>
  <c r="G29" i="15"/>
  <c r="H37" i="15"/>
  <c r="G37" i="15"/>
  <c r="H79" i="15"/>
  <c r="G79" i="15"/>
  <c r="G91" i="15"/>
  <c r="H91" i="15"/>
  <c r="H39" i="15"/>
  <c r="G39" i="15"/>
  <c r="H53" i="15"/>
  <c r="G53" i="15"/>
  <c r="H69" i="15"/>
  <c r="G69" i="15"/>
  <c r="H7" i="15"/>
  <c r="G7" i="15"/>
  <c r="H62" i="15"/>
  <c r="G62" i="15"/>
  <c r="H21" i="15"/>
  <c r="G21" i="15"/>
  <c r="H38" i="15"/>
  <c r="G38" i="15"/>
  <c r="H95" i="15"/>
  <c r="G95" i="15"/>
  <c r="H9" i="15"/>
  <c r="H33" i="15"/>
  <c r="H110" i="15"/>
  <c r="H142" i="15"/>
  <c r="H158" i="15"/>
  <c r="H94" i="15"/>
  <c r="G123" i="15"/>
  <c r="H182" i="15"/>
  <c r="G103" i="15"/>
  <c r="H123" i="15"/>
  <c r="H171" i="15"/>
  <c r="G94" i="15"/>
  <c r="H150" i="15"/>
  <c r="H166" i="15"/>
  <c r="G172" i="15"/>
  <c r="H172" i="15"/>
  <c r="G182" i="15"/>
  <c r="G162" i="15"/>
  <c r="G88" i="15"/>
  <c r="G96" i="15"/>
  <c r="G104" i="15"/>
  <c r="G112" i="15"/>
  <c r="H162" i="15"/>
  <c r="H119" i="15"/>
  <c r="H143" i="15"/>
  <c r="H151" i="15"/>
  <c r="H159" i="15"/>
  <c r="G165" i="15"/>
  <c r="H167" i="15"/>
  <c r="G173" i="15"/>
  <c r="G181" i="15"/>
  <c r="H183" i="15"/>
  <c r="L191" i="13" l="1"/>
  <c r="L189" i="13"/>
  <c r="L190" i="13"/>
  <c r="L188" i="13"/>
  <c r="L196" i="13"/>
  <c r="L197" i="13"/>
  <c r="L192" i="13"/>
  <c r="L198" i="13"/>
  <c r="L187" i="13"/>
  <c r="L193" i="13"/>
  <c r="H90" i="15"/>
  <c r="G106" i="15"/>
  <c r="H128" i="15"/>
  <c r="G128" i="15"/>
  <c r="H148" i="15"/>
  <c r="G148" i="15"/>
  <c r="H50" i="15"/>
  <c r="G50" i="15"/>
  <c r="G139" i="15"/>
  <c r="H35" i="15"/>
  <c r="H100" i="15"/>
  <c r="H19" i="15"/>
  <c r="G122" i="15"/>
  <c r="H11" i="15"/>
  <c r="G140" i="15"/>
  <c r="H170" i="15"/>
  <c r="H18" i="15"/>
  <c r="H16" i="15"/>
  <c r="O194" i="15"/>
  <c r="H82" i="15"/>
  <c r="G82" i="15"/>
  <c r="H180" i="15"/>
  <c r="G40" i="15"/>
  <c r="G8" i="15"/>
  <c r="G194" i="15" s="1"/>
  <c r="F152" i="13"/>
  <c r="F96" i="13"/>
  <c r="F64" i="13"/>
  <c r="F40" i="13"/>
  <c r="F16" i="13"/>
  <c r="F183" i="13"/>
  <c r="F175" i="13"/>
  <c r="F167" i="13"/>
  <c r="F159" i="13"/>
  <c r="F151" i="13"/>
  <c r="F143" i="13"/>
  <c r="F135" i="13"/>
  <c r="F111" i="13"/>
  <c r="F103" i="13"/>
  <c r="F95" i="13"/>
  <c r="F71" i="13"/>
  <c r="F63" i="13"/>
  <c r="F55" i="13"/>
  <c r="F39" i="13"/>
  <c r="F31" i="13"/>
  <c r="F23" i="13"/>
  <c r="F15" i="13"/>
  <c r="F7" i="13"/>
  <c r="F182" i="13"/>
  <c r="F174" i="13"/>
  <c r="F166" i="13"/>
  <c r="F142" i="13"/>
  <c r="F134" i="13"/>
  <c r="F110" i="13"/>
  <c r="F102" i="13"/>
  <c r="F94" i="13"/>
  <c r="F78" i="13"/>
  <c r="F62" i="13"/>
  <c r="F54" i="13"/>
  <c r="F38" i="13"/>
  <c r="F30" i="13"/>
  <c r="F22" i="13"/>
  <c r="F14" i="13"/>
  <c r="F144" i="13"/>
  <c r="F120" i="13"/>
  <c r="F104" i="13"/>
  <c r="F24" i="13"/>
  <c r="F181" i="13"/>
  <c r="F165" i="13"/>
  <c r="F125" i="13"/>
  <c r="F109" i="13"/>
  <c r="F93" i="13"/>
  <c r="F77" i="13"/>
  <c r="F53" i="13"/>
  <c r="F37" i="13"/>
  <c r="F21" i="13"/>
  <c r="F108" i="13"/>
  <c r="F36" i="13"/>
  <c r="F179" i="13"/>
  <c r="F171" i="13"/>
  <c r="F163" i="13"/>
  <c r="F155" i="13"/>
  <c r="F131" i="13"/>
  <c r="F123" i="13"/>
  <c r="F115" i="13"/>
  <c r="F107" i="13"/>
  <c r="F99" i="13"/>
  <c r="F91" i="13"/>
  <c r="F83" i="13"/>
  <c r="F75" i="13"/>
  <c r="F59" i="13"/>
  <c r="F43" i="13"/>
  <c r="F35" i="13"/>
  <c r="F19" i="13"/>
  <c r="F11" i="13"/>
  <c r="F160" i="13"/>
  <c r="F80" i="13"/>
  <c r="F173" i="13"/>
  <c r="F133" i="13"/>
  <c r="F101" i="13"/>
  <c r="F85" i="13"/>
  <c r="F69" i="13"/>
  <c r="F45" i="13"/>
  <c r="F29" i="13"/>
  <c r="F13" i="13"/>
  <c r="F172" i="13"/>
  <c r="F132" i="13"/>
  <c r="F92" i="13"/>
  <c r="F12" i="13"/>
  <c r="F162" i="13"/>
  <c r="F122" i="13"/>
  <c r="F98" i="13"/>
  <c r="F74" i="13"/>
  <c r="F10" i="13"/>
  <c r="F184" i="13"/>
  <c r="F168" i="13"/>
  <c r="F112" i="13"/>
  <c r="F56" i="13"/>
  <c r="F32" i="13"/>
  <c r="F8" i="13"/>
  <c r="F141" i="13"/>
  <c r="F61" i="13"/>
  <c r="F180" i="13"/>
  <c r="F164" i="13"/>
  <c r="F140" i="13"/>
  <c r="F124" i="13"/>
  <c r="F100" i="13"/>
  <c r="F84" i="13"/>
  <c r="F76" i="13"/>
  <c r="F60" i="13"/>
  <c r="F20" i="13"/>
  <c r="F6" i="13"/>
  <c r="F170" i="13"/>
  <c r="F154" i="13"/>
  <c r="F114" i="13"/>
  <c r="F106" i="13"/>
  <c r="F90" i="13"/>
  <c r="F82" i="13"/>
  <c r="F58" i="13"/>
  <c r="F42" i="13"/>
  <c r="F34" i="13"/>
  <c r="F18" i="13"/>
  <c r="F185" i="13"/>
  <c r="F169" i="13"/>
  <c r="F161" i="13"/>
  <c r="F153" i="13"/>
  <c r="F145" i="13"/>
  <c r="F121" i="13"/>
  <c r="F113" i="13"/>
  <c r="F105" i="13"/>
  <c r="F97" i="13"/>
  <c r="F81" i="13"/>
  <c r="F73" i="13"/>
  <c r="F65" i="13"/>
  <c r="F41" i="13"/>
  <c r="F33" i="13"/>
  <c r="F25" i="13"/>
  <c r="F17" i="13"/>
  <c r="F9" i="13"/>
  <c r="H12" i="15"/>
  <c r="H59" i="15"/>
  <c r="G138" i="15"/>
  <c r="G179" i="15"/>
  <c r="H43" i="15"/>
  <c r="L189" i="15"/>
  <c r="L195" i="15"/>
  <c r="L191" i="15"/>
  <c r="H108" i="15"/>
  <c r="H132" i="15"/>
  <c r="O191" i="15"/>
  <c r="L190" i="15"/>
  <c r="P189" i="15"/>
  <c r="P185" i="15"/>
  <c r="G99" i="15"/>
  <c r="Q187" i="15"/>
  <c r="K195" i="15"/>
  <c r="K187" i="15"/>
  <c r="O195" i="15"/>
  <c r="L185" i="15"/>
  <c r="H92" i="15"/>
  <c r="H72" i="15"/>
  <c r="P186" i="15"/>
  <c r="K189" i="15"/>
  <c r="O189" i="15"/>
  <c r="P195" i="15"/>
  <c r="G107" i="15"/>
  <c r="H75" i="15"/>
  <c r="Q195" i="15"/>
  <c r="G163" i="15"/>
  <c r="H67" i="15"/>
  <c r="K185" i="15"/>
  <c r="P190" i="15"/>
  <c r="O188" i="15"/>
  <c r="P188" i="15"/>
  <c r="O187" i="15"/>
  <c r="K191" i="15"/>
  <c r="Q190" i="15"/>
  <c r="P187" i="15"/>
  <c r="Q186" i="15"/>
  <c r="L193" i="15"/>
  <c r="K190" i="15"/>
  <c r="Q193" i="15"/>
  <c r="Q194" i="15"/>
  <c r="P191" i="15"/>
  <c r="H130" i="15"/>
  <c r="H98" i="15"/>
  <c r="L187" i="15"/>
  <c r="K193" i="15"/>
  <c r="H34" i="15"/>
  <c r="Q185" i="15"/>
  <c r="H178" i="15"/>
  <c r="K188" i="15"/>
  <c r="Q191" i="15"/>
  <c r="L186" i="15"/>
  <c r="H10" i="15"/>
  <c r="H4" i="15"/>
  <c r="H20" i="15"/>
  <c r="O193" i="15"/>
  <c r="O190" i="15"/>
  <c r="L188" i="15"/>
  <c r="K186" i="15"/>
  <c r="H83" i="15"/>
  <c r="H51" i="15"/>
  <c r="L194" i="15"/>
  <c r="Q189" i="15"/>
  <c r="O186" i="15"/>
  <c r="P193" i="15"/>
  <c r="Q188" i="15"/>
  <c r="H27" i="15"/>
  <c r="P194" i="15"/>
  <c r="K194" i="15"/>
  <c r="H58" i="15"/>
  <c r="O185" i="15"/>
  <c r="G131" i="15"/>
  <c r="G56" i="15"/>
  <c r="AL104" i="6"/>
  <c r="AL102" i="6"/>
  <c r="AJ103" i="6" s="1"/>
  <c r="AL100" i="6"/>
  <c r="AJ101" i="6" s="1"/>
  <c r="AL98" i="6"/>
  <c r="AJ99" i="6" s="1"/>
  <c r="AL96" i="6"/>
  <c r="AL94" i="6"/>
  <c r="AJ95" i="6" s="1"/>
  <c r="AL86" i="6"/>
  <c r="AJ87" i="6" s="1"/>
  <c r="AL84" i="6"/>
  <c r="AL82" i="6"/>
  <c r="AJ83" i="6" s="1"/>
  <c r="AL80" i="6"/>
  <c r="AJ80" i="6" s="1"/>
  <c r="AL78" i="6"/>
  <c r="AL76" i="6"/>
  <c r="AJ77" i="6" s="1"/>
  <c r="AL68" i="6"/>
  <c r="AJ69" i="6" s="1"/>
  <c r="AL66" i="6"/>
  <c r="AL64" i="6"/>
  <c r="AJ65" i="6" s="1"/>
  <c r="AL62" i="6"/>
  <c r="AJ63" i="6" s="1"/>
  <c r="AL60" i="6"/>
  <c r="AJ61" i="6" s="1"/>
  <c r="AL58" i="6"/>
  <c r="AJ59" i="6" s="1"/>
  <c r="AL50" i="6"/>
  <c r="AJ51" i="6" s="1"/>
  <c r="AL48" i="6"/>
  <c r="AJ49" i="6" s="1"/>
  <c r="AL46" i="6"/>
  <c r="AJ47" i="6" s="1"/>
  <c r="AL44" i="6"/>
  <c r="AJ45" i="6" s="1"/>
  <c r="AL42" i="6"/>
  <c r="AJ43" i="6" s="1"/>
  <c r="AL40" i="6"/>
  <c r="AJ41" i="6" s="1"/>
  <c r="AL32" i="6"/>
  <c r="AJ33" i="6" s="1"/>
  <c r="AL30" i="6"/>
  <c r="AJ31" i="6" s="1"/>
  <c r="AL28" i="6"/>
  <c r="AL26" i="6"/>
  <c r="AJ27" i="6" s="1"/>
  <c r="AL24" i="6"/>
  <c r="AL22" i="6"/>
  <c r="AJ23" i="6" s="1"/>
  <c r="AL14" i="6"/>
  <c r="AL12" i="6"/>
  <c r="AJ13" i="6" s="1"/>
  <c r="AL10" i="6"/>
  <c r="AJ11" i="6" s="1"/>
  <c r="AL8" i="6"/>
  <c r="AJ9" i="6" s="1"/>
  <c r="AL6" i="6"/>
  <c r="AJ7" i="6" s="1"/>
  <c r="AL4" i="6"/>
  <c r="AJ105" i="6"/>
  <c r="AJ104" i="6"/>
  <c r="AJ97" i="6"/>
  <c r="AJ96" i="6"/>
  <c r="AJ86" i="6"/>
  <c r="AJ85" i="6"/>
  <c r="AJ84" i="6"/>
  <c r="AJ79" i="6"/>
  <c r="AJ78" i="6"/>
  <c r="AJ76" i="6"/>
  <c r="AJ89" i="6" s="1"/>
  <c r="AJ68" i="6"/>
  <c r="AJ67" i="6"/>
  <c r="AJ66" i="6"/>
  <c r="AJ64" i="6"/>
  <c r="AJ48" i="6"/>
  <c r="AJ46" i="6"/>
  <c r="AJ44" i="6"/>
  <c r="AJ32" i="6"/>
  <c r="AJ29" i="6"/>
  <c r="AJ28" i="6"/>
  <c r="AJ26" i="6"/>
  <c r="AJ25" i="6"/>
  <c r="AJ24" i="6"/>
  <c r="AJ17" i="6"/>
  <c r="AJ15" i="6"/>
  <c r="AJ14" i="6"/>
  <c r="AJ12" i="6"/>
  <c r="AJ5" i="6"/>
  <c r="AJ4" i="6"/>
  <c r="F194" i="13" l="1"/>
  <c r="G191" i="15"/>
  <c r="G186" i="15"/>
  <c r="G188" i="15"/>
  <c r="M185" i="15"/>
  <c r="G190" i="15"/>
  <c r="G193" i="15"/>
  <c r="M195" i="15"/>
  <c r="M191" i="15"/>
  <c r="H191" i="15"/>
  <c r="I191" i="15" s="1"/>
  <c r="M186" i="15"/>
  <c r="M188" i="15"/>
  <c r="G189" i="15"/>
  <c r="M190" i="15"/>
  <c r="M193" i="15"/>
  <c r="M187" i="15"/>
  <c r="G187" i="15"/>
  <c r="H193" i="15"/>
  <c r="G185" i="15"/>
  <c r="M189" i="15"/>
  <c r="F192" i="13"/>
  <c r="F188" i="13"/>
  <c r="F197" i="13"/>
  <c r="F187" i="13"/>
  <c r="F191" i="13"/>
  <c r="F193" i="13"/>
  <c r="F198" i="13"/>
  <c r="F190" i="13"/>
  <c r="F189" i="13"/>
  <c r="F196" i="13"/>
  <c r="G195" i="15"/>
  <c r="H190" i="15"/>
  <c r="H189" i="15"/>
  <c r="I189" i="15" s="1"/>
  <c r="M194" i="15"/>
  <c r="H187" i="15"/>
  <c r="H186" i="15"/>
  <c r="H194" i="15"/>
  <c r="I194" i="15" s="1"/>
  <c r="H195" i="15"/>
  <c r="H188" i="15"/>
  <c r="H185" i="15"/>
  <c r="AJ98" i="6"/>
  <c r="AJ100" i="6"/>
  <c r="AJ94" i="6"/>
  <c r="AJ107" i="6" s="1"/>
  <c r="AJ102" i="6"/>
  <c r="AJ81" i="6"/>
  <c r="AJ82" i="6"/>
  <c r="AJ58" i="6"/>
  <c r="AJ71" i="6" s="1"/>
  <c r="AJ60" i="6"/>
  <c r="AJ62" i="6"/>
  <c r="AJ40" i="6"/>
  <c r="AJ53" i="6" s="1"/>
  <c r="AJ42" i="6"/>
  <c r="AJ50" i="6"/>
  <c r="AJ22" i="6"/>
  <c r="AJ35" i="6" s="1"/>
  <c r="AJ30" i="6"/>
  <c r="AJ10" i="6"/>
  <c r="AJ8" i="6"/>
  <c r="AJ6" i="6"/>
  <c r="H192" i="13" l="1"/>
  <c r="H193" i="13"/>
  <c r="H198" i="13"/>
  <c r="H189" i="13"/>
  <c r="H197" i="13"/>
  <c r="H196" i="13"/>
  <c r="H187" i="13"/>
  <c r="H191" i="13"/>
  <c r="H194" i="13"/>
  <c r="H188" i="13"/>
  <c r="H190" i="13"/>
  <c r="I188" i="15"/>
  <c r="I186" i="15"/>
  <c r="I195" i="15"/>
  <c r="I193" i="15"/>
  <c r="I190" i="15"/>
  <c r="I187" i="15"/>
  <c r="I185" i="15"/>
  <c r="AH105" i="6"/>
  <c r="AD102" i="6"/>
  <c r="AD101" i="6"/>
  <c r="Z98" i="6"/>
  <c r="Z97" i="6"/>
  <c r="X95" i="6"/>
  <c r="Z86" i="6"/>
  <c r="T85" i="6"/>
  <c r="AH83" i="6"/>
  <c r="AD79" i="6"/>
  <c r="AF76" i="6"/>
  <c r="AF89" i="6" s="1"/>
  <c r="Z69" i="6"/>
  <c r="X67" i="6"/>
  <c r="N65" i="6"/>
  <c r="T63" i="6"/>
  <c r="AH61" i="6"/>
  <c r="R59" i="6"/>
  <c r="AD51" i="6"/>
  <c r="P48" i="6"/>
  <c r="Z47" i="6"/>
  <c r="V45" i="6"/>
  <c r="T43" i="6"/>
  <c r="L41" i="6"/>
  <c r="AF33" i="6"/>
  <c r="P31" i="6"/>
  <c r="AB29" i="6"/>
  <c r="AB26" i="6"/>
  <c r="X25" i="6"/>
  <c r="V23" i="6"/>
  <c r="T15" i="6"/>
  <c r="L12" i="6"/>
  <c r="AF11" i="6"/>
  <c r="AH9" i="6"/>
  <c r="AB7" i="6"/>
  <c r="AB5" i="6"/>
  <c r="X102" i="6" l="1"/>
  <c r="V62" i="6"/>
  <c r="T50" i="6"/>
  <c r="V61" i="6"/>
  <c r="Z84" i="6"/>
  <c r="P63" i="6"/>
  <c r="P84" i="6"/>
  <c r="J85" i="6"/>
  <c r="V85" i="6"/>
  <c r="AF23" i="6"/>
  <c r="F62" i="6"/>
  <c r="X63" i="6"/>
  <c r="N97" i="6"/>
  <c r="T12" i="6"/>
  <c r="H62" i="6"/>
  <c r="P97" i="6"/>
  <c r="X12" i="6"/>
  <c r="R62" i="6"/>
  <c r="V66" i="6"/>
  <c r="H84" i="6"/>
  <c r="V94" i="6"/>
  <c r="V107" i="6" s="1"/>
  <c r="X62" i="6"/>
  <c r="X84" i="6"/>
  <c r="R96" i="6"/>
  <c r="Z22" i="6"/>
  <c r="Z35" i="6" s="1"/>
  <c r="T96" i="6"/>
  <c r="AB22" i="6"/>
  <c r="AB35" i="6" s="1"/>
  <c r="H63" i="6"/>
  <c r="T77" i="6"/>
  <c r="AD96" i="6"/>
  <c r="H22" i="6"/>
  <c r="H35" i="6" s="1"/>
  <c r="P44" i="6"/>
  <c r="P50" i="6"/>
  <c r="T60" i="6"/>
  <c r="AF62" i="6"/>
  <c r="P67" i="6"/>
  <c r="AH84" i="6"/>
  <c r="L96" i="6"/>
  <c r="H97" i="6"/>
  <c r="T100" i="6"/>
  <c r="V51" i="6"/>
  <c r="V15" i="6"/>
  <c r="L44" i="6"/>
  <c r="J50" i="6"/>
  <c r="X22" i="6"/>
  <c r="X35" i="6" s="1"/>
  <c r="T28" i="6"/>
  <c r="AB44" i="6"/>
  <c r="R50" i="6"/>
  <c r="AD68" i="6"/>
  <c r="AF82" i="6"/>
  <c r="P96" i="6"/>
  <c r="L97" i="6"/>
  <c r="N69" i="6"/>
  <c r="P83" i="6"/>
  <c r="AF45" i="6"/>
  <c r="J51" i="6"/>
  <c r="AB69" i="6"/>
  <c r="X96" i="6"/>
  <c r="R97" i="6"/>
  <c r="T103" i="6"/>
  <c r="AB45" i="6"/>
  <c r="AD14" i="6"/>
  <c r="AB23" i="6"/>
  <c r="R51" i="6"/>
  <c r="L94" i="6"/>
  <c r="L107" i="6" s="1"/>
  <c r="AB96" i="6"/>
  <c r="X97" i="6"/>
  <c r="N43" i="6"/>
  <c r="X15" i="6"/>
  <c r="AF22" i="6"/>
  <c r="AF35" i="6" s="1"/>
  <c r="F29" i="6"/>
  <c r="V43" i="6"/>
  <c r="X48" i="6"/>
  <c r="AB50" i="6"/>
  <c r="Z51" i="6"/>
  <c r="R69" i="6"/>
  <c r="P82" i="6"/>
  <c r="P101" i="6"/>
  <c r="J28" i="6"/>
  <c r="J29" i="6"/>
  <c r="H42" i="6"/>
  <c r="AF50" i="6"/>
  <c r="AF51" i="6"/>
  <c r="R101" i="6"/>
  <c r="J22" i="6"/>
  <c r="J35" i="6" s="1"/>
  <c r="H23" i="6"/>
  <c r="N28" i="6"/>
  <c r="R29" i="6"/>
  <c r="T42" i="6"/>
  <c r="F50" i="6"/>
  <c r="AH50" i="6"/>
  <c r="AH51" i="6"/>
  <c r="P62" i="6"/>
  <c r="L63" i="6"/>
  <c r="L68" i="6"/>
  <c r="T76" i="6"/>
  <c r="T89" i="6" s="1"/>
  <c r="AF101" i="6"/>
  <c r="N14" i="6"/>
  <c r="L22" i="6"/>
  <c r="L35" i="6" s="1"/>
  <c r="P23" i="6"/>
  <c r="P28" i="6"/>
  <c r="V29" i="6"/>
  <c r="V42" i="6"/>
  <c r="T68" i="6"/>
  <c r="F100" i="6"/>
  <c r="T14" i="6"/>
  <c r="T22" i="6"/>
  <c r="T35" i="6" s="1"/>
  <c r="X23" i="6"/>
  <c r="R28" i="6"/>
  <c r="AF29" i="6"/>
  <c r="Z42" i="6"/>
  <c r="L50" i="6"/>
  <c r="F51" i="6"/>
  <c r="AH59" i="6"/>
  <c r="T62" i="6"/>
  <c r="R63" i="6"/>
  <c r="X68" i="6"/>
  <c r="P77" i="6"/>
  <c r="F84" i="6"/>
  <c r="L85" i="6"/>
  <c r="L100" i="6"/>
  <c r="Z10" i="6"/>
  <c r="AF28" i="6"/>
  <c r="AF31" i="6"/>
  <c r="J43" i="6"/>
  <c r="T86" i="6"/>
  <c r="V100" i="6"/>
  <c r="AF104" i="6"/>
  <c r="J11" i="6"/>
  <c r="V105" i="6"/>
  <c r="P7" i="6"/>
  <c r="J10" i="6"/>
  <c r="R11" i="6"/>
  <c r="T13" i="6"/>
  <c r="AH14" i="6"/>
  <c r="AF26" i="6"/>
  <c r="AD28" i="6"/>
  <c r="Z29" i="6"/>
  <c r="F42" i="6"/>
  <c r="AD42" i="6"/>
  <c r="AD43" i="6"/>
  <c r="AF44" i="6"/>
  <c r="AB62" i="6"/>
  <c r="V63" i="6"/>
  <c r="H68" i="6"/>
  <c r="AH68" i="6"/>
  <c r="AD69" i="6"/>
  <c r="AD86" i="6"/>
  <c r="L95" i="6"/>
  <c r="AD5" i="6"/>
  <c r="H9" i="6"/>
  <c r="P8" i="6"/>
  <c r="AH43" i="6"/>
  <c r="Z95" i="6"/>
  <c r="H4" i="6"/>
  <c r="H17" i="6" s="1"/>
  <c r="AF8" i="6"/>
  <c r="T10" i="6"/>
  <c r="Z11" i="6"/>
  <c r="H14" i="6"/>
  <c r="H15" i="6"/>
  <c r="P22" i="6"/>
  <c r="P35" i="6" s="1"/>
  <c r="L23" i="6"/>
  <c r="F28" i="6"/>
  <c r="AH28" i="6"/>
  <c r="AH29" i="6"/>
  <c r="N42" i="6"/>
  <c r="F43" i="6"/>
  <c r="H44" i="6"/>
  <c r="H45" i="6"/>
  <c r="AH58" i="6"/>
  <c r="AH71" i="6" s="1"/>
  <c r="L62" i="6"/>
  <c r="AH62" i="6"/>
  <c r="AH63" i="6"/>
  <c r="N68" i="6"/>
  <c r="H69" i="6"/>
  <c r="Z76" i="6"/>
  <c r="Z89" i="6" s="1"/>
  <c r="T87" i="6"/>
  <c r="H96" i="6"/>
  <c r="AF96" i="6"/>
  <c r="AF97" i="6"/>
  <c r="AH100" i="6"/>
  <c r="P104" i="6"/>
  <c r="F10" i="6"/>
  <c r="R10" i="6"/>
  <c r="V11" i="6"/>
  <c r="X13" i="6"/>
  <c r="AF4" i="6"/>
  <c r="AF17" i="6" s="1"/>
  <c r="AH8" i="6"/>
  <c r="V10" i="6"/>
  <c r="AH11" i="6"/>
  <c r="J14" i="6"/>
  <c r="J15" i="6"/>
  <c r="R42" i="6"/>
  <c r="H43" i="6"/>
  <c r="J44" i="6"/>
  <c r="L45" i="6"/>
  <c r="Z64" i="6"/>
  <c r="R68" i="6"/>
  <c r="L69" i="6"/>
  <c r="AD87" i="6"/>
  <c r="AH97" i="6"/>
  <c r="T104" i="6"/>
  <c r="Z6" i="6"/>
  <c r="P9" i="6"/>
  <c r="F11" i="6"/>
  <c r="AB12" i="6"/>
  <c r="V14" i="6"/>
  <c r="AH15" i="6"/>
  <c r="AB40" i="6"/>
  <c r="AB53" i="6" s="1"/>
  <c r="X42" i="6"/>
  <c r="R43" i="6"/>
  <c r="Z44" i="6"/>
  <c r="AB68" i="6"/>
  <c r="X69" i="6"/>
  <c r="J86" i="6"/>
  <c r="AF94" i="6"/>
  <c r="AF107" i="6" s="1"/>
  <c r="P105" i="6"/>
  <c r="N25" i="6"/>
  <c r="J66" i="6"/>
  <c r="AF67" i="6"/>
  <c r="R6" i="6"/>
  <c r="AF7" i="6"/>
  <c r="F24" i="6"/>
  <c r="AB24" i="6"/>
  <c r="R25" i="6"/>
  <c r="Z33" i="6"/>
  <c r="F60" i="6"/>
  <c r="F67" i="6"/>
  <c r="AB78" i="6"/>
  <c r="V79" i="6"/>
  <c r="T82" i="6"/>
  <c r="V83" i="6"/>
  <c r="R84" i="6"/>
  <c r="X85" i="6"/>
  <c r="P5" i="6"/>
  <c r="T6" i="6"/>
  <c r="J7" i="6"/>
  <c r="AH7" i="6"/>
  <c r="AF9" i="6"/>
  <c r="AH10" i="6"/>
  <c r="H12" i="6"/>
  <c r="AB13" i="6"/>
  <c r="X14" i="6"/>
  <c r="N15" i="6"/>
  <c r="J24" i="6"/>
  <c r="AD24" i="6"/>
  <c r="V25" i="6"/>
  <c r="L27" i="6"/>
  <c r="V28" i="6"/>
  <c r="N29" i="6"/>
  <c r="T30" i="6"/>
  <c r="Z32" i="6"/>
  <c r="AH33" i="6"/>
  <c r="J42" i="6"/>
  <c r="AH42" i="6"/>
  <c r="X43" i="6"/>
  <c r="T44" i="6"/>
  <c r="P45" i="6"/>
  <c r="N46" i="6"/>
  <c r="AF46" i="6"/>
  <c r="V47" i="6"/>
  <c r="J49" i="6"/>
  <c r="V50" i="6"/>
  <c r="L51" i="6"/>
  <c r="H58" i="6"/>
  <c r="H71" i="6" s="1"/>
  <c r="J60" i="6"/>
  <c r="J61" i="6"/>
  <c r="AB63" i="6"/>
  <c r="P66" i="6"/>
  <c r="J67" i="6"/>
  <c r="AH69" i="6"/>
  <c r="AF77" i="6"/>
  <c r="AF78" i="6"/>
  <c r="AB79" i="6"/>
  <c r="V82" i="6"/>
  <c r="Z83" i="6"/>
  <c r="T84" i="6"/>
  <c r="F85" i="6"/>
  <c r="AB85" i="6"/>
  <c r="F94" i="6"/>
  <c r="F107" i="6" s="1"/>
  <c r="AB94" i="6"/>
  <c r="AB107" i="6" s="1"/>
  <c r="P95" i="6"/>
  <c r="N96" i="6"/>
  <c r="AH96" i="6"/>
  <c r="AB97" i="6"/>
  <c r="P100" i="6"/>
  <c r="F101" i="6"/>
  <c r="H102" i="6"/>
  <c r="F104" i="6"/>
  <c r="F105" i="6"/>
  <c r="AB25" i="6"/>
  <c r="AB47" i="6"/>
  <c r="P6" i="6"/>
  <c r="AD7" i="6"/>
  <c r="Z24" i="6"/>
  <c r="T32" i="6"/>
  <c r="V33" i="6"/>
  <c r="J46" i="6"/>
  <c r="AB46" i="6"/>
  <c r="N47" i="6"/>
  <c r="V78" i="6"/>
  <c r="R79" i="6"/>
  <c r="F7" i="6"/>
  <c r="V32" i="6"/>
  <c r="L46" i="6"/>
  <c r="AD46" i="6"/>
  <c r="R47" i="6"/>
  <c r="F61" i="6"/>
  <c r="L66" i="6"/>
  <c r="Z94" i="6"/>
  <c r="Z107" i="6" s="1"/>
  <c r="N95" i="6"/>
  <c r="AH101" i="6"/>
  <c r="AD103" i="6"/>
  <c r="T5" i="6"/>
  <c r="V6" i="6"/>
  <c r="N7" i="6"/>
  <c r="H8" i="6"/>
  <c r="F14" i="6"/>
  <c r="Z14" i="6"/>
  <c r="R15" i="6"/>
  <c r="L24" i="6"/>
  <c r="AH24" i="6"/>
  <c r="Z25" i="6"/>
  <c r="P27" i="6"/>
  <c r="Z28" i="6"/>
  <c r="P29" i="6"/>
  <c r="AH32" i="6"/>
  <c r="X40" i="6"/>
  <c r="X53" i="6" s="1"/>
  <c r="Z43" i="6"/>
  <c r="X44" i="6"/>
  <c r="X45" i="6"/>
  <c r="P46" i="6"/>
  <c r="AH46" i="6"/>
  <c r="X47" i="6"/>
  <c r="P49" i="6"/>
  <c r="Z50" i="6"/>
  <c r="P51" i="6"/>
  <c r="R58" i="6"/>
  <c r="R71" i="6" s="1"/>
  <c r="P60" i="6"/>
  <c r="P61" i="6"/>
  <c r="F63" i="6"/>
  <c r="AF63" i="6"/>
  <c r="T66" i="6"/>
  <c r="L67" i="6"/>
  <c r="J76" i="6"/>
  <c r="J89" i="6" s="1"/>
  <c r="F78" i="6"/>
  <c r="AH78" i="6"/>
  <c r="AF79" i="6"/>
  <c r="Z82" i="6"/>
  <c r="AF83" i="6"/>
  <c r="V84" i="6"/>
  <c r="H85" i="6"/>
  <c r="AH85" i="6"/>
  <c r="J94" i="6"/>
  <c r="J107" i="6" s="1"/>
  <c r="AD94" i="6"/>
  <c r="AD107" i="6" s="1"/>
  <c r="V95" i="6"/>
  <c r="AD97" i="6"/>
  <c r="R100" i="6"/>
  <c r="L101" i="6"/>
  <c r="T102" i="6"/>
  <c r="J104" i="6"/>
  <c r="J105" i="6"/>
  <c r="N24" i="6"/>
  <c r="F6" i="6"/>
  <c r="R7" i="6"/>
  <c r="R24" i="6"/>
  <c r="F25" i="6"/>
  <c r="AD25" i="6"/>
  <c r="F32" i="6"/>
  <c r="F33" i="6"/>
  <c r="T46" i="6"/>
  <c r="F47" i="6"/>
  <c r="AD47" i="6"/>
  <c r="V60" i="6"/>
  <c r="V67" i="6"/>
  <c r="F79" i="6"/>
  <c r="N94" i="6"/>
  <c r="N107" i="6" s="1"/>
  <c r="X4" i="6"/>
  <c r="X17" i="6" s="1"/>
  <c r="J6" i="6"/>
  <c r="V7" i="6"/>
  <c r="Z15" i="6"/>
  <c r="T24" i="6"/>
  <c r="J25" i="6"/>
  <c r="AH25" i="6"/>
  <c r="J32" i="6"/>
  <c r="J33" i="6"/>
  <c r="H41" i="6"/>
  <c r="F46" i="6"/>
  <c r="V46" i="6"/>
  <c r="H47" i="6"/>
  <c r="AH47" i="6"/>
  <c r="H59" i="6"/>
  <c r="Z60" i="6"/>
  <c r="AF61" i="6"/>
  <c r="AB66" i="6"/>
  <c r="Z67" i="6"/>
  <c r="R78" i="6"/>
  <c r="L79" i="6"/>
  <c r="F82" i="6"/>
  <c r="F83" i="6"/>
  <c r="J84" i="6"/>
  <c r="AB84" i="6"/>
  <c r="P85" i="6"/>
  <c r="P94" i="6"/>
  <c r="P107" i="6" s="1"/>
  <c r="F95" i="6"/>
  <c r="AD95" i="6"/>
  <c r="AB100" i="6"/>
  <c r="V101" i="6"/>
  <c r="H103" i="6"/>
  <c r="V104" i="6"/>
  <c r="Z105" i="6"/>
  <c r="R46" i="6"/>
  <c r="L78" i="6"/>
  <c r="AH79" i="6"/>
  <c r="AD6" i="6"/>
  <c r="Z61" i="6"/>
  <c r="Z66" i="6"/>
  <c r="P78" i="6"/>
  <c r="AB95" i="6"/>
  <c r="AF6" i="6"/>
  <c r="AB4" i="6"/>
  <c r="AB17" i="6" s="1"/>
  <c r="N6" i="6"/>
  <c r="AH6" i="6"/>
  <c r="Z7" i="6"/>
  <c r="R14" i="6"/>
  <c r="F15" i="6"/>
  <c r="AD15" i="6"/>
  <c r="V24" i="6"/>
  <c r="L25" i="6"/>
  <c r="AD29" i="6"/>
  <c r="R32" i="6"/>
  <c r="R33" i="6"/>
  <c r="H46" i="6"/>
  <c r="X46" i="6"/>
  <c r="L47" i="6"/>
  <c r="AB51" i="6"/>
  <c r="AF60" i="6"/>
  <c r="F66" i="6"/>
  <c r="AF66" i="6"/>
  <c r="AB67" i="6"/>
  <c r="J77" i="6"/>
  <c r="T78" i="6"/>
  <c r="P79" i="6"/>
  <c r="J82" i="6"/>
  <c r="J83" i="6"/>
  <c r="L84" i="6"/>
  <c r="AF84" i="6"/>
  <c r="R85" i="6"/>
  <c r="T94" i="6"/>
  <c r="T107" i="6" s="1"/>
  <c r="J95" i="6"/>
  <c r="AF95" i="6"/>
  <c r="AF100" i="6"/>
  <c r="AB101" i="6"/>
  <c r="N103" i="6"/>
  <c r="Z104" i="6"/>
  <c r="AF105" i="6"/>
  <c r="AF81" i="6"/>
  <c r="P81" i="6"/>
  <c r="AF80" i="6"/>
  <c r="P80" i="6"/>
  <c r="AB81" i="6"/>
  <c r="L81" i="6"/>
  <c r="AB80" i="6"/>
  <c r="L80" i="6"/>
  <c r="Z81" i="6"/>
  <c r="J81" i="6"/>
  <c r="Z80" i="6"/>
  <c r="J80" i="6"/>
  <c r="V81" i="6"/>
  <c r="F81" i="6"/>
  <c r="V80" i="6"/>
  <c r="F80" i="6"/>
  <c r="AH81" i="6"/>
  <c r="R81" i="6"/>
  <c r="AH80" i="6"/>
  <c r="R80" i="6"/>
  <c r="T81" i="6"/>
  <c r="H80" i="6"/>
  <c r="N81" i="6"/>
  <c r="H81" i="6"/>
  <c r="AD80" i="6"/>
  <c r="AD81" i="6"/>
  <c r="T80" i="6"/>
  <c r="X30" i="6"/>
  <c r="X81" i="6"/>
  <c r="AD4" i="6"/>
  <c r="AD17" i="6" s="1"/>
  <c r="AD9" i="6"/>
  <c r="N9" i="6"/>
  <c r="AD8" i="6"/>
  <c r="N8" i="6"/>
  <c r="AB9" i="6"/>
  <c r="AB8" i="6"/>
  <c r="L8" i="6"/>
  <c r="L9" i="6"/>
  <c r="Z9" i="6"/>
  <c r="J9" i="6"/>
  <c r="Z8" i="6"/>
  <c r="J8" i="6"/>
  <c r="V9" i="6"/>
  <c r="F9" i="6"/>
  <c r="V8" i="6"/>
  <c r="F8" i="6"/>
  <c r="Z27" i="6"/>
  <c r="J27" i="6"/>
  <c r="Z26" i="6"/>
  <c r="J26" i="6"/>
  <c r="X27" i="6"/>
  <c r="H27" i="6"/>
  <c r="X26" i="6"/>
  <c r="H26" i="6"/>
  <c r="V27" i="6"/>
  <c r="F27" i="6"/>
  <c r="V26" i="6"/>
  <c r="F26" i="6"/>
  <c r="AH27" i="6"/>
  <c r="R27" i="6"/>
  <c r="AH26" i="6"/>
  <c r="R26" i="6"/>
  <c r="AD27" i="6"/>
  <c r="N27" i="6"/>
  <c r="AD26" i="6"/>
  <c r="N26" i="6"/>
  <c r="AF30" i="6"/>
  <c r="AH41" i="6"/>
  <c r="R41" i="6"/>
  <c r="AH40" i="6"/>
  <c r="AH53" i="6" s="1"/>
  <c r="R40" i="6"/>
  <c r="R53" i="6" s="1"/>
  <c r="AF41" i="6"/>
  <c r="P41" i="6"/>
  <c r="AF40" i="6"/>
  <c r="AF53" i="6" s="1"/>
  <c r="P40" i="6"/>
  <c r="P53" i="6" s="1"/>
  <c r="AD41" i="6"/>
  <c r="N41" i="6"/>
  <c r="AD40" i="6"/>
  <c r="AD53" i="6" s="1"/>
  <c r="N40" i="6"/>
  <c r="N53" i="6" s="1"/>
  <c r="Z41" i="6"/>
  <c r="J41" i="6"/>
  <c r="Z40" i="6"/>
  <c r="Z53" i="6" s="1"/>
  <c r="J40" i="6"/>
  <c r="J53" i="6" s="1"/>
  <c r="V41" i="6"/>
  <c r="F41" i="6"/>
  <c r="V40" i="6"/>
  <c r="V53" i="6" s="1"/>
  <c r="F40" i="6"/>
  <c r="F53" i="6" s="1"/>
  <c r="AB49" i="6"/>
  <c r="L49" i="6"/>
  <c r="AB48" i="6"/>
  <c r="L48" i="6"/>
  <c r="V49" i="6"/>
  <c r="F49" i="6"/>
  <c r="V48" i="6"/>
  <c r="F48" i="6"/>
  <c r="AH49" i="6"/>
  <c r="R49" i="6"/>
  <c r="AH48" i="6"/>
  <c r="R48" i="6"/>
  <c r="Z49" i="6"/>
  <c r="AF48" i="6"/>
  <c r="H48" i="6"/>
  <c r="X49" i="6"/>
  <c r="AD48" i="6"/>
  <c r="T49" i="6"/>
  <c r="Z48" i="6"/>
  <c r="N49" i="6"/>
  <c r="T48" i="6"/>
  <c r="AF49" i="6"/>
  <c r="H49" i="6"/>
  <c r="N48" i="6"/>
  <c r="Z5" i="6"/>
  <c r="J5" i="6"/>
  <c r="Z4" i="6"/>
  <c r="Z17" i="6" s="1"/>
  <c r="J4" i="6"/>
  <c r="J17" i="6" s="1"/>
  <c r="X5" i="6"/>
  <c r="V5" i="6"/>
  <c r="F5" i="6"/>
  <c r="V4" i="6"/>
  <c r="V17" i="6" s="1"/>
  <c r="F4" i="6"/>
  <c r="F17" i="6" s="1"/>
  <c r="AH5" i="6"/>
  <c r="R5" i="6"/>
  <c r="AH4" i="6"/>
  <c r="AH17" i="6" s="1"/>
  <c r="R4" i="6"/>
  <c r="R17" i="6" s="1"/>
  <c r="AH13" i="6"/>
  <c r="R13" i="6"/>
  <c r="AH12" i="6"/>
  <c r="R12" i="6"/>
  <c r="AF13" i="6"/>
  <c r="AF12" i="6"/>
  <c r="P13" i="6"/>
  <c r="P12" i="6"/>
  <c r="AD13" i="6"/>
  <c r="N13" i="6"/>
  <c r="AD12" i="6"/>
  <c r="N12" i="6"/>
  <c r="Z13" i="6"/>
  <c r="J13" i="6"/>
  <c r="Z12" i="6"/>
  <c r="J12" i="6"/>
  <c r="V13" i="6"/>
  <c r="F13" i="6"/>
  <c r="V12" i="6"/>
  <c r="F12" i="6"/>
  <c r="L26" i="6"/>
  <c r="T27" i="6"/>
  <c r="H40" i="6"/>
  <c r="H53" i="6" s="1"/>
  <c r="T41" i="6"/>
  <c r="AD49" i="6"/>
  <c r="AB99" i="6"/>
  <c r="L99" i="6"/>
  <c r="AB98" i="6"/>
  <c r="L98" i="6"/>
  <c r="X99" i="6"/>
  <c r="H99" i="6"/>
  <c r="X98" i="6"/>
  <c r="H98" i="6"/>
  <c r="V99" i="6"/>
  <c r="F99" i="6"/>
  <c r="V98" i="6"/>
  <c r="F98" i="6"/>
  <c r="AH99" i="6"/>
  <c r="R99" i="6"/>
  <c r="AH98" i="6"/>
  <c r="R98" i="6"/>
  <c r="AD99" i="6"/>
  <c r="N99" i="6"/>
  <c r="AD98" i="6"/>
  <c r="N98" i="6"/>
  <c r="AF99" i="6"/>
  <c r="T98" i="6"/>
  <c r="Z99" i="6"/>
  <c r="P98" i="6"/>
  <c r="T99" i="6"/>
  <c r="J98" i="6"/>
  <c r="J99" i="6"/>
  <c r="AF98" i="6"/>
  <c r="AD31" i="6"/>
  <c r="N31" i="6"/>
  <c r="AD30" i="6"/>
  <c r="N30" i="6"/>
  <c r="AB31" i="6"/>
  <c r="L31" i="6"/>
  <c r="AB30" i="6"/>
  <c r="L30" i="6"/>
  <c r="Z31" i="6"/>
  <c r="J31" i="6"/>
  <c r="Z30" i="6"/>
  <c r="J30" i="6"/>
  <c r="V31" i="6"/>
  <c r="F31" i="6"/>
  <c r="V30" i="6"/>
  <c r="F30" i="6"/>
  <c r="AH31" i="6"/>
  <c r="R31" i="6"/>
  <c r="AH30" i="6"/>
  <c r="R30" i="6"/>
  <c r="L4" i="6"/>
  <c r="L17" i="6" s="1"/>
  <c r="AF5" i="6"/>
  <c r="H31" i="6"/>
  <c r="V65" i="6"/>
  <c r="F65" i="6"/>
  <c r="V64" i="6"/>
  <c r="F64" i="6"/>
  <c r="AH65" i="6"/>
  <c r="R65" i="6"/>
  <c r="AH64" i="6"/>
  <c r="R64" i="6"/>
  <c r="AF65" i="6"/>
  <c r="P65" i="6"/>
  <c r="AF64" i="6"/>
  <c r="P64" i="6"/>
  <c r="AB65" i="6"/>
  <c r="L65" i="6"/>
  <c r="AB64" i="6"/>
  <c r="L64" i="6"/>
  <c r="X65" i="6"/>
  <c r="H65" i="6"/>
  <c r="X64" i="6"/>
  <c r="H64" i="6"/>
  <c r="AD65" i="6"/>
  <c r="T64" i="6"/>
  <c r="Z65" i="6"/>
  <c r="N64" i="6"/>
  <c r="T65" i="6"/>
  <c r="J64" i="6"/>
  <c r="J65" i="6"/>
  <c r="AD64" i="6"/>
  <c r="N4" i="6"/>
  <c r="N17" i="6" s="1"/>
  <c r="H5" i="6"/>
  <c r="R8" i="6"/>
  <c r="R9" i="6"/>
  <c r="P4" i="6"/>
  <c r="P17" i="6" s="1"/>
  <c r="L5" i="6"/>
  <c r="T8" i="6"/>
  <c r="T9" i="6"/>
  <c r="H13" i="6"/>
  <c r="P26" i="6"/>
  <c r="AB27" i="6"/>
  <c r="H30" i="6"/>
  <c r="T31" i="6"/>
  <c r="L40" i="6"/>
  <c r="L53" i="6" s="1"/>
  <c r="X41" i="6"/>
  <c r="N80" i="6"/>
  <c r="P99" i="6"/>
  <c r="T4" i="6"/>
  <c r="T17" i="6" s="1"/>
  <c r="N5" i="6"/>
  <c r="X8" i="6"/>
  <c r="X9" i="6"/>
  <c r="L13" i="6"/>
  <c r="T26" i="6"/>
  <c r="AF27" i="6"/>
  <c r="P30" i="6"/>
  <c r="X31" i="6"/>
  <c r="T40" i="6"/>
  <c r="T53" i="6" s="1"/>
  <c r="AB41" i="6"/>
  <c r="J48" i="6"/>
  <c r="X80" i="6"/>
  <c r="T11" i="6"/>
  <c r="J23" i="6"/>
  <c r="Z23" i="6"/>
  <c r="T33" i="6"/>
  <c r="J45" i="6"/>
  <c r="Z45" i="6"/>
  <c r="AF59" i="6"/>
  <c r="P59" i="6"/>
  <c r="AF58" i="6"/>
  <c r="AF71" i="6" s="1"/>
  <c r="P58" i="6"/>
  <c r="P71" i="6" s="1"/>
  <c r="AB59" i="6"/>
  <c r="L59" i="6"/>
  <c r="AB58" i="6"/>
  <c r="AB71" i="6" s="1"/>
  <c r="L58" i="6"/>
  <c r="L71" i="6" s="1"/>
  <c r="Z59" i="6"/>
  <c r="J59" i="6"/>
  <c r="Z58" i="6"/>
  <c r="Z71" i="6" s="1"/>
  <c r="J58" i="6"/>
  <c r="J71" i="6" s="1"/>
  <c r="V59" i="6"/>
  <c r="F59" i="6"/>
  <c r="V58" i="6"/>
  <c r="V71" i="6" s="1"/>
  <c r="F58" i="6"/>
  <c r="F71" i="6" s="1"/>
  <c r="N86" i="6"/>
  <c r="Z87" i="6"/>
  <c r="T7" i="6"/>
  <c r="H10" i="6"/>
  <c r="X10" i="6"/>
  <c r="H11" i="6"/>
  <c r="X11" i="6"/>
  <c r="L14" i="6"/>
  <c r="AB14" i="6"/>
  <c r="L15" i="6"/>
  <c r="AB15" i="6"/>
  <c r="N22" i="6"/>
  <c r="N35" i="6" s="1"/>
  <c r="AD22" i="6"/>
  <c r="AD35" i="6" s="1"/>
  <c r="N23" i="6"/>
  <c r="AD23" i="6"/>
  <c r="P24" i="6"/>
  <c r="AF24" i="6"/>
  <c r="P25" i="6"/>
  <c r="AF25" i="6"/>
  <c r="T29" i="6"/>
  <c r="H32" i="6"/>
  <c r="X32" i="6"/>
  <c r="H33" i="6"/>
  <c r="X33" i="6"/>
  <c r="L42" i="6"/>
  <c r="AB42" i="6"/>
  <c r="L43" i="6"/>
  <c r="AB43" i="6"/>
  <c r="N44" i="6"/>
  <c r="AD44" i="6"/>
  <c r="N45" i="6"/>
  <c r="AD45" i="6"/>
  <c r="N58" i="6"/>
  <c r="N71" i="6" s="1"/>
  <c r="N59" i="6"/>
  <c r="P76" i="6"/>
  <c r="P89" i="6" s="1"/>
  <c r="Z77" i="6"/>
  <c r="N102" i="6"/>
  <c r="X103" i="6"/>
  <c r="H6" i="6"/>
  <c r="X6" i="6"/>
  <c r="H7" i="6"/>
  <c r="X7" i="6"/>
  <c r="L10" i="6"/>
  <c r="AB10" i="6"/>
  <c r="L11" i="6"/>
  <c r="AB11" i="6"/>
  <c r="P14" i="6"/>
  <c r="AF14" i="6"/>
  <c r="P15" i="6"/>
  <c r="AF15" i="6"/>
  <c r="R22" i="6"/>
  <c r="R35" i="6" s="1"/>
  <c r="AH22" i="6"/>
  <c r="AH35" i="6" s="1"/>
  <c r="R23" i="6"/>
  <c r="AH23" i="6"/>
  <c r="T25" i="6"/>
  <c r="H28" i="6"/>
  <c r="X28" i="6"/>
  <c r="H29" i="6"/>
  <c r="X29" i="6"/>
  <c r="L32" i="6"/>
  <c r="AB32" i="6"/>
  <c r="L33" i="6"/>
  <c r="AB33" i="6"/>
  <c r="P42" i="6"/>
  <c r="AF42" i="6"/>
  <c r="P43" i="6"/>
  <c r="AF43" i="6"/>
  <c r="R44" i="6"/>
  <c r="AH44" i="6"/>
  <c r="R45" i="6"/>
  <c r="AH45" i="6"/>
  <c r="T58" i="6"/>
  <c r="T71" i="6" s="1"/>
  <c r="T59" i="6"/>
  <c r="V87" i="6"/>
  <c r="F87" i="6"/>
  <c r="V86" i="6"/>
  <c r="F86" i="6"/>
  <c r="AH87" i="6"/>
  <c r="R87" i="6"/>
  <c r="AH86" i="6"/>
  <c r="R86" i="6"/>
  <c r="AF87" i="6"/>
  <c r="P87" i="6"/>
  <c r="AF86" i="6"/>
  <c r="P86" i="6"/>
  <c r="AB87" i="6"/>
  <c r="L87" i="6"/>
  <c r="AB86" i="6"/>
  <c r="L86" i="6"/>
  <c r="X87" i="6"/>
  <c r="H87" i="6"/>
  <c r="X86" i="6"/>
  <c r="H86" i="6"/>
  <c r="AD10" i="6"/>
  <c r="T23" i="6"/>
  <c r="N32" i="6"/>
  <c r="AD32" i="6"/>
  <c r="N33" i="6"/>
  <c r="AD33" i="6"/>
  <c r="T45" i="6"/>
  <c r="X58" i="6"/>
  <c r="X71" i="6" s="1"/>
  <c r="X59" i="6"/>
  <c r="J87" i="6"/>
  <c r="N10" i="6"/>
  <c r="N11" i="6"/>
  <c r="AD11" i="6"/>
  <c r="L6" i="6"/>
  <c r="AB6" i="6"/>
  <c r="L7" i="6"/>
  <c r="P10" i="6"/>
  <c r="AF10" i="6"/>
  <c r="P11" i="6"/>
  <c r="F22" i="6"/>
  <c r="F35" i="6" s="1"/>
  <c r="V22" i="6"/>
  <c r="V35" i="6" s="1"/>
  <c r="F23" i="6"/>
  <c r="H24" i="6"/>
  <c r="X24" i="6"/>
  <c r="H25" i="6"/>
  <c r="L28" i="6"/>
  <c r="AB28" i="6"/>
  <c r="L29" i="6"/>
  <c r="P32" i="6"/>
  <c r="AF32" i="6"/>
  <c r="P33" i="6"/>
  <c r="F44" i="6"/>
  <c r="V44" i="6"/>
  <c r="F45" i="6"/>
  <c r="AD58" i="6"/>
  <c r="AD71" i="6" s="1"/>
  <c r="AD59" i="6"/>
  <c r="AB77" i="6"/>
  <c r="L77" i="6"/>
  <c r="AB76" i="6"/>
  <c r="AB89" i="6" s="1"/>
  <c r="L76" i="6"/>
  <c r="L89" i="6" s="1"/>
  <c r="X77" i="6"/>
  <c r="H77" i="6"/>
  <c r="X76" i="6"/>
  <c r="X89" i="6" s="1"/>
  <c r="H76" i="6"/>
  <c r="H89" i="6" s="1"/>
  <c r="V77" i="6"/>
  <c r="F77" i="6"/>
  <c r="V76" i="6"/>
  <c r="V89" i="6" s="1"/>
  <c r="F76" i="6"/>
  <c r="F89" i="6" s="1"/>
  <c r="AH77" i="6"/>
  <c r="R77" i="6"/>
  <c r="AH76" i="6"/>
  <c r="AH89" i="6" s="1"/>
  <c r="R76" i="6"/>
  <c r="R89" i="6" s="1"/>
  <c r="AD77" i="6"/>
  <c r="N77" i="6"/>
  <c r="AD76" i="6"/>
  <c r="AD89" i="6" s="1"/>
  <c r="N76" i="6"/>
  <c r="N89" i="6" s="1"/>
  <c r="N87" i="6"/>
  <c r="AF103" i="6"/>
  <c r="P103" i="6"/>
  <c r="AF102" i="6"/>
  <c r="P102" i="6"/>
  <c r="AB103" i="6"/>
  <c r="L103" i="6"/>
  <c r="AB102" i="6"/>
  <c r="L102" i="6"/>
  <c r="Z103" i="6"/>
  <c r="J103" i="6"/>
  <c r="Z102" i="6"/>
  <c r="J102" i="6"/>
  <c r="V103" i="6"/>
  <c r="F103" i="6"/>
  <c r="V102" i="6"/>
  <c r="F102" i="6"/>
  <c r="AH103" i="6"/>
  <c r="R103" i="6"/>
  <c r="AH102" i="6"/>
  <c r="R102" i="6"/>
  <c r="T61" i="6"/>
  <c r="T83" i="6"/>
  <c r="T105" i="6"/>
  <c r="P47" i="6"/>
  <c r="AF47" i="6"/>
  <c r="T51" i="6"/>
  <c r="H60" i="6"/>
  <c r="X60" i="6"/>
  <c r="H61" i="6"/>
  <c r="X61" i="6"/>
  <c r="J62" i="6"/>
  <c r="Z62" i="6"/>
  <c r="J63" i="6"/>
  <c r="Z63" i="6"/>
  <c r="N66" i="6"/>
  <c r="AD66" i="6"/>
  <c r="N67" i="6"/>
  <c r="AD67" i="6"/>
  <c r="P68" i="6"/>
  <c r="AF68" i="6"/>
  <c r="P69" i="6"/>
  <c r="AF69" i="6"/>
  <c r="T79" i="6"/>
  <c r="H82" i="6"/>
  <c r="X82" i="6"/>
  <c r="H83" i="6"/>
  <c r="X83" i="6"/>
  <c r="Z85" i="6"/>
  <c r="T101" i="6"/>
  <c r="H104" i="6"/>
  <c r="X104" i="6"/>
  <c r="H105" i="6"/>
  <c r="X105" i="6"/>
  <c r="T47" i="6"/>
  <c r="H50" i="6"/>
  <c r="X50" i="6"/>
  <c r="H51" i="6"/>
  <c r="X51" i="6"/>
  <c r="L60" i="6"/>
  <c r="AB60" i="6"/>
  <c r="L61" i="6"/>
  <c r="AB61" i="6"/>
  <c r="N62" i="6"/>
  <c r="AD62" i="6"/>
  <c r="N63" i="6"/>
  <c r="AD63" i="6"/>
  <c r="R66" i="6"/>
  <c r="AH66" i="6"/>
  <c r="R67" i="6"/>
  <c r="AH67" i="6"/>
  <c r="T69" i="6"/>
  <c r="H78" i="6"/>
  <c r="X78" i="6"/>
  <c r="H79" i="6"/>
  <c r="X79" i="6"/>
  <c r="L82" i="6"/>
  <c r="AB82" i="6"/>
  <c r="L83" i="6"/>
  <c r="AB83" i="6"/>
  <c r="N84" i="6"/>
  <c r="AD84" i="6"/>
  <c r="N85" i="6"/>
  <c r="AD85" i="6"/>
  <c r="R94" i="6"/>
  <c r="R107" i="6" s="1"/>
  <c r="AH94" i="6"/>
  <c r="AH107" i="6" s="1"/>
  <c r="R95" i="6"/>
  <c r="AH95" i="6"/>
  <c r="T97" i="6"/>
  <c r="H100" i="6"/>
  <c r="X100" i="6"/>
  <c r="H101" i="6"/>
  <c r="X101" i="6"/>
  <c r="L104" i="6"/>
  <c r="AB104" i="6"/>
  <c r="L105" i="6"/>
  <c r="AB105" i="6"/>
  <c r="N60" i="6"/>
  <c r="AD60" i="6"/>
  <c r="N61" i="6"/>
  <c r="AD61" i="6"/>
  <c r="T67" i="6"/>
  <c r="F68" i="6"/>
  <c r="V68" i="6"/>
  <c r="F69" i="6"/>
  <c r="V69" i="6"/>
  <c r="J78" i="6"/>
  <c r="Z78" i="6"/>
  <c r="J79" i="6"/>
  <c r="Z79" i="6"/>
  <c r="N82" i="6"/>
  <c r="AD82" i="6"/>
  <c r="N83" i="6"/>
  <c r="AD83" i="6"/>
  <c r="AF85" i="6"/>
  <c r="T95" i="6"/>
  <c r="F96" i="6"/>
  <c r="V96" i="6"/>
  <c r="F97" i="6"/>
  <c r="V97" i="6"/>
  <c r="J100" i="6"/>
  <c r="Z100" i="6"/>
  <c r="J101" i="6"/>
  <c r="Z101" i="6"/>
  <c r="N104" i="6"/>
  <c r="AD104" i="6"/>
  <c r="N105" i="6"/>
  <c r="AD105" i="6"/>
  <c r="Z46" i="6"/>
  <c r="J47" i="6"/>
  <c r="N50" i="6"/>
  <c r="AD50" i="6"/>
  <c r="N51" i="6"/>
  <c r="R60" i="6"/>
  <c r="AH60" i="6"/>
  <c r="R61" i="6"/>
  <c r="H66" i="6"/>
  <c r="X66" i="6"/>
  <c r="H67" i="6"/>
  <c r="J68" i="6"/>
  <c r="Z68" i="6"/>
  <c r="J69" i="6"/>
  <c r="N78" i="6"/>
  <c r="AD78" i="6"/>
  <c r="N79" i="6"/>
  <c r="R82" i="6"/>
  <c r="AH82" i="6"/>
  <c r="R83" i="6"/>
  <c r="H94" i="6"/>
  <c r="H107" i="6" s="1"/>
  <c r="X94" i="6"/>
  <c r="X107" i="6" s="1"/>
  <c r="H95" i="6"/>
  <c r="J96" i="6"/>
  <c r="Z96" i="6"/>
  <c r="J97" i="6"/>
  <c r="N100" i="6"/>
  <c r="AD100" i="6"/>
  <c r="N101" i="6"/>
  <c r="R104" i="6"/>
  <c r="AH104" i="6"/>
  <c r="R105" i="6"/>
  <c r="AL53" i="6" l="1"/>
  <c r="AL107" i="6"/>
  <c r="AL71" i="6"/>
  <c r="AL17" i="6"/>
  <c r="AL35" i="6"/>
  <c r="AL89" i="6"/>
</calcChain>
</file>

<file path=xl/sharedStrings.xml><?xml version="1.0" encoding="utf-8"?>
<sst xmlns="http://schemas.openxmlformats.org/spreadsheetml/2006/main" count="1086" uniqueCount="346">
  <si>
    <t>Min</t>
  </si>
  <si>
    <t>AVR</t>
  </si>
  <si>
    <t>AVR ALL</t>
  </si>
  <si>
    <t>114d07</t>
  </si>
  <si>
    <t xml:space="preserve">162b05                </t>
  </si>
  <si>
    <t xml:space="preserve">g120080               </t>
  </si>
  <si>
    <t>MuPPetS-FuN Memo</t>
  </si>
  <si>
    <t>MuPPetS-FuN Active</t>
  </si>
  <si>
    <t>MuPPetS-FuN Classic</t>
  </si>
  <si>
    <t>LRH</t>
  </si>
  <si>
    <t xml:space="preserve"> </t>
  </si>
  <si>
    <t>162b05</t>
  </si>
  <si>
    <t>128083</t>
  </si>
  <si>
    <t>g120080</t>
  </si>
  <si>
    <t>MuPPetS-FuN Total Memo</t>
  </si>
  <si>
    <t>MuPPetS-FuN Total Memo refresh</t>
  </si>
  <si>
    <t>MuPPetS-FuN Single</t>
  </si>
  <si>
    <t xml:space="preserve">connections\configs   </t>
  </si>
  <si>
    <t xml:space="preserve">104b00                </t>
  </si>
  <si>
    <t xml:space="preserve">104b01                </t>
  </si>
  <si>
    <t xml:space="preserve">104b02                </t>
  </si>
  <si>
    <t xml:space="preserve">104b03                </t>
  </si>
  <si>
    <t xml:space="preserve">104b04                </t>
  </si>
  <si>
    <t xml:space="preserve">104b05                </t>
  </si>
  <si>
    <t xml:space="preserve">104b06                </t>
  </si>
  <si>
    <t xml:space="preserve">104b07                </t>
  </si>
  <si>
    <t xml:space="preserve">104b08                </t>
  </si>
  <si>
    <t xml:space="preserve">104b09                </t>
  </si>
  <si>
    <t xml:space="preserve">104d00                </t>
  </si>
  <si>
    <t xml:space="preserve">104d01                </t>
  </si>
  <si>
    <t xml:space="preserve">104d02                </t>
  </si>
  <si>
    <t xml:space="preserve">104d03                </t>
  </si>
  <si>
    <t xml:space="preserve">104d04                </t>
  </si>
  <si>
    <t xml:space="preserve">104d05                </t>
  </si>
  <si>
    <t xml:space="preserve">104d06                </t>
  </si>
  <si>
    <t xml:space="preserve">104d07                </t>
  </si>
  <si>
    <t xml:space="preserve">104d08                </t>
  </si>
  <si>
    <t xml:space="preserve">104d09                </t>
  </si>
  <si>
    <t xml:space="preserve">114b00                </t>
  </si>
  <si>
    <t xml:space="preserve">114b01                </t>
  </si>
  <si>
    <t xml:space="preserve">114b02                </t>
  </si>
  <si>
    <t xml:space="preserve">114b03                </t>
  </si>
  <si>
    <t xml:space="preserve">114b04                </t>
  </si>
  <si>
    <t xml:space="preserve">114b05                </t>
  </si>
  <si>
    <t xml:space="preserve">114b06                </t>
  </si>
  <si>
    <t xml:space="preserve">114b07                </t>
  </si>
  <si>
    <t xml:space="preserve">114b08                </t>
  </si>
  <si>
    <t xml:space="preserve">114b09                </t>
  </si>
  <si>
    <t xml:space="preserve">114d00                </t>
  </si>
  <si>
    <t xml:space="preserve">114d01                </t>
  </si>
  <si>
    <t xml:space="preserve">114d02                </t>
  </si>
  <si>
    <t xml:space="preserve">114d03                </t>
  </si>
  <si>
    <t xml:space="preserve">114d04                </t>
  </si>
  <si>
    <t xml:space="preserve">114d05                </t>
  </si>
  <si>
    <t xml:space="preserve">114d06                </t>
  </si>
  <si>
    <t xml:space="preserve">114d07                </t>
  </si>
  <si>
    <t xml:space="preserve">114d08                </t>
  </si>
  <si>
    <t xml:space="preserve">114d09                </t>
  </si>
  <si>
    <t xml:space="preserve">128b00                </t>
  </si>
  <si>
    <t xml:space="preserve">128b01                </t>
  </si>
  <si>
    <t xml:space="preserve">128b02                </t>
  </si>
  <si>
    <t xml:space="preserve">128b03                </t>
  </si>
  <si>
    <t xml:space="preserve">128b04                </t>
  </si>
  <si>
    <t xml:space="preserve">128b05                </t>
  </si>
  <si>
    <t xml:space="preserve">128b06                </t>
  </si>
  <si>
    <t xml:space="preserve">128b07                </t>
  </si>
  <si>
    <t xml:space="preserve">128b08                </t>
  </si>
  <si>
    <t xml:space="preserve">128b09                </t>
  </si>
  <si>
    <t xml:space="preserve">128d00                </t>
  </si>
  <si>
    <t xml:space="preserve">128d01                </t>
  </si>
  <si>
    <t xml:space="preserve">128d02                </t>
  </si>
  <si>
    <t xml:space="preserve">128d03                </t>
  </si>
  <si>
    <t xml:space="preserve">128d04                </t>
  </si>
  <si>
    <t xml:space="preserve">128d05                </t>
  </si>
  <si>
    <t xml:space="preserve">128d06                </t>
  </si>
  <si>
    <t xml:space="preserve">128d07                </t>
  </si>
  <si>
    <t xml:space="preserve">128d08                </t>
  </si>
  <si>
    <t xml:space="preserve">128d09                </t>
  </si>
  <si>
    <t xml:space="preserve">144b00                </t>
  </si>
  <si>
    <t xml:space="preserve">144b01                </t>
  </si>
  <si>
    <t xml:space="preserve">144b02                </t>
  </si>
  <si>
    <t xml:space="preserve">144b03                </t>
  </si>
  <si>
    <t xml:space="preserve">144b04                </t>
  </si>
  <si>
    <t xml:space="preserve">144b05                </t>
  </si>
  <si>
    <t xml:space="preserve">144b06                </t>
  </si>
  <si>
    <t xml:space="preserve">144b07                </t>
  </si>
  <si>
    <t xml:space="preserve">144b08                </t>
  </si>
  <si>
    <t xml:space="preserve">144b09                </t>
  </si>
  <si>
    <t xml:space="preserve">144d00                </t>
  </si>
  <si>
    <t xml:space="preserve">144d01                </t>
  </si>
  <si>
    <t xml:space="preserve">144d02                </t>
  </si>
  <si>
    <t xml:space="preserve">144d03                </t>
  </si>
  <si>
    <t xml:space="preserve">144d04                </t>
  </si>
  <si>
    <t xml:space="preserve">144d05                </t>
  </si>
  <si>
    <t xml:space="preserve">144d06                </t>
  </si>
  <si>
    <t xml:space="preserve">144d07                </t>
  </si>
  <si>
    <t xml:space="preserve">144d08                </t>
  </si>
  <si>
    <t xml:space="preserve">144d09                </t>
  </si>
  <si>
    <t xml:space="preserve">162b00                </t>
  </si>
  <si>
    <t xml:space="preserve">162b01                </t>
  </si>
  <si>
    <t xml:space="preserve">162b02                </t>
  </si>
  <si>
    <t xml:space="preserve">162b03                </t>
  </si>
  <si>
    <t xml:space="preserve">162b04                </t>
  </si>
  <si>
    <t xml:space="preserve">162b06                </t>
  </si>
  <si>
    <t xml:space="preserve">162b07                </t>
  </si>
  <si>
    <t xml:space="preserve">162b08                </t>
  </si>
  <si>
    <t xml:space="preserve">162b09                </t>
  </si>
  <si>
    <t xml:space="preserve">162d00                </t>
  </si>
  <si>
    <t xml:space="preserve">162d01                </t>
  </si>
  <si>
    <t xml:space="preserve">162d02                </t>
  </si>
  <si>
    <t xml:space="preserve">162d03                </t>
  </si>
  <si>
    <t xml:space="preserve">162d04                </t>
  </si>
  <si>
    <t xml:space="preserve">162d05                </t>
  </si>
  <si>
    <t xml:space="preserve">162d06                </t>
  </si>
  <si>
    <t xml:space="preserve">162d07                </t>
  </si>
  <si>
    <t xml:space="preserve">162d08                </t>
  </si>
  <si>
    <t xml:space="preserve">162d09                </t>
  </si>
  <si>
    <t xml:space="preserve">g120074               </t>
  </si>
  <si>
    <t xml:space="preserve">g120075               </t>
  </si>
  <si>
    <t xml:space="preserve">g120076               </t>
  </si>
  <si>
    <t xml:space="preserve">g120077               </t>
  </si>
  <si>
    <t xml:space="preserve">g120078               </t>
  </si>
  <si>
    <t xml:space="preserve">g120079               </t>
  </si>
  <si>
    <t xml:space="preserve">g120081               </t>
  </si>
  <si>
    <t xml:space="preserve">g120082               </t>
  </si>
  <si>
    <t xml:space="preserve">g120083               </t>
  </si>
  <si>
    <t xml:space="preserve">g120b00               </t>
  </si>
  <si>
    <t xml:space="preserve">g120b01               </t>
  </si>
  <si>
    <t xml:space="preserve">g120b02               </t>
  </si>
  <si>
    <t xml:space="preserve">g120b03               </t>
  </si>
  <si>
    <t xml:space="preserve">g120b04               </t>
  </si>
  <si>
    <t xml:space="preserve">g120b05               </t>
  </si>
  <si>
    <t xml:space="preserve">g120b06               </t>
  </si>
  <si>
    <t xml:space="preserve">g120b07               </t>
  </si>
  <si>
    <t xml:space="preserve">g120b08               </t>
  </si>
  <si>
    <t xml:space="preserve">g120b09               </t>
  </si>
  <si>
    <t xml:space="preserve">g120d00               </t>
  </si>
  <si>
    <t xml:space="preserve">g120d01               </t>
  </si>
  <si>
    <t xml:space="preserve">g120d02               </t>
  </si>
  <si>
    <t xml:space="preserve">g120d03               </t>
  </si>
  <si>
    <t xml:space="preserve">g120d04               </t>
  </si>
  <si>
    <t xml:space="preserve">g120d05               </t>
  </si>
  <si>
    <t xml:space="preserve">g120d06               </t>
  </si>
  <si>
    <t xml:space="preserve">g120d07               </t>
  </si>
  <si>
    <t xml:space="preserve">g120d08               </t>
  </si>
  <si>
    <t xml:space="preserve">g120d09               </t>
  </si>
  <si>
    <t>Best</t>
  </si>
  <si>
    <t>ALL</t>
  </si>
  <si>
    <t>No g</t>
  </si>
  <si>
    <t>A no g</t>
  </si>
  <si>
    <t>B no g</t>
  </si>
  <si>
    <t>C no g</t>
  </si>
  <si>
    <t>Max</t>
  </si>
  <si>
    <t>Draw</t>
  </si>
  <si>
    <t>LL ini</t>
  </si>
  <si>
    <t>g</t>
  </si>
  <si>
    <t>HEFAN 2.2</t>
  </si>
  <si>
    <t>Island Model LLDSI</t>
  </si>
  <si>
    <t>MAX</t>
  </si>
  <si>
    <t>MuPPetS-FuN Active LLDSI</t>
  </si>
  <si>
    <t xml:space="preserve">MuPPetS-FuN Active Random Reinit </t>
  </si>
  <si>
    <t>Dynamic Island Model Random Initialization</t>
  </si>
  <si>
    <t xml:space="preserve"> C:\z_mine\research\MEMO muppets\z initem losowym\z_research\mup_active_random_reinit\104b00_res_01.txt </t>
  </si>
  <si>
    <t xml:space="preserve"> C:\z_mine\research\MEMO muppets\z initem losowym\z_research\mup_active_random_reinit\104b01_res_00.txt </t>
  </si>
  <si>
    <t xml:space="preserve"> C:\z_mine\research\MEMO muppets\z initem losowym\z_research\mup_active_random_reinit\104b02_res_00.txt </t>
  </si>
  <si>
    <t xml:space="preserve"> C:\z_mine\research\MEMO muppets\z initem losowym\z_research\mup_active_random_reinit\104b03_res_00.txt </t>
  </si>
  <si>
    <t xml:space="preserve"> C:\z_mine\research\MEMO muppets\z initem losowym\z_research\mup_active_random_reinit\104b04_res_00.txt </t>
  </si>
  <si>
    <t xml:space="preserve"> C:\z_mine\research\MEMO muppets\z initem losowym\z_research\mup_active_random_reinit\104b05_res_00.txt </t>
  </si>
  <si>
    <t xml:space="preserve"> C:\z_mine\research\MEMO muppets\z initem losowym\z_research\mup_active_random_reinit\104b06_res_00.txt </t>
  </si>
  <si>
    <t xml:space="preserve"> C:\z_mine\research\MEMO muppets\z initem losowym\z_research\mup_active_random_reinit\104b07_res_00.txt </t>
  </si>
  <si>
    <t xml:space="preserve"> C:\z_mine\research\MEMO muppets\z initem losowym\z_research\mup_active_random_reinit\104b08_res_00.txt </t>
  </si>
  <si>
    <t xml:space="preserve"> C:\z_mine\research\MEMO muppets\z initem losowym\z_research\mup_active_random_reinit\104b09_res_00.txt </t>
  </si>
  <si>
    <t xml:space="preserve"> C:\z_mine\research\MEMO muppets\z initem losowym\z_research\mup_active_random_reinit\104d00_res_00.txt </t>
  </si>
  <si>
    <t xml:space="preserve"> C:\z_mine\research\MEMO muppets\z initem losowym\z_research\mup_active_random_reinit\104d01_res_00.txt </t>
  </si>
  <si>
    <t xml:space="preserve"> C:\z_mine\research\MEMO muppets\z initem losowym\z_research\mup_active_random_reinit\104d02_res_00.txt </t>
  </si>
  <si>
    <t xml:space="preserve"> C:\z_mine\research\MEMO muppets\z initem losowym\z_research\mup_active_random_reinit\104d03_res_00.txt </t>
  </si>
  <si>
    <t xml:space="preserve"> C:\z_mine\research\MEMO muppets\z initem losowym\z_research\mup_active_random_reinit\104d04_res_00.txt </t>
  </si>
  <si>
    <t xml:space="preserve"> C:\z_mine\research\MEMO muppets\z initem losowym\z_research\mup_active_random_reinit\104d05_res_00.txt </t>
  </si>
  <si>
    <t xml:space="preserve"> C:\z_mine\research\MEMO muppets\z initem losowym\z_research\mup_active_random_reinit\104d06_res_00.txt </t>
  </si>
  <si>
    <t xml:space="preserve"> C:\z_mine\research\MEMO muppets\z initem losowym\z_research\mup_active_random_reinit\104d07_res_00.txt </t>
  </si>
  <si>
    <t xml:space="preserve"> C:\z_mine\research\MEMO muppets\z initem losowym\z_research\mup_active_random_reinit\104d08_res_00.txt </t>
  </si>
  <si>
    <t xml:space="preserve"> C:\z_mine\research\MEMO muppets\z initem losowym\z_research\mup_active_random_reinit\104d09_res_00.txt </t>
  </si>
  <si>
    <t xml:space="preserve"> C:\z_mine\research\MEMO muppets\z initem losowym\z_research\mup_active_random_reinit\114b00_res_00.txt </t>
  </si>
  <si>
    <t xml:space="preserve"> C:\z_mine\research\MEMO muppets\z initem losowym\z_research\mup_active_random_reinit\114b01_res_00.txt </t>
  </si>
  <si>
    <t xml:space="preserve"> C:\z_mine\research\MEMO muppets\z initem losowym\z_research\mup_active_random_reinit\114b02_res_00.txt </t>
  </si>
  <si>
    <t xml:space="preserve"> C:\z_mine\research\MEMO muppets\z initem losowym\z_research\mup_active_random_reinit\114b03_res_00.txt </t>
  </si>
  <si>
    <t xml:space="preserve"> C:\z_mine\research\MEMO muppets\z initem losowym\z_research\mup_active_random_reinit\114b04_res_00.txt </t>
  </si>
  <si>
    <t xml:space="preserve"> C:\z_mine\research\MEMO muppets\z initem losowym\z_research\mup_active_random_reinit\114b05_res_00.txt </t>
  </si>
  <si>
    <t xml:space="preserve"> C:\z_mine\research\MEMO muppets\z initem losowym\z_research\mup_active_random_reinit\114b06_res_00.txt </t>
  </si>
  <si>
    <t xml:space="preserve"> C:\z_mine\research\MEMO muppets\z initem losowym\z_research\mup_active_random_reinit\114b07_res_00.txt </t>
  </si>
  <si>
    <t xml:space="preserve"> C:\z_mine\research\MEMO muppets\z initem losowym\z_research\mup_active_random_reinit\114b08_res_00.txt </t>
  </si>
  <si>
    <t xml:space="preserve"> C:\z_mine\research\MEMO muppets\z initem losowym\z_research\mup_active_random_reinit\114b09_res_00.txt </t>
  </si>
  <si>
    <t xml:space="preserve"> C:\z_mine\research\MEMO muppets\z initem losowym\z_research\mup_active_random_reinit\114d00_res_00.txt </t>
  </si>
  <si>
    <t xml:space="preserve"> C:\z_mine\research\MEMO muppets\z initem losowym\z_research\mup_active_random_reinit\114d01_res_00.txt </t>
  </si>
  <si>
    <t xml:space="preserve"> C:\z_mine\research\MEMO muppets\z initem losowym\z_research\mup_active_random_reinit\114d02_res_00.txt </t>
  </si>
  <si>
    <t xml:space="preserve"> C:\z_mine\research\MEMO muppets\z initem losowym\z_research\mup_active_random_reinit\114d03_res_00.txt </t>
  </si>
  <si>
    <t xml:space="preserve"> C:\z_mine\research\MEMO muppets\z initem losowym\z_research\mup_active_random_reinit\114d04_res_00.txt </t>
  </si>
  <si>
    <t xml:space="preserve"> C:\z_mine\research\MEMO muppets\z initem losowym\z_research\mup_active_random_reinit\114d05_res_00.txt </t>
  </si>
  <si>
    <t xml:space="preserve"> C:\z_mine\research\MEMO muppets\z initem losowym\z_research\mup_active_random_reinit\114d06_res_00.txt </t>
  </si>
  <si>
    <t xml:space="preserve"> C:\z_mine\research\MEMO muppets\z initem losowym\z_research\mup_active_random_reinit\114d07_res_00.txt </t>
  </si>
  <si>
    <t xml:space="preserve"> C:\z_mine\research\MEMO muppets\z initem losowym\z_research\mup_active_random_reinit\114d08_res_00.txt </t>
  </si>
  <si>
    <t xml:space="preserve"> C:\z_mine\research\MEMO muppets\z initem losowym\z_research\mup_active_random_reinit\114d09_res_00.txt </t>
  </si>
  <si>
    <t xml:space="preserve"> C:\z_mine\research\MEMO muppets\z initem losowym\z_research\mup_active_random_reinit\128b00_res_00.txt </t>
  </si>
  <si>
    <t xml:space="preserve"> C:\z_mine\research\MEMO muppets\z initem losowym\z_research\mup_active_random_reinit\128b01_res_00.txt </t>
  </si>
  <si>
    <t xml:space="preserve"> C:\z_mine\research\MEMO muppets\z initem losowym\z_research\mup_active_random_reinit\128b02_res_00.txt </t>
  </si>
  <si>
    <t xml:space="preserve"> C:\z_mine\research\MEMO muppets\z initem losowym\z_research\mup_active_random_reinit\128b03_res_00.txt </t>
  </si>
  <si>
    <t xml:space="preserve"> C:\z_mine\research\MEMO muppets\z initem losowym\z_research\mup_active_random_reinit\128b04_res_00.txt </t>
  </si>
  <si>
    <t xml:space="preserve"> C:\z_mine\research\MEMO muppets\z initem losowym\z_research\mup_active_random_reinit\128b05_res_00.txt </t>
  </si>
  <si>
    <t xml:space="preserve"> C:\z_mine\research\MEMO muppets\z initem losowym\z_research\mup_active_random_reinit\128b06_res_00.txt </t>
  </si>
  <si>
    <t xml:space="preserve"> C:\z_mine\research\MEMO muppets\z initem losowym\z_research\mup_active_random_reinit\128b07_res_00.txt </t>
  </si>
  <si>
    <t xml:space="preserve"> C:\z_mine\research\MEMO muppets\z initem losowym\z_research\mup_active_random_reinit\128b08_res_00.txt </t>
  </si>
  <si>
    <t xml:space="preserve"> C:\z_mine\research\MEMO muppets\z initem losowym\z_research\mup_active_random_reinit\128b09_res_00.txt </t>
  </si>
  <si>
    <t xml:space="preserve"> C:\z_mine\research\MEMO muppets\z initem losowym\z_research\mup_active_random_reinit\128d00_res_00.txt </t>
  </si>
  <si>
    <t xml:space="preserve"> C:\z_mine\research\MEMO muppets\z initem losowym\z_research\mup_active_random_reinit\128d01_res_00.txt </t>
  </si>
  <si>
    <t xml:space="preserve"> C:\z_mine\research\MEMO muppets\z initem losowym\z_research\mup_active_random_reinit\128d02_res_00.txt </t>
  </si>
  <si>
    <t xml:space="preserve"> C:\z_mine\research\MEMO muppets\z initem losowym\z_research\mup_active_random_reinit\128d03_res_00.txt </t>
  </si>
  <si>
    <t xml:space="preserve"> C:\z_mine\research\MEMO muppets\z initem losowym\z_research\mup_active_random_reinit\128d04_res_00.txt </t>
  </si>
  <si>
    <t xml:space="preserve"> C:\z_mine\research\MEMO muppets\z initem losowym\z_research\mup_active_random_reinit\128d05_res_00.txt </t>
  </si>
  <si>
    <t xml:space="preserve"> C:\z_mine\research\MEMO muppets\z initem losowym\z_research\mup_active_random_reinit\128d06_res_00.txt </t>
  </si>
  <si>
    <t xml:space="preserve"> C:\z_mine\research\MEMO muppets\z initem losowym\z_research\mup_active_random_reinit\128d07_res_00.txt </t>
  </si>
  <si>
    <t xml:space="preserve"> C:\z_mine\research\MEMO muppets\z initem losowym\z_research\mup_active_random_reinit\128d08_res_00.txt </t>
  </si>
  <si>
    <t xml:space="preserve"> C:\z_mine\research\MEMO muppets\z initem losowym\z_research\mup_active_random_reinit\128d09_res_00.txt </t>
  </si>
  <si>
    <t xml:space="preserve"> C:\z_mine\research\MEMO muppets\z initem losowym\z_research\mup_active_random_reinit\144b00_res_00.txt </t>
  </si>
  <si>
    <t xml:space="preserve"> C:\z_mine\research\MEMO muppets\z initem losowym\z_research\mup_active_random_reinit\144b01_res_00.txt </t>
  </si>
  <si>
    <t xml:space="preserve"> C:\z_mine\research\MEMO muppets\z initem losowym\z_research\mup_active_random_reinit\144b02_res_00.txt </t>
  </si>
  <si>
    <t xml:space="preserve"> C:\z_mine\research\MEMO muppets\z initem losowym\z_research\mup_active_random_reinit\144b03_res_00.txt </t>
  </si>
  <si>
    <t xml:space="preserve"> C:\z_mine\research\MEMO muppets\z initem losowym\z_research\mup_active_random_reinit\144b04_res_00.txt </t>
  </si>
  <si>
    <t xml:space="preserve"> C:\z_mine\research\MEMO muppets\z initem losowym\z_research\mup_active_random_reinit\144b05_res_00.txt </t>
  </si>
  <si>
    <t xml:space="preserve"> C:\z_mine\research\MEMO muppets\z initem losowym\z_research\mup_active_random_reinit\144b06_res_00.txt </t>
  </si>
  <si>
    <t xml:space="preserve"> C:\z_mine\research\MEMO muppets\z initem losowym\z_research\mup_active_random_reinit\144b07_res_00.txt </t>
  </si>
  <si>
    <t xml:space="preserve"> C:\z_mine\research\MEMO muppets\z initem losowym\z_research\mup_active_random_reinit\144b08_res_00.txt </t>
  </si>
  <si>
    <t xml:space="preserve"> C:\z_mine\research\MEMO muppets\z initem losowym\z_research\mup_active_random_reinit\144b09_res_00.txt </t>
  </si>
  <si>
    <t xml:space="preserve"> C:\z_mine\research\MEMO muppets\z initem losowym\z_research\mup_active_random_reinit\144d00_res_00.txt </t>
  </si>
  <si>
    <t xml:space="preserve"> C:\z_mine\research\MEMO muppets\z initem losowym\z_research\mup_active_random_reinit\144d01_res_00.txt </t>
  </si>
  <si>
    <t xml:space="preserve"> C:\z_mine\research\MEMO muppets\z initem losowym\z_research\mup_active_random_reinit\144d02_res_00.txt </t>
  </si>
  <si>
    <t xml:space="preserve"> C:\z_mine\research\MEMO muppets\z initem losowym\z_research\mup_active_random_reinit\144d03_res_00.txt </t>
  </si>
  <si>
    <t xml:space="preserve"> C:\z_mine\research\MEMO muppets\z initem losowym\z_research\mup_active_random_reinit\144d04_res_00.txt </t>
  </si>
  <si>
    <t xml:space="preserve"> C:\z_mine\research\MEMO muppets\z initem losowym\z_research\mup_active_random_reinit\144d05_res_00.txt </t>
  </si>
  <si>
    <t xml:space="preserve"> C:\z_mine\research\MEMO muppets\z initem losowym\z_research\mup_active_random_reinit\144d06_res_00.txt </t>
  </si>
  <si>
    <t xml:space="preserve"> C:\z_mine\research\MEMO muppets\z initem losowym\z_research\mup_active_random_reinit\144d07_res_00.txt </t>
  </si>
  <si>
    <t xml:space="preserve"> C:\z_mine\research\MEMO muppets\z initem losowym\z_research\mup_active_random_reinit\144d08_res_00.txt </t>
  </si>
  <si>
    <t xml:space="preserve"> C:\z_mine\research\MEMO muppets\z initem losowym\z_research\mup_active_random_reinit\144d09_res_00.txt </t>
  </si>
  <si>
    <t xml:space="preserve"> C:\z_mine\research\MEMO muppets\z initem losowym\z_research\mup_active_random_reinit\162b00_res_00.txt </t>
  </si>
  <si>
    <t xml:space="preserve"> C:\z_mine\research\MEMO muppets\z initem losowym\z_research\mup_active_random_reinit\162b01_res_00.txt </t>
  </si>
  <si>
    <t xml:space="preserve"> C:\z_mine\research\MEMO muppets\z initem losowym\z_research\mup_active_random_reinit\162b02_res_00.txt </t>
  </si>
  <si>
    <t xml:space="preserve"> C:\z_mine\research\MEMO muppets\z initem losowym\z_research\mup_active_random_reinit\162b03_res_00.txt </t>
  </si>
  <si>
    <t xml:space="preserve"> C:\z_mine\research\MEMO muppets\z initem losowym\z_research\mup_active_random_reinit\162b04_res_00.txt </t>
  </si>
  <si>
    <t xml:space="preserve"> C:\z_mine\research\MEMO muppets\z initem losowym\z_research\mup_active_random_reinit\162b05_res_00.txt </t>
  </si>
  <si>
    <t xml:space="preserve"> C:\z_mine\research\MEMO muppets\z initem losowym\z_research\mup_active_random_reinit\162b06_res_00.txt </t>
  </si>
  <si>
    <t xml:space="preserve"> C:\z_mine\research\MEMO muppets\z initem losowym\z_research\mup_active_random_reinit\162b07_res_00.txt </t>
  </si>
  <si>
    <t xml:space="preserve"> C:\z_mine\research\MEMO muppets\z initem losowym\z_research\mup_active_random_reinit\162b08_res_00.txt </t>
  </si>
  <si>
    <t xml:space="preserve"> C:\z_mine\research\MEMO muppets\z initem losowym\z_research\mup_active_random_reinit\162b09_res_00.txt </t>
  </si>
  <si>
    <t xml:space="preserve"> C:\z_mine\research\MEMO muppets\z initem losowym\z_research\mup_active_random_reinit\162d00_res_00.txt </t>
  </si>
  <si>
    <t xml:space="preserve"> C:\z_mine\research\MEMO muppets\z initem losowym\z_research\mup_active_random_reinit\162d01_res_00.txt </t>
  </si>
  <si>
    <t xml:space="preserve"> C:\z_mine\research\MEMO muppets\z initem losowym\z_research\mup_active_random_reinit\162d02_res_00.txt </t>
  </si>
  <si>
    <t xml:space="preserve"> C:\z_mine\research\MEMO muppets\z initem losowym\z_research\mup_active_random_reinit\162d03_res_00.txt </t>
  </si>
  <si>
    <t xml:space="preserve"> C:\z_mine\research\MEMO muppets\z initem losowym\z_research\mup_active_random_reinit\162d04_res_00.txt </t>
  </si>
  <si>
    <t xml:space="preserve"> C:\z_mine\research\MEMO muppets\z initem losowym\z_research\mup_active_random_reinit\162d05_res_00.txt </t>
  </si>
  <si>
    <t xml:space="preserve"> C:\z_mine\research\MEMO muppets\z initem losowym\z_research\mup_active_random_reinit\162d06_res_00.txt </t>
  </si>
  <si>
    <t xml:space="preserve"> C:\z_mine\research\MEMO muppets\z initem losowym\z_research\mup_active_random_reinit\162d07_res_00.txt </t>
  </si>
  <si>
    <t xml:space="preserve"> C:\z_mine\research\MEMO muppets\z initem losowym\z_research\mup_active_random_reinit\162d08_res_00.txt </t>
  </si>
  <si>
    <t xml:space="preserve"> C:\z_mine\research\MEMO muppets\z initem losowym\z_research\mup_active_random_reinit\162d09_res_00.txt </t>
  </si>
  <si>
    <t xml:space="preserve"> C:\z_mine\research\MEMO muppets\z initem losowym\z_research\mup_active_random_reinit\104050_res_00.txt </t>
  </si>
  <si>
    <t xml:space="preserve"> C:\z_mine\research\MEMO muppets\z initem losowym\z_research\mup_active_random_reinit\104051_res_00.txt </t>
  </si>
  <si>
    <t xml:space="preserve"> C:\z_mine\research\MEMO muppets\z initem losowym\z_research\mup_active_random_reinit\104052_res_00.txt </t>
  </si>
  <si>
    <t xml:space="preserve"> C:\z_mine\research\MEMO muppets\z initem losowym\z_research\mup_active_random_reinit\104053_res_00.txt </t>
  </si>
  <si>
    <t xml:space="preserve"> C:\z_mine\research\MEMO muppets\z initem losowym\z_research\mup_active_random_reinit\104054_res_00.txt </t>
  </si>
  <si>
    <t xml:space="preserve"> C:\z_mine\research\MEMO muppets\z initem losowym\z_research\mup_active_random_reinit\104055_res_00.txt </t>
  </si>
  <si>
    <t xml:space="preserve"> C:\z_mine\research\MEMO muppets\z initem losowym\z_research\mup_active_random_reinit\104056_res_00.txt </t>
  </si>
  <si>
    <t xml:space="preserve"> C:\z_mine\research\MEMO muppets\z initem losowym\z_research\mup_active_random_reinit\104057_res_00.txt </t>
  </si>
  <si>
    <t xml:space="preserve"> C:\z_mine\research\MEMO muppets\z initem losowym\z_research\mup_active_random_reinit\104058_res_00.txt </t>
  </si>
  <si>
    <t xml:space="preserve"> C:\z_mine\research\MEMO muppets\z initem losowym\z_research\mup_active_random_reinit\104059_res_00.txt </t>
  </si>
  <si>
    <t xml:space="preserve"> C:\z_mine\research\MEMO muppets\z initem losowym\z_research\mup_active_random_reinit\114052_res_00.txt </t>
  </si>
  <si>
    <t xml:space="preserve"> C:\z_mine\research\MEMO muppets\z initem losowym\z_research\mup_active_random_reinit\114053_res_00.txt </t>
  </si>
  <si>
    <t xml:space="preserve"> C:\z_mine\research\MEMO muppets\z initem losowym\z_research\mup_active_random_reinit\114054_res_00.txt </t>
  </si>
  <si>
    <t xml:space="preserve"> C:\z_mine\research\MEMO muppets\z initem losowym\z_research\mup_active_random_reinit\114055_res_00.txt </t>
  </si>
  <si>
    <t xml:space="preserve"> C:\z_mine\research\MEMO muppets\z initem losowym\z_research\mup_active_random_reinit\114056_res_00.txt </t>
  </si>
  <si>
    <t xml:space="preserve"> C:\z_mine\research\MEMO muppets\z initem losowym\z_research\mup_active_random_reinit\114057_res_00.txt </t>
  </si>
  <si>
    <t xml:space="preserve"> C:\z_mine\research\MEMO muppets\z initem losowym\z_research\mup_active_random_reinit\114058_res_00.txt </t>
  </si>
  <si>
    <t xml:space="preserve"> C:\z_mine\research\MEMO muppets\z initem losowym\z_research\mup_active_random_reinit\114059_res_00.txt </t>
  </si>
  <si>
    <t xml:space="preserve"> C:\z_mine\research\MEMO muppets\z initem losowym\z_research\mup_active_random_reinit\114060_res_00.txt </t>
  </si>
  <si>
    <t xml:space="preserve"> C:\z_mine\research\MEMO muppets\z initem losowym\z_research\mup_active_random_reinit\114061_res_00.txt </t>
  </si>
  <si>
    <t xml:space="preserve"> C:\z_mine\research\MEMO muppets\z initem losowym\z_research\mup_active_random_reinit\128078_res_00.txt </t>
  </si>
  <si>
    <t xml:space="preserve"> C:\z_mine\research\MEMO muppets\z initem losowym\z_research\mup_active_random_reinit\128079_res_00.txt </t>
  </si>
  <si>
    <t xml:space="preserve"> C:\z_mine\research\MEMO muppets\z initem losowym\z_research\mup_active_random_reinit\128080_res_00.txt </t>
  </si>
  <si>
    <t xml:space="preserve"> C:\z_mine\research\MEMO muppets\z initem losowym\z_research\mup_active_random_reinit\128081_res_00.txt </t>
  </si>
  <si>
    <t xml:space="preserve"> C:\z_mine\research\MEMO muppets\z initem losowym\z_research\mup_active_random_reinit\128082_res_00.txt </t>
  </si>
  <si>
    <t xml:space="preserve"> C:\z_mine\research\MEMO muppets\z initem losowym\z_research\mup_active_random_reinit\128083_res_00.txt </t>
  </si>
  <si>
    <t xml:space="preserve"> C:\z_mine\research\MEMO muppets\z initem losowym\z_research\mup_active_random_reinit\128084_res_00.txt </t>
  </si>
  <si>
    <t xml:space="preserve"> C:\z_mine\research\MEMO muppets\z initem losowym\z_research\mup_active_random_reinit\128085_res_00.txt </t>
  </si>
  <si>
    <t xml:space="preserve"> C:\z_mine\research\MEMO muppets\z initem losowym\z_research\mup_active_random_reinit\128086_res_00.txt </t>
  </si>
  <si>
    <t xml:space="preserve"> C:\z_mine\research\MEMO muppets\z initem losowym\z_research\mup_active_random_reinit\128087_res_00.txt </t>
  </si>
  <si>
    <t xml:space="preserve"> C:\z_mine\research\MEMO muppets\z initem losowym\z_research\mup_active_random_reinit\144079_res_00.txt </t>
  </si>
  <si>
    <t xml:space="preserve"> C:\z_mine\research\MEMO muppets\z initem losowym\z_research\mup_active_random_reinit\144080_res_00.txt </t>
  </si>
  <si>
    <t xml:space="preserve"> C:\z_mine\research\MEMO muppets\z initem losowym\z_research\mup_active_random_reinit\144081_res_00.txt </t>
  </si>
  <si>
    <t xml:space="preserve"> C:\z_mine\research\MEMO muppets\z initem losowym\z_research\mup_active_random_reinit\144082_res_00.txt </t>
  </si>
  <si>
    <t xml:space="preserve"> C:\z_mine\research\MEMO muppets\z initem losowym\z_research\mup_active_random_reinit\144083_res_00.txt </t>
  </si>
  <si>
    <t xml:space="preserve"> C:\z_mine\research\MEMO muppets\z initem losowym\z_research\mup_active_random_reinit\144084_res_00.txt </t>
  </si>
  <si>
    <t xml:space="preserve"> C:\z_mine\research\MEMO muppets\z initem losowym\z_research\mup_active_random_reinit\144085_res_00.txt </t>
  </si>
  <si>
    <t xml:space="preserve"> C:\z_mine\research\MEMO muppets\z initem losowym\z_research\mup_active_random_reinit\144086_res_00.txt </t>
  </si>
  <si>
    <t xml:space="preserve"> C:\z_mine\research\MEMO muppets\z initem losowym\z_research\mup_active_random_reinit\144087_res_00.txt </t>
  </si>
  <si>
    <t xml:space="preserve"> C:\z_mine\research\MEMO muppets\z initem losowym\z_research\mup_active_random_reinit\144088_res_00.txt </t>
  </si>
  <si>
    <t xml:space="preserve"> C:\z_mine\research\MEMO muppets\z initem losowym\z_research\mup_active_random_reinit\162093_res_00.txt </t>
  </si>
  <si>
    <t xml:space="preserve"> C:\z_mine\research\MEMO muppets\z initem losowym\z_research\mup_active_random_reinit\162094_res_00.txt </t>
  </si>
  <si>
    <t xml:space="preserve"> C:\z_mine\research\MEMO muppets\z initem losowym\z_research\mup_active_random_reinit\162095_res_00.txt </t>
  </si>
  <si>
    <t xml:space="preserve"> C:\z_mine\research\MEMO muppets\z initem losowym\z_research\mup_active_random_reinit\162096_res_00.txt </t>
  </si>
  <si>
    <t xml:space="preserve"> C:\z_mine\research\MEMO muppets\z initem losowym\z_research\mup_active_random_reinit\162097_res_00.txt </t>
  </si>
  <si>
    <t xml:space="preserve"> C:\z_mine\research\MEMO muppets\z initem losowym\z_research\mup_active_random_reinit\162098_res_00.txt </t>
  </si>
  <si>
    <t xml:space="preserve"> C:\z_mine\research\MEMO muppets\z initem losowym\z_research\mup_active_random_reinit\162099_res_00.txt </t>
  </si>
  <si>
    <t xml:space="preserve"> C:\z_mine\research\MEMO muppets\z initem losowym\z_research\mup_active_random_reinit\162100_res_00.txt </t>
  </si>
  <si>
    <t xml:space="preserve"> C:\z_mine\research\MEMO muppets\z initem losowym\z_research\mup_active_random_reinit\162101_res_00.txt </t>
  </si>
  <si>
    <t xml:space="preserve"> C:\z_mine\research\MEMO muppets\z initem losowym\z_research\mup_active_random_reinit\162102_res_00.txt </t>
  </si>
  <si>
    <t xml:space="preserve"> C:\z_mine\research\MEMO muppets\z initem losowym\z_research\mup_active_random_reinit\g120b00_res_00.txt </t>
  </si>
  <si>
    <t xml:space="preserve"> C:\z_mine\research\MEMO muppets\z initem losowym\z_research\mup_active_random_reinit\g120b01_res_00.txt </t>
  </si>
  <si>
    <t xml:space="preserve"> C:\z_mine\research\MEMO muppets\z initem losowym\z_research\mup_active_random_reinit\g120b02_res_00.txt </t>
  </si>
  <si>
    <t xml:space="preserve"> C:\z_mine\research\MEMO muppets\z initem losowym\z_research\mup_active_random_reinit\g120b03_res_00.txt </t>
  </si>
  <si>
    <t xml:space="preserve"> C:\z_mine\research\MEMO muppets\z initem losowym\z_research\mup_active_random_reinit\g120b04_res_00.txt </t>
  </si>
  <si>
    <t xml:space="preserve"> C:\z_mine\research\MEMO muppets\z initem losowym\z_research\mup_active_random_reinit\g120b05_res_00.txt </t>
  </si>
  <si>
    <t xml:space="preserve"> C:\z_mine\research\MEMO muppets\z initem losowym\z_research\mup_active_random_reinit\g120b06_res_00.txt </t>
  </si>
  <si>
    <t xml:space="preserve"> C:\z_mine\research\MEMO muppets\z initem losowym\z_research\mup_active_random_reinit\g120b07_res_00.txt </t>
  </si>
  <si>
    <t xml:space="preserve"> C:\z_mine\research\MEMO muppets\z initem losowym\z_research\mup_active_random_reinit\g120b08_res_00.txt </t>
  </si>
  <si>
    <t xml:space="preserve"> C:\z_mine\research\MEMO muppets\z initem losowym\z_research\mup_active_random_reinit\g120b09_res_00.txt </t>
  </si>
  <si>
    <t xml:space="preserve"> C:\z_mine\research\MEMO muppets\z initem losowym\z_research\mup_active_random_reinit\g120d00_res_00.txt </t>
  </si>
  <si>
    <t xml:space="preserve"> C:\z_mine\research\MEMO muppets\z initem losowym\z_research\mup_active_random_reinit\g120d01_res_00.txt </t>
  </si>
  <si>
    <t xml:space="preserve"> C:\z_mine\research\MEMO muppets\z initem losowym\z_research\mup_active_random_reinit\g120d02_res_00.txt </t>
  </si>
  <si>
    <t xml:space="preserve"> C:\z_mine\research\MEMO muppets\z initem losowym\z_research\mup_active_random_reinit\g120d03_res_00.txt </t>
  </si>
  <si>
    <t xml:space="preserve"> C:\z_mine\research\MEMO muppets\z initem losowym\z_research\mup_active_random_reinit\g120d04_res_00.txt </t>
  </si>
  <si>
    <t xml:space="preserve"> C:\z_mine\research\MEMO muppets\z initem losowym\z_research\mup_active_random_reinit\g120d05_res_00.txt </t>
  </si>
  <si>
    <t xml:space="preserve"> C:\z_mine\research\MEMO muppets\z initem losowym\z_research\mup_active_random_reinit\g120d06_res_00.txt </t>
  </si>
  <si>
    <t xml:space="preserve"> C:\z_mine\research\MEMO muppets\z initem losowym\z_research\mup_active_random_reinit\g120d07_res_00.txt </t>
  </si>
  <si>
    <t xml:space="preserve"> C:\z_mine\research\MEMO muppets\z initem losowym\z_research\mup_active_random_reinit\g120d08_res_00.txt </t>
  </si>
  <si>
    <t xml:space="preserve"> C:\z_mine\research\MEMO muppets\z initem losowym\z_research\mup_active_random_reinit\g120d09_res_00.txt </t>
  </si>
  <si>
    <t xml:space="preserve"> C:\z_mine\research\MEMO muppets\z initem losowym\z_research\mup_active_random_reinit\g120074_res_00.txt </t>
  </si>
  <si>
    <t xml:space="preserve"> C:\z_mine\research\MEMO muppets\z initem losowym\z_research\mup_active_random_reinit\g120075_res_00.txt </t>
  </si>
  <si>
    <t xml:space="preserve"> C:\z_mine\research\MEMO muppets\z initem losowym\z_research\mup_active_random_reinit\g120076_res_00.txt </t>
  </si>
  <si>
    <t xml:space="preserve"> C:\z_mine\research\MEMO muppets\z initem losowym\z_research\mup_active_random_reinit\g120077_res_00.txt </t>
  </si>
  <si>
    <t xml:space="preserve"> C:\z_mine\research\MEMO muppets\z initem losowym\z_research\mup_active_random_reinit\g120078_res_00.txt </t>
  </si>
  <si>
    <t xml:space="preserve"> C:\z_mine\research\MEMO muppets\z initem losowym\z_research\mup_active_random_reinit\g120079_res_00.txt </t>
  </si>
  <si>
    <t xml:space="preserve"> C:\z_mine\research\MEMO muppets\z initem losowym\z_research\mup_active_random_reinit\g120080_res_00.txt </t>
  </si>
  <si>
    <t xml:space="preserve"> C:\z_mine\research\MEMO muppets\z initem losowym\z_research\mup_active_random_reinit\g120081_res_00.txt </t>
  </si>
  <si>
    <t xml:space="preserve"> C:\z_mine\research\MEMO muppets\z initem losowym\z_research\mup_active_random_reinit\g120082_res_00.txt </t>
  </si>
  <si>
    <t xml:space="preserve"> C:\z_mine\research\MEMO muppets\z initem losowym\z_research\mup_active_random_reinit\g120083_res_00.txt </t>
  </si>
  <si>
    <t>MuPPetS-FuN Active Random Init</t>
  </si>
  <si>
    <t>Group A</t>
  </si>
  <si>
    <t>Group B</t>
  </si>
  <si>
    <t>Group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</si>
</sst>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 CE"/>
      <charset val="238"/>
    </font>
    <font>
      <sz val="10"/>
      <name val="Arial CE"/>
      <charset val="238"/>
    </font>
    <font>
      <b/>
      <sz val="10"/>
      <name val="Arial CE"/>
      <charset val="238"/>
    </font>
    <font>
      <sz val="8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1" fillId="0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Fill="1" applyAlignment="1">
      <alignment wrapText="1"/>
    </xf>
    <xf numFmtId="49" fontId="0" fillId="0" borderId="0" xfId="0" applyNumberFormat="1" applyFill="1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right"/>
    </xf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/>
    </xf>
    <xf numFmtId="2" fontId="0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99"/>
  <sheetViews>
    <sheetView topLeftCell="A178" workbookViewId="0">
      <selection activeCell="I187" sqref="I187:K198"/>
    </sheetView>
  </sheetViews>
  <sheetFormatPr defaultRowHeight="12.75" x14ac:dyDescent="0.2"/>
  <cols>
    <col min="1" max="1" width="13.42578125" customWidth="1"/>
    <col min="2" max="2" width="14.7109375" customWidth="1"/>
    <col min="3" max="3" width="11.28515625" customWidth="1"/>
    <col min="6" max="6" width="13" customWidth="1"/>
    <col min="8" max="9" width="10.42578125" customWidth="1"/>
    <col min="10" max="10" width="15" customWidth="1"/>
  </cols>
  <sheetData>
    <row r="3" spans="1:11" x14ac:dyDescent="0.2">
      <c r="B3" s="15"/>
      <c r="C3" s="15"/>
      <c r="D3" s="15"/>
      <c r="F3" s="15"/>
      <c r="G3" s="15"/>
      <c r="H3" s="16"/>
      <c r="J3" s="15"/>
      <c r="K3" s="15"/>
    </row>
    <row r="4" spans="1:11" ht="51" x14ac:dyDescent="0.2">
      <c r="A4" t="s">
        <v>17</v>
      </c>
      <c r="B4" s="1" t="s">
        <v>161</v>
      </c>
      <c r="C4" s="1" t="s">
        <v>157</v>
      </c>
      <c r="D4" s="1" t="s">
        <v>146</v>
      </c>
      <c r="F4" s="1" t="s">
        <v>161</v>
      </c>
      <c r="G4" s="1" t="s">
        <v>157</v>
      </c>
      <c r="H4" s="1"/>
      <c r="J4" s="1" t="s">
        <v>161</v>
      </c>
      <c r="K4" s="1" t="s">
        <v>157</v>
      </c>
    </row>
    <row r="6" spans="1:11" x14ac:dyDescent="0.2">
      <c r="A6" s="5" t="s">
        <v>18</v>
      </c>
      <c r="B6">
        <v>1740</v>
      </c>
      <c r="C6">
        <v>1584</v>
      </c>
      <c r="D6">
        <f t="shared" ref="D6:D37" si="0">MIN(B6:C6)</f>
        <v>1584</v>
      </c>
      <c r="F6">
        <f>IF(B6=0,0,(B6-D6)/B6)</f>
        <v>8.9655172413793102E-2</v>
      </c>
      <c r="G6">
        <f t="shared" ref="G6:G37" si="1">IF(C6=0,0,(C6-D6)/C6)</f>
        <v>0</v>
      </c>
      <c r="J6">
        <f t="shared" ref="J6:J37" si="2">_xlfn.RANK.EQ(B6,B6:C6)</f>
        <v>1</v>
      </c>
      <c r="K6">
        <f t="shared" ref="K6:K37" si="3">_xlfn.RANK.EQ(C6,B6:C6)</f>
        <v>2</v>
      </c>
    </row>
    <row r="7" spans="1:11" x14ac:dyDescent="0.2">
      <c r="A7" s="5" t="s">
        <v>19</v>
      </c>
      <c r="B7">
        <v>1204</v>
      </c>
      <c r="C7">
        <v>1204</v>
      </c>
      <c r="D7">
        <f t="shared" si="0"/>
        <v>1204</v>
      </c>
      <c r="F7">
        <f t="shared" ref="F7:F70" si="4">IF(B7=0,0,(B7-D7)/B7)</f>
        <v>0</v>
      </c>
      <c r="G7">
        <f t="shared" si="1"/>
        <v>0</v>
      </c>
      <c r="J7">
        <f t="shared" si="2"/>
        <v>1</v>
      </c>
      <c r="K7">
        <f t="shared" si="3"/>
        <v>1</v>
      </c>
    </row>
    <row r="8" spans="1:11" x14ac:dyDescent="0.2">
      <c r="A8" s="5" t="s">
        <v>20</v>
      </c>
      <c r="B8">
        <v>428</v>
      </c>
      <c r="C8">
        <v>490</v>
      </c>
      <c r="D8">
        <f t="shared" si="0"/>
        <v>428</v>
      </c>
      <c r="F8">
        <f t="shared" si="4"/>
        <v>0</v>
      </c>
      <c r="G8">
        <f t="shared" si="1"/>
        <v>0.12653061224489795</v>
      </c>
      <c r="J8">
        <f t="shared" si="2"/>
        <v>2</v>
      </c>
      <c r="K8">
        <f t="shared" si="3"/>
        <v>1</v>
      </c>
    </row>
    <row r="9" spans="1:11" x14ac:dyDescent="0.2">
      <c r="A9" s="5" t="s">
        <v>21</v>
      </c>
      <c r="B9">
        <v>3287</v>
      </c>
      <c r="C9">
        <v>3220</v>
      </c>
      <c r="D9">
        <f t="shared" si="0"/>
        <v>3220</v>
      </c>
      <c r="F9">
        <f t="shared" si="4"/>
        <v>2.0383328262853665E-2</v>
      </c>
      <c r="G9">
        <f t="shared" si="1"/>
        <v>0</v>
      </c>
      <c r="J9">
        <f t="shared" si="2"/>
        <v>1</v>
      </c>
      <c r="K9">
        <f t="shared" si="3"/>
        <v>2</v>
      </c>
    </row>
    <row r="10" spans="1:11" x14ac:dyDescent="0.2">
      <c r="A10" s="5" t="s">
        <v>22</v>
      </c>
      <c r="B10">
        <v>2757</v>
      </c>
      <c r="C10">
        <v>2657</v>
      </c>
      <c r="D10">
        <f t="shared" si="0"/>
        <v>2657</v>
      </c>
      <c r="F10">
        <f t="shared" si="4"/>
        <v>3.6271309394269133E-2</v>
      </c>
      <c r="G10">
        <f t="shared" si="1"/>
        <v>0</v>
      </c>
      <c r="J10">
        <f t="shared" si="2"/>
        <v>1</v>
      </c>
      <c r="K10">
        <f t="shared" si="3"/>
        <v>2</v>
      </c>
    </row>
    <row r="11" spans="1:11" x14ac:dyDescent="0.2">
      <c r="A11" s="5" t="s">
        <v>23</v>
      </c>
      <c r="B11">
        <v>4906</v>
      </c>
      <c r="C11">
        <v>4988</v>
      </c>
      <c r="D11">
        <f t="shared" si="0"/>
        <v>4906</v>
      </c>
      <c r="F11">
        <f t="shared" si="4"/>
        <v>0</v>
      </c>
      <c r="G11">
        <f t="shared" si="1"/>
        <v>1.6439454691259021E-2</v>
      </c>
      <c r="J11">
        <f t="shared" si="2"/>
        <v>2</v>
      </c>
      <c r="K11">
        <f t="shared" si="3"/>
        <v>1</v>
      </c>
    </row>
    <row r="12" spans="1:11" x14ac:dyDescent="0.2">
      <c r="A12" s="5" t="s">
        <v>24</v>
      </c>
      <c r="B12">
        <v>4160</v>
      </c>
      <c r="C12">
        <v>4226</v>
      </c>
      <c r="D12">
        <f t="shared" si="0"/>
        <v>4160</v>
      </c>
      <c r="F12">
        <f t="shared" si="4"/>
        <v>0</v>
      </c>
      <c r="G12">
        <f t="shared" si="1"/>
        <v>1.5617605300520587E-2</v>
      </c>
      <c r="J12">
        <f t="shared" si="2"/>
        <v>2</v>
      </c>
      <c r="K12">
        <f t="shared" si="3"/>
        <v>1</v>
      </c>
    </row>
    <row r="13" spans="1:11" x14ac:dyDescent="0.2">
      <c r="A13" s="5" t="s">
        <v>25</v>
      </c>
      <c r="B13">
        <v>6012</v>
      </c>
      <c r="C13">
        <v>5976</v>
      </c>
      <c r="D13">
        <f t="shared" si="0"/>
        <v>5976</v>
      </c>
      <c r="F13">
        <f t="shared" si="4"/>
        <v>5.9880239520958087E-3</v>
      </c>
      <c r="G13">
        <f t="shared" si="1"/>
        <v>0</v>
      </c>
      <c r="J13">
        <f t="shared" si="2"/>
        <v>1</v>
      </c>
      <c r="K13">
        <f t="shared" si="3"/>
        <v>2</v>
      </c>
    </row>
    <row r="14" spans="1:11" x14ac:dyDescent="0.2">
      <c r="A14" s="5" t="s">
        <v>26</v>
      </c>
      <c r="B14">
        <v>10308</v>
      </c>
      <c r="C14">
        <v>10207</v>
      </c>
      <c r="D14">
        <f t="shared" si="0"/>
        <v>10207</v>
      </c>
      <c r="F14">
        <f t="shared" si="4"/>
        <v>9.7982149786573543E-3</v>
      </c>
      <c r="G14">
        <f t="shared" si="1"/>
        <v>0</v>
      </c>
      <c r="J14">
        <f t="shared" si="2"/>
        <v>1</v>
      </c>
      <c r="K14">
        <f t="shared" si="3"/>
        <v>2</v>
      </c>
    </row>
    <row r="15" spans="1:11" x14ac:dyDescent="0.2">
      <c r="A15" s="5" t="s">
        <v>27</v>
      </c>
      <c r="B15">
        <v>16247</v>
      </c>
      <c r="C15">
        <v>15844</v>
      </c>
      <c r="D15">
        <f t="shared" si="0"/>
        <v>15844</v>
      </c>
      <c r="F15">
        <f t="shared" si="4"/>
        <v>2.4804579306948977E-2</v>
      </c>
      <c r="G15">
        <f t="shared" si="1"/>
        <v>0</v>
      </c>
      <c r="J15">
        <f t="shared" si="2"/>
        <v>1</v>
      </c>
      <c r="K15">
        <f t="shared" si="3"/>
        <v>2</v>
      </c>
    </row>
    <row r="16" spans="1:11" x14ac:dyDescent="0.2">
      <c r="A16" s="5" t="s">
        <v>28</v>
      </c>
      <c r="B16">
        <v>11488</v>
      </c>
      <c r="C16">
        <v>11257</v>
      </c>
      <c r="D16">
        <f t="shared" si="0"/>
        <v>11257</v>
      </c>
      <c r="F16">
        <f t="shared" si="4"/>
        <v>2.0107938718662954E-2</v>
      </c>
      <c r="G16">
        <f t="shared" si="1"/>
        <v>0</v>
      </c>
      <c r="J16">
        <f t="shared" si="2"/>
        <v>1</v>
      </c>
      <c r="K16">
        <f t="shared" si="3"/>
        <v>2</v>
      </c>
    </row>
    <row r="17" spans="1:11" x14ac:dyDescent="0.2">
      <c r="A17" s="5" t="s">
        <v>29</v>
      </c>
      <c r="B17">
        <v>27924</v>
      </c>
      <c r="C17">
        <v>27904</v>
      </c>
      <c r="D17">
        <f t="shared" si="0"/>
        <v>27904</v>
      </c>
      <c r="F17">
        <f t="shared" si="4"/>
        <v>7.1622976650909608E-4</v>
      </c>
      <c r="G17">
        <f t="shared" si="1"/>
        <v>0</v>
      </c>
      <c r="J17">
        <f t="shared" si="2"/>
        <v>1</v>
      </c>
      <c r="K17">
        <f t="shared" si="3"/>
        <v>2</v>
      </c>
    </row>
    <row r="18" spans="1:11" x14ac:dyDescent="0.2">
      <c r="A18" s="5" t="s">
        <v>30</v>
      </c>
      <c r="B18">
        <v>1813832</v>
      </c>
      <c r="C18">
        <v>5276</v>
      </c>
      <c r="D18">
        <f t="shared" si="0"/>
        <v>5276</v>
      </c>
      <c r="F18">
        <f t="shared" si="4"/>
        <v>0.99709124108517222</v>
      </c>
      <c r="G18">
        <f t="shared" si="1"/>
        <v>0</v>
      </c>
      <c r="J18">
        <f t="shared" si="2"/>
        <v>1</v>
      </c>
      <c r="K18">
        <f t="shared" si="3"/>
        <v>2</v>
      </c>
    </row>
    <row r="19" spans="1:11" x14ac:dyDescent="0.2">
      <c r="A19" s="5" t="s">
        <v>31</v>
      </c>
      <c r="B19">
        <v>10831</v>
      </c>
      <c r="C19">
        <v>10792</v>
      </c>
      <c r="D19">
        <f t="shared" si="0"/>
        <v>10792</v>
      </c>
      <c r="F19">
        <f t="shared" si="4"/>
        <v>3.6007755516572798E-3</v>
      </c>
      <c r="G19">
        <f t="shared" si="1"/>
        <v>0</v>
      </c>
      <c r="J19">
        <f t="shared" si="2"/>
        <v>1</v>
      </c>
      <c r="K19">
        <f t="shared" si="3"/>
        <v>2</v>
      </c>
    </row>
    <row r="20" spans="1:11" x14ac:dyDescent="0.2">
      <c r="A20" s="5" t="s">
        <v>32</v>
      </c>
      <c r="B20">
        <v>6178</v>
      </c>
      <c r="C20">
        <v>6192</v>
      </c>
      <c r="D20">
        <f t="shared" si="0"/>
        <v>6178</v>
      </c>
      <c r="F20">
        <f t="shared" si="4"/>
        <v>0</v>
      </c>
      <c r="G20">
        <f t="shared" si="1"/>
        <v>2.2609819121447027E-3</v>
      </c>
      <c r="J20">
        <f t="shared" si="2"/>
        <v>2</v>
      </c>
      <c r="K20">
        <f t="shared" si="3"/>
        <v>1</v>
      </c>
    </row>
    <row r="21" spans="1:11" x14ac:dyDescent="0.2">
      <c r="A21" s="5" t="s">
        <v>33</v>
      </c>
      <c r="B21">
        <v>2730</v>
      </c>
      <c r="C21">
        <v>2748</v>
      </c>
      <c r="D21">
        <f t="shared" si="0"/>
        <v>2730</v>
      </c>
      <c r="F21">
        <f t="shared" si="4"/>
        <v>0</v>
      </c>
      <c r="G21">
        <f t="shared" si="1"/>
        <v>6.5502183406113534E-3</v>
      </c>
      <c r="J21">
        <f t="shared" si="2"/>
        <v>2</v>
      </c>
      <c r="K21">
        <f t="shared" si="3"/>
        <v>1</v>
      </c>
    </row>
    <row r="22" spans="1:11" x14ac:dyDescent="0.2">
      <c r="A22" s="5" t="s">
        <v>34</v>
      </c>
      <c r="B22">
        <v>3535</v>
      </c>
      <c r="C22">
        <v>3524</v>
      </c>
      <c r="D22">
        <f t="shared" si="0"/>
        <v>3524</v>
      </c>
      <c r="F22">
        <f t="shared" si="4"/>
        <v>3.1117397454031117E-3</v>
      </c>
      <c r="G22">
        <f t="shared" si="1"/>
        <v>0</v>
      </c>
      <c r="J22">
        <f t="shared" si="2"/>
        <v>1</v>
      </c>
      <c r="K22">
        <f t="shared" si="3"/>
        <v>2</v>
      </c>
    </row>
    <row r="23" spans="1:11" x14ac:dyDescent="0.2">
      <c r="A23" s="5" t="s">
        <v>35</v>
      </c>
      <c r="B23">
        <v>702</v>
      </c>
      <c r="C23">
        <v>721</v>
      </c>
      <c r="D23">
        <f t="shared" si="0"/>
        <v>702</v>
      </c>
      <c r="F23">
        <f t="shared" si="4"/>
        <v>0</v>
      </c>
      <c r="G23">
        <f t="shared" si="1"/>
        <v>2.6352288488210817E-2</v>
      </c>
      <c r="J23">
        <f t="shared" si="2"/>
        <v>2</v>
      </c>
      <c r="K23">
        <f t="shared" si="3"/>
        <v>1</v>
      </c>
    </row>
    <row r="24" spans="1:11" x14ac:dyDescent="0.2">
      <c r="A24" s="5" t="s">
        <v>36</v>
      </c>
      <c r="B24">
        <v>3347</v>
      </c>
      <c r="C24">
        <v>3366</v>
      </c>
      <c r="D24">
        <f t="shared" si="0"/>
        <v>3347</v>
      </c>
      <c r="F24">
        <f t="shared" si="4"/>
        <v>0</v>
      </c>
      <c r="G24">
        <f t="shared" si="1"/>
        <v>5.6446821152703504E-3</v>
      </c>
      <c r="J24">
        <f t="shared" si="2"/>
        <v>2</v>
      </c>
      <c r="K24">
        <f t="shared" si="3"/>
        <v>1</v>
      </c>
    </row>
    <row r="25" spans="1:11" x14ac:dyDescent="0.2">
      <c r="A25" s="5" t="s">
        <v>37</v>
      </c>
      <c r="B25">
        <v>7056</v>
      </c>
      <c r="C25">
        <v>6997</v>
      </c>
      <c r="D25">
        <f t="shared" si="0"/>
        <v>6997</v>
      </c>
      <c r="F25">
        <f t="shared" si="4"/>
        <v>8.3616780045351474E-3</v>
      </c>
      <c r="G25">
        <f t="shared" si="1"/>
        <v>0</v>
      </c>
      <c r="J25">
        <f t="shared" si="2"/>
        <v>1</v>
      </c>
      <c r="K25">
        <f t="shared" si="3"/>
        <v>2</v>
      </c>
    </row>
    <row r="26" spans="1:11" x14ac:dyDescent="0.2">
      <c r="A26" s="5" t="s">
        <v>38</v>
      </c>
      <c r="B26">
        <v>0</v>
      </c>
      <c r="C26">
        <v>0</v>
      </c>
      <c r="D26">
        <f t="shared" si="0"/>
        <v>0</v>
      </c>
      <c r="F26">
        <f t="shared" si="4"/>
        <v>0</v>
      </c>
      <c r="G26">
        <f t="shared" si="1"/>
        <v>0</v>
      </c>
      <c r="J26">
        <f t="shared" si="2"/>
        <v>1</v>
      </c>
      <c r="K26">
        <f t="shared" si="3"/>
        <v>1</v>
      </c>
    </row>
    <row r="27" spans="1:11" x14ac:dyDescent="0.2">
      <c r="A27" s="5" t="s">
        <v>39</v>
      </c>
      <c r="B27">
        <v>0</v>
      </c>
      <c r="C27">
        <v>0</v>
      </c>
      <c r="D27">
        <f t="shared" si="0"/>
        <v>0</v>
      </c>
      <c r="F27">
        <f t="shared" si="4"/>
        <v>0</v>
      </c>
      <c r="G27">
        <f t="shared" si="1"/>
        <v>0</v>
      </c>
      <c r="J27">
        <f t="shared" si="2"/>
        <v>1</v>
      </c>
      <c r="K27">
        <f t="shared" si="3"/>
        <v>1</v>
      </c>
    </row>
    <row r="28" spans="1:11" x14ac:dyDescent="0.2">
      <c r="A28" s="5" t="s">
        <v>40</v>
      </c>
      <c r="B28">
        <v>0</v>
      </c>
      <c r="C28">
        <v>0</v>
      </c>
      <c r="D28">
        <f t="shared" si="0"/>
        <v>0</v>
      </c>
      <c r="F28">
        <f t="shared" si="4"/>
        <v>0</v>
      </c>
      <c r="G28">
        <f t="shared" si="1"/>
        <v>0</v>
      </c>
      <c r="J28">
        <f t="shared" si="2"/>
        <v>1</v>
      </c>
      <c r="K28">
        <f t="shared" si="3"/>
        <v>1</v>
      </c>
    </row>
    <row r="29" spans="1:11" x14ac:dyDescent="0.2">
      <c r="A29" s="5" t="s">
        <v>41</v>
      </c>
      <c r="B29">
        <v>2817</v>
      </c>
      <c r="C29">
        <v>2888</v>
      </c>
      <c r="D29">
        <f t="shared" si="0"/>
        <v>2817</v>
      </c>
      <c r="F29">
        <f t="shared" si="4"/>
        <v>0</v>
      </c>
      <c r="G29">
        <f t="shared" si="1"/>
        <v>2.458448753462604E-2</v>
      </c>
      <c r="J29">
        <f t="shared" si="2"/>
        <v>2</v>
      </c>
      <c r="K29">
        <f t="shared" si="3"/>
        <v>1</v>
      </c>
    </row>
    <row r="30" spans="1:11" x14ac:dyDescent="0.2">
      <c r="A30" s="5" t="s">
        <v>42</v>
      </c>
      <c r="B30">
        <v>0</v>
      </c>
      <c r="C30">
        <v>0</v>
      </c>
      <c r="D30">
        <f t="shared" si="0"/>
        <v>0</v>
      </c>
      <c r="F30">
        <f t="shared" si="4"/>
        <v>0</v>
      </c>
      <c r="G30">
        <f t="shared" si="1"/>
        <v>0</v>
      </c>
      <c r="J30">
        <f t="shared" si="2"/>
        <v>1</v>
      </c>
      <c r="K30">
        <f t="shared" si="3"/>
        <v>1</v>
      </c>
    </row>
    <row r="31" spans="1:11" x14ac:dyDescent="0.2">
      <c r="A31" s="5" t="s">
        <v>43</v>
      </c>
      <c r="B31">
        <v>1100</v>
      </c>
      <c r="C31">
        <v>1096</v>
      </c>
      <c r="D31">
        <f t="shared" si="0"/>
        <v>1096</v>
      </c>
      <c r="F31">
        <f t="shared" si="4"/>
        <v>3.6363636363636364E-3</v>
      </c>
      <c r="G31">
        <f t="shared" si="1"/>
        <v>0</v>
      </c>
      <c r="J31">
        <f t="shared" si="2"/>
        <v>1</v>
      </c>
      <c r="K31">
        <f t="shared" si="3"/>
        <v>2</v>
      </c>
    </row>
    <row r="32" spans="1:11" x14ac:dyDescent="0.2">
      <c r="A32" s="5" t="s">
        <v>44</v>
      </c>
      <c r="B32">
        <v>0</v>
      </c>
      <c r="C32">
        <v>0</v>
      </c>
      <c r="D32">
        <f t="shared" si="0"/>
        <v>0</v>
      </c>
      <c r="F32">
        <f t="shared" si="4"/>
        <v>0</v>
      </c>
      <c r="G32">
        <f t="shared" si="1"/>
        <v>0</v>
      </c>
      <c r="J32">
        <f t="shared" si="2"/>
        <v>1</v>
      </c>
      <c r="K32">
        <f t="shared" si="3"/>
        <v>1</v>
      </c>
    </row>
    <row r="33" spans="1:11" x14ac:dyDescent="0.2">
      <c r="A33" s="5" t="s">
        <v>45</v>
      </c>
      <c r="B33">
        <v>4678</v>
      </c>
      <c r="C33">
        <v>4686</v>
      </c>
      <c r="D33">
        <f t="shared" si="0"/>
        <v>4678</v>
      </c>
      <c r="F33">
        <f t="shared" si="4"/>
        <v>0</v>
      </c>
      <c r="G33">
        <f t="shared" si="1"/>
        <v>1.7072129748186087E-3</v>
      </c>
      <c r="J33">
        <f t="shared" si="2"/>
        <v>2</v>
      </c>
      <c r="K33">
        <f t="shared" si="3"/>
        <v>1</v>
      </c>
    </row>
    <row r="34" spans="1:11" x14ac:dyDescent="0.2">
      <c r="A34" s="5" t="s">
        <v>46</v>
      </c>
      <c r="B34">
        <v>9992</v>
      </c>
      <c r="C34">
        <v>10022</v>
      </c>
      <c r="D34">
        <f t="shared" si="0"/>
        <v>9992</v>
      </c>
      <c r="F34">
        <f t="shared" si="4"/>
        <v>0</v>
      </c>
      <c r="G34">
        <f t="shared" si="1"/>
        <v>2.9934144881261227E-3</v>
      </c>
      <c r="J34">
        <f t="shared" si="2"/>
        <v>2</v>
      </c>
      <c r="K34">
        <f t="shared" si="3"/>
        <v>1</v>
      </c>
    </row>
    <row r="35" spans="1:11" x14ac:dyDescent="0.2">
      <c r="A35" s="5" t="s">
        <v>47</v>
      </c>
      <c r="B35">
        <v>1381</v>
      </c>
      <c r="C35">
        <v>1292</v>
      </c>
      <c r="D35">
        <f t="shared" si="0"/>
        <v>1292</v>
      </c>
      <c r="F35">
        <f t="shared" si="4"/>
        <v>6.4446053584359161E-2</v>
      </c>
      <c r="G35">
        <f t="shared" si="1"/>
        <v>0</v>
      </c>
      <c r="J35">
        <f t="shared" si="2"/>
        <v>1</v>
      </c>
      <c r="K35">
        <f t="shared" si="3"/>
        <v>2</v>
      </c>
    </row>
    <row r="36" spans="1:11" x14ac:dyDescent="0.2">
      <c r="A36" s="5" t="s">
        <v>48</v>
      </c>
      <c r="B36">
        <v>1684</v>
      </c>
      <c r="C36">
        <v>1656</v>
      </c>
      <c r="D36">
        <f t="shared" si="0"/>
        <v>1656</v>
      </c>
      <c r="F36">
        <f t="shared" si="4"/>
        <v>1.66270783847981E-2</v>
      </c>
      <c r="G36">
        <f t="shared" si="1"/>
        <v>0</v>
      </c>
      <c r="J36">
        <f t="shared" si="2"/>
        <v>1</v>
      </c>
      <c r="K36">
        <f t="shared" si="3"/>
        <v>2</v>
      </c>
    </row>
    <row r="37" spans="1:11" x14ac:dyDescent="0.2">
      <c r="A37" s="5" t="s">
        <v>49</v>
      </c>
      <c r="B37">
        <v>1866</v>
      </c>
      <c r="C37">
        <v>1880</v>
      </c>
      <c r="D37">
        <f t="shared" si="0"/>
        <v>1866</v>
      </c>
      <c r="F37">
        <f t="shared" si="4"/>
        <v>0</v>
      </c>
      <c r="G37">
        <f t="shared" si="1"/>
        <v>7.4468085106382982E-3</v>
      </c>
      <c r="J37">
        <f t="shared" si="2"/>
        <v>2</v>
      </c>
      <c r="K37">
        <f t="shared" si="3"/>
        <v>1</v>
      </c>
    </row>
    <row r="38" spans="1:11" x14ac:dyDescent="0.2">
      <c r="A38" s="5" t="s">
        <v>50</v>
      </c>
      <c r="B38">
        <v>2026</v>
      </c>
      <c r="C38">
        <v>1948</v>
      </c>
      <c r="D38">
        <f t="shared" ref="D38:D69" si="5">MIN(B38:C38)</f>
        <v>1948</v>
      </c>
      <c r="F38">
        <f t="shared" si="4"/>
        <v>3.8499506416584402E-2</v>
      </c>
      <c r="G38">
        <f t="shared" ref="G38:G69" si="6">IF(C38=0,0,(C38-D38)/C38)</f>
        <v>0</v>
      </c>
      <c r="J38">
        <f t="shared" ref="J38:J69" si="7">_xlfn.RANK.EQ(B38,B38:C38)</f>
        <v>1</v>
      </c>
      <c r="K38">
        <f t="shared" ref="K38:K69" si="8">_xlfn.RANK.EQ(C38,B38:C38)</f>
        <v>2</v>
      </c>
    </row>
    <row r="39" spans="1:11" x14ac:dyDescent="0.2">
      <c r="A39" s="5" t="s">
        <v>51</v>
      </c>
      <c r="B39">
        <v>8845</v>
      </c>
      <c r="C39">
        <v>8462</v>
      </c>
      <c r="D39">
        <f t="shared" si="5"/>
        <v>8462</v>
      </c>
      <c r="F39">
        <f t="shared" si="4"/>
        <v>4.3301300169587338E-2</v>
      </c>
      <c r="G39">
        <f t="shared" si="6"/>
        <v>0</v>
      </c>
      <c r="J39">
        <f t="shared" si="7"/>
        <v>1</v>
      </c>
      <c r="K39">
        <f t="shared" si="8"/>
        <v>2</v>
      </c>
    </row>
    <row r="40" spans="1:11" x14ac:dyDescent="0.2">
      <c r="A40" s="5" t="s">
        <v>52</v>
      </c>
      <c r="B40">
        <v>4546</v>
      </c>
      <c r="C40">
        <v>4382</v>
      </c>
      <c r="D40">
        <f t="shared" si="5"/>
        <v>4382</v>
      </c>
      <c r="F40">
        <f t="shared" si="4"/>
        <v>3.6075670919489662E-2</v>
      </c>
      <c r="G40">
        <f t="shared" si="6"/>
        <v>0</v>
      </c>
      <c r="J40">
        <f t="shared" si="7"/>
        <v>1</v>
      </c>
      <c r="K40">
        <f t="shared" si="8"/>
        <v>2</v>
      </c>
    </row>
    <row r="41" spans="1:11" x14ac:dyDescent="0.2">
      <c r="A41" s="5" t="s">
        <v>53</v>
      </c>
      <c r="B41">
        <v>1132</v>
      </c>
      <c r="C41">
        <v>1136</v>
      </c>
      <c r="D41">
        <f t="shared" si="5"/>
        <v>1132</v>
      </c>
      <c r="F41">
        <f t="shared" si="4"/>
        <v>0</v>
      </c>
      <c r="G41">
        <f t="shared" si="6"/>
        <v>3.5211267605633804E-3</v>
      </c>
      <c r="J41">
        <f t="shared" si="7"/>
        <v>2</v>
      </c>
      <c r="K41">
        <f t="shared" si="8"/>
        <v>1</v>
      </c>
    </row>
    <row r="42" spans="1:11" x14ac:dyDescent="0.2">
      <c r="A42" s="5" t="s">
        <v>54</v>
      </c>
      <c r="B42">
        <v>4985</v>
      </c>
      <c r="C42">
        <v>4934</v>
      </c>
      <c r="D42">
        <f t="shared" si="5"/>
        <v>4934</v>
      </c>
      <c r="F42">
        <f t="shared" si="4"/>
        <v>1.0230692076228686E-2</v>
      </c>
      <c r="G42">
        <f t="shared" si="6"/>
        <v>0</v>
      </c>
      <c r="J42">
        <f t="shared" si="7"/>
        <v>1</v>
      </c>
      <c r="K42">
        <f t="shared" si="8"/>
        <v>2</v>
      </c>
    </row>
    <row r="43" spans="1:11" x14ac:dyDescent="0.2">
      <c r="A43" s="5" t="s">
        <v>55</v>
      </c>
      <c r="B43">
        <v>10588</v>
      </c>
      <c r="C43">
        <v>10374</v>
      </c>
      <c r="D43">
        <f t="shared" si="5"/>
        <v>10374</v>
      </c>
      <c r="F43">
        <f t="shared" si="4"/>
        <v>2.0211560256894599E-2</v>
      </c>
      <c r="G43">
        <f t="shared" si="6"/>
        <v>0</v>
      </c>
      <c r="J43">
        <f t="shared" si="7"/>
        <v>1</v>
      </c>
      <c r="K43">
        <f t="shared" si="8"/>
        <v>2</v>
      </c>
    </row>
    <row r="44" spans="1:11" x14ac:dyDescent="0.2">
      <c r="A44" s="5" t="s">
        <v>56</v>
      </c>
      <c r="B44">
        <v>0</v>
      </c>
      <c r="C44">
        <v>0</v>
      </c>
      <c r="D44">
        <f t="shared" si="5"/>
        <v>0</v>
      </c>
      <c r="F44">
        <f t="shared" si="4"/>
        <v>0</v>
      </c>
      <c r="G44">
        <f t="shared" si="6"/>
        <v>0</v>
      </c>
      <c r="J44">
        <f t="shared" si="7"/>
        <v>1</v>
      </c>
      <c r="K44">
        <f t="shared" si="8"/>
        <v>1</v>
      </c>
    </row>
    <row r="45" spans="1:11" x14ac:dyDescent="0.2">
      <c r="A45" s="5" t="s">
        <v>57</v>
      </c>
      <c r="B45">
        <v>13644</v>
      </c>
      <c r="C45">
        <v>13656</v>
      </c>
      <c r="D45">
        <f t="shared" si="5"/>
        <v>13644</v>
      </c>
      <c r="F45">
        <f t="shared" si="4"/>
        <v>0</v>
      </c>
      <c r="G45">
        <f t="shared" si="6"/>
        <v>8.7873462214411243E-4</v>
      </c>
      <c r="J45">
        <f t="shared" si="7"/>
        <v>2</v>
      </c>
      <c r="K45">
        <f t="shared" si="8"/>
        <v>1</v>
      </c>
    </row>
    <row r="46" spans="1:11" x14ac:dyDescent="0.2">
      <c r="A46" s="5" t="s">
        <v>58</v>
      </c>
      <c r="B46">
        <v>0</v>
      </c>
      <c r="C46">
        <v>0</v>
      </c>
      <c r="D46">
        <f t="shared" si="5"/>
        <v>0</v>
      </c>
      <c r="F46">
        <f t="shared" si="4"/>
        <v>0</v>
      </c>
      <c r="G46">
        <f t="shared" si="6"/>
        <v>0</v>
      </c>
      <c r="J46">
        <f t="shared" si="7"/>
        <v>1</v>
      </c>
      <c r="K46">
        <f t="shared" si="8"/>
        <v>1</v>
      </c>
    </row>
    <row r="47" spans="1:11" x14ac:dyDescent="0.2">
      <c r="A47" s="5" t="s">
        <v>59</v>
      </c>
      <c r="B47">
        <v>0</v>
      </c>
      <c r="C47">
        <v>0</v>
      </c>
      <c r="D47">
        <f t="shared" si="5"/>
        <v>0</v>
      </c>
      <c r="F47">
        <f t="shared" si="4"/>
        <v>0</v>
      </c>
      <c r="G47">
        <f t="shared" si="6"/>
        <v>0</v>
      </c>
      <c r="J47">
        <f t="shared" si="7"/>
        <v>1</v>
      </c>
      <c r="K47">
        <f t="shared" si="8"/>
        <v>1</v>
      </c>
    </row>
    <row r="48" spans="1:11" x14ac:dyDescent="0.2">
      <c r="A48" s="5" t="s">
        <v>60</v>
      </c>
      <c r="B48">
        <v>0</v>
      </c>
      <c r="C48">
        <v>0</v>
      </c>
      <c r="D48">
        <f t="shared" si="5"/>
        <v>0</v>
      </c>
      <c r="F48">
        <f t="shared" si="4"/>
        <v>0</v>
      </c>
      <c r="G48">
        <f t="shared" si="6"/>
        <v>0</v>
      </c>
      <c r="J48">
        <f t="shared" si="7"/>
        <v>1</v>
      </c>
      <c r="K48">
        <f t="shared" si="8"/>
        <v>1</v>
      </c>
    </row>
    <row r="49" spans="1:11" x14ac:dyDescent="0.2">
      <c r="A49" s="5" t="s">
        <v>61</v>
      </c>
      <c r="B49">
        <v>0</v>
      </c>
      <c r="C49">
        <v>0</v>
      </c>
      <c r="D49">
        <f t="shared" si="5"/>
        <v>0</v>
      </c>
      <c r="F49">
        <f t="shared" si="4"/>
        <v>0</v>
      </c>
      <c r="G49">
        <f t="shared" si="6"/>
        <v>0</v>
      </c>
      <c r="J49">
        <f t="shared" si="7"/>
        <v>1</v>
      </c>
      <c r="K49">
        <f t="shared" si="8"/>
        <v>1</v>
      </c>
    </row>
    <row r="50" spans="1:11" x14ac:dyDescent="0.2">
      <c r="A50" s="5" t="s">
        <v>62</v>
      </c>
      <c r="B50">
        <v>0</v>
      </c>
      <c r="C50">
        <v>0</v>
      </c>
      <c r="D50">
        <f t="shared" si="5"/>
        <v>0</v>
      </c>
      <c r="F50">
        <f t="shared" si="4"/>
        <v>0</v>
      </c>
      <c r="G50">
        <f t="shared" si="6"/>
        <v>0</v>
      </c>
      <c r="J50">
        <f t="shared" si="7"/>
        <v>1</v>
      </c>
      <c r="K50">
        <f t="shared" si="8"/>
        <v>1</v>
      </c>
    </row>
    <row r="51" spans="1:11" x14ac:dyDescent="0.2">
      <c r="A51" s="5" t="s">
        <v>63</v>
      </c>
      <c r="B51">
        <v>0</v>
      </c>
      <c r="C51">
        <v>0</v>
      </c>
      <c r="D51">
        <f t="shared" si="5"/>
        <v>0</v>
      </c>
      <c r="F51">
        <f t="shared" si="4"/>
        <v>0</v>
      </c>
      <c r="G51">
        <f t="shared" si="6"/>
        <v>0</v>
      </c>
      <c r="J51">
        <f t="shared" si="7"/>
        <v>1</v>
      </c>
      <c r="K51">
        <f t="shared" si="8"/>
        <v>1</v>
      </c>
    </row>
    <row r="52" spans="1:11" x14ac:dyDescent="0.2">
      <c r="A52" s="5" t="s">
        <v>64</v>
      </c>
      <c r="B52">
        <v>0</v>
      </c>
      <c r="C52">
        <v>0</v>
      </c>
      <c r="D52">
        <f t="shared" si="5"/>
        <v>0</v>
      </c>
      <c r="F52">
        <f t="shared" si="4"/>
        <v>0</v>
      </c>
      <c r="G52">
        <f t="shared" si="6"/>
        <v>0</v>
      </c>
      <c r="J52">
        <f t="shared" si="7"/>
        <v>1</v>
      </c>
      <c r="K52">
        <f t="shared" si="8"/>
        <v>1</v>
      </c>
    </row>
    <row r="53" spans="1:11" x14ac:dyDescent="0.2">
      <c r="A53" s="5" t="s">
        <v>65</v>
      </c>
      <c r="B53">
        <v>294</v>
      </c>
      <c r="C53">
        <v>548</v>
      </c>
      <c r="D53">
        <f t="shared" si="5"/>
        <v>294</v>
      </c>
      <c r="F53">
        <f t="shared" si="4"/>
        <v>0</v>
      </c>
      <c r="G53">
        <f t="shared" si="6"/>
        <v>0.46350364963503649</v>
      </c>
      <c r="J53">
        <f t="shared" si="7"/>
        <v>2</v>
      </c>
      <c r="K53">
        <f t="shared" si="8"/>
        <v>1</v>
      </c>
    </row>
    <row r="54" spans="1:11" x14ac:dyDescent="0.2">
      <c r="A54" s="5" t="s">
        <v>66</v>
      </c>
      <c r="B54">
        <v>9212</v>
      </c>
      <c r="C54">
        <v>9792</v>
      </c>
      <c r="D54">
        <f t="shared" si="5"/>
        <v>9212</v>
      </c>
      <c r="F54">
        <f t="shared" si="4"/>
        <v>0</v>
      </c>
      <c r="G54">
        <f t="shared" si="6"/>
        <v>5.9232026143790847E-2</v>
      </c>
      <c r="J54">
        <f t="shared" si="7"/>
        <v>2</v>
      </c>
      <c r="K54">
        <f t="shared" si="8"/>
        <v>1</v>
      </c>
    </row>
    <row r="55" spans="1:11" x14ac:dyDescent="0.2">
      <c r="A55" s="5" t="s">
        <v>67</v>
      </c>
      <c r="B55">
        <v>7792</v>
      </c>
      <c r="C55">
        <v>6443</v>
      </c>
      <c r="D55">
        <f t="shared" si="5"/>
        <v>6443</v>
      </c>
      <c r="F55">
        <f t="shared" si="4"/>
        <v>0.17312628336755648</v>
      </c>
      <c r="G55">
        <f t="shared" si="6"/>
        <v>0</v>
      </c>
      <c r="J55">
        <f t="shared" si="7"/>
        <v>1</v>
      </c>
      <c r="K55">
        <f t="shared" si="8"/>
        <v>2</v>
      </c>
    </row>
    <row r="56" spans="1:11" x14ac:dyDescent="0.2">
      <c r="A56" s="5" t="s">
        <v>68</v>
      </c>
      <c r="B56">
        <v>13583</v>
      </c>
      <c r="C56">
        <v>13306</v>
      </c>
      <c r="D56">
        <f t="shared" si="5"/>
        <v>13306</v>
      </c>
      <c r="F56">
        <f t="shared" si="4"/>
        <v>2.0393138481925938E-2</v>
      </c>
      <c r="G56">
        <f t="shared" si="6"/>
        <v>0</v>
      </c>
      <c r="J56">
        <f t="shared" si="7"/>
        <v>1</v>
      </c>
      <c r="K56">
        <f t="shared" si="8"/>
        <v>2</v>
      </c>
    </row>
    <row r="57" spans="1:11" x14ac:dyDescent="0.2">
      <c r="A57" s="5" t="s">
        <v>69</v>
      </c>
      <c r="B57">
        <v>0</v>
      </c>
      <c r="C57">
        <v>0</v>
      </c>
      <c r="D57">
        <f t="shared" si="5"/>
        <v>0</v>
      </c>
      <c r="F57">
        <f t="shared" si="4"/>
        <v>0</v>
      </c>
      <c r="G57">
        <f t="shared" si="6"/>
        <v>0</v>
      </c>
      <c r="J57">
        <f t="shared" si="7"/>
        <v>1</v>
      </c>
      <c r="K57">
        <f t="shared" si="8"/>
        <v>1</v>
      </c>
    </row>
    <row r="58" spans="1:11" x14ac:dyDescent="0.2">
      <c r="A58" s="5" t="s">
        <v>70</v>
      </c>
      <c r="B58">
        <v>6436</v>
      </c>
      <c r="C58">
        <v>6132</v>
      </c>
      <c r="D58">
        <f t="shared" si="5"/>
        <v>6132</v>
      </c>
      <c r="F58">
        <f t="shared" si="4"/>
        <v>4.723430702299565E-2</v>
      </c>
      <c r="G58">
        <f t="shared" si="6"/>
        <v>0</v>
      </c>
      <c r="J58">
        <f t="shared" si="7"/>
        <v>1</v>
      </c>
      <c r="K58">
        <f t="shared" si="8"/>
        <v>2</v>
      </c>
    </row>
    <row r="59" spans="1:11" x14ac:dyDescent="0.2">
      <c r="A59" s="5" t="s">
        <v>71</v>
      </c>
      <c r="B59">
        <v>1331</v>
      </c>
      <c r="C59">
        <v>1184</v>
      </c>
      <c r="D59">
        <f t="shared" si="5"/>
        <v>1184</v>
      </c>
      <c r="F59">
        <f t="shared" si="4"/>
        <v>0.11044327573253193</v>
      </c>
      <c r="G59">
        <f t="shared" si="6"/>
        <v>0</v>
      </c>
      <c r="J59">
        <f t="shared" si="7"/>
        <v>1</v>
      </c>
      <c r="K59">
        <f t="shared" si="8"/>
        <v>2</v>
      </c>
    </row>
    <row r="60" spans="1:11" x14ac:dyDescent="0.2">
      <c r="A60" s="5" t="s">
        <v>72</v>
      </c>
      <c r="B60">
        <v>3257</v>
      </c>
      <c r="C60">
        <v>3445</v>
      </c>
      <c r="D60">
        <f t="shared" si="5"/>
        <v>3257</v>
      </c>
      <c r="F60">
        <f t="shared" si="4"/>
        <v>0</v>
      </c>
      <c r="G60">
        <f t="shared" si="6"/>
        <v>5.4571843251088534E-2</v>
      </c>
      <c r="J60">
        <f t="shared" si="7"/>
        <v>2</v>
      </c>
      <c r="K60">
        <f t="shared" si="8"/>
        <v>1</v>
      </c>
    </row>
    <row r="61" spans="1:11" x14ac:dyDescent="0.2">
      <c r="A61" s="5" t="s">
        <v>73</v>
      </c>
      <c r="B61">
        <v>5678</v>
      </c>
      <c r="C61">
        <v>5496</v>
      </c>
      <c r="D61">
        <f t="shared" si="5"/>
        <v>5496</v>
      </c>
      <c r="F61">
        <f t="shared" si="4"/>
        <v>3.20535399788658E-2</v>
      </c>
      <c r="G61">
        <f t="shared" si="6"/>
        <v>0</v>
      </c>
      <c r="J61">
        <f t="shared" si="7"/>
        <v>1</v>
      </c>
      <c r="K61">
        <f t="shared" si="8"/>
        <v>2</v>
      </c>
    </row>
    <row r="62" spans="1:11" x14ac:dyDescent="0.2">
      <c r="A62" s="5" t="s">
        <v>74</v>
      </c>
      <c r="B62">
        <v>944</v>
      </c>
      <c r="C62">
        <v>947</v>
      </c>
      <c r="D62">
        <f t="shared" si="5"/>
        <v>944</v>
      </c>
      <c r="F62">
        <f t="shared" si="4"/>
        <v>0</v>
      </c>
      <c r="G62">
        <f t="shared" si="6"/>
        <v>3.1678986272439284E-3</v>
      </c>
      <c r="J62">
        <f t="shared" si="7"/>
        <v>2</v>
      </c>
      <c r="K62">
        <f t="shared" si="8"/>
        <v>1</v>
      </c>
    </row>
    <row r="63" spans="1:11" x14ac:dyDescent="0.2">
      <c r="A63" s="5" t="s">
        <v>75</v>
      </c>
      <c r="B63">
        <v>5550</v>
      </c>
      <c r="C63">
        <v>5164</v>
      </c>
      <c r="D63">
        <f t="shared" si="5"/>
        <v>5164</v>
      </c>
      <c r="F63">
        <f t="shared" si="4"/>
        <v>6.9549549549549547E-2</v>
      </c>
      <c r="G63">
        <f t="shared" si="6"/>
        <v>0</v>
      </c>
      <c r="J63">
        <f t="shared" si="7"/>
        <v>1</v>
      </c>
      <c r="K63">
        <f t="shared" si="8"/>
        <v>2</v>
      </c>
    </row>
    <row r="64" spans="1:11" x14ac:dyDescent="0.2">
      <c r="A64" s="5" t="s">
        <v>76</v>
      </c>
      <c r="B64">
        <v>1645</v>
      </c>
      <c r="C64">
        <v>1530</v>
      </c>
      <c r="D64">
        <f t="shared" si="5"/>
        <v>1530</v>
      </c>
      <c r="F64">
        <f t="shared" si="4"/>
        <v>6.9908814589665649E-2</v>
      </c>
      <c r="G64">
        <f t="shared" si="6"/>
        <v>0</v>
      </c>
      <c r="J64">
        <f t="shared" si="7"/>
        <v>1</v>
      </c>
      <c r="K64">
        <f t="shared" si="8"/>
        <v>2</v>
      </c>
    </row>
    <row r="65" spans="1:11" x14ac:dyDescent="0.2">
      <c r="A65" s="5" t="s">
        <v>77</v>
      </c>
      <c r="B65">
        <v>13366</v>
      </c>
      <c r="C65">
        <v>14781</v>
      </c>
      <c r="D65">
        <f t="shared" si="5"/>
        <v>13366</v>
      </c>
      <c r="F65">
        <f t="shared" si="4"/>
        <v>0</v>
      </c>
      <c r="G65">
        <f t="shared" si="6"/>
        <v>9.5731006021243487E-2</v>
      </c>
      <c r="J65">
        <f t="shared" si="7"/>
        <v>2</v>
      </c>
      <c r="K65">
        <f t="shared" si="8"/>
        <v>1</v>
      </c>
    </row>
    <row r="66" spans="1:11" x14ac:dyDescent="0.2">
      <c r="A66" s="5" t="s">
        <v>78</v>
      </c>
      <c r="B66">
        <v>0</v>
      </c>
      <c r="C66">
        <v>0</v>
      </c>
      <c r="D66">
        <f t="shared" si="5"/>
        <v>0</v>
      </c>
      <c r="F66">
        <f t="shared" si="4"/>
        <v>0</v>
      </c>
      <c r="G66">
        <f t="shared" si="6"/>
        <v>0</v>
      </c>
      <c r="J66">
        <f t="shared" si="7"/>
        <v>1</v>
      </c>
      <c r="K66">
        <f t="shared" si="8"/>
        <v>1</v>
      </c>
    </row>
    <row r="67" spans="1:11" x14ac:dyDescent="0.2">
      <c r="A67" s="5" t="s">
        <v>79</v>
      </c>
      <c r="B67">
        <v>0</v>
      </c>
      <c r="C67">
        <v>0</v>
      </c>
      <c r="D67">
        <f t="shared" si="5"/>
        <v>0</v>
      </c>
      <c r="F67">
        <f t="shared" si="4"/>
        <v>0</v>
      </c>
      <c r="G67">
        <f t="shared" si="6"/>
        <v>0</v>
      </c>
      <c r="J67">
        <f t="shared" si="7"/>
        <v>1</v>
      </c>
      <c r="K67">
        <f t="shared" si="8"/>
        <v>1</v>
      </c>
    </row>
    <row r="68" spans="1:11" x14ac:dyDescent="0.2">
      <c r="A68" s="5" t="s">
        <v>80</v>
      </c>
      <c r="B68">
        <v>0</v>
      </c>
      <c r="C68">
        <v>0</v>
      </c>
      <c r="D68">
        <f t="shared" si="5"/>
        <v>0</v>
      </c>
      <c r="F68">
        <f t="shared" si="4"/>
        <v>0</v>
      </c>
      <c r="G68">
        <f t="shared" si="6"/>
        <v>0</v>
      </c>
      <c r="J68">
        <f t="shared" si="7"/>
        <v>1</v>
      </c>
      <c r="K68">
        <f t="shared" si="8"/>
        <v>1</v>
      </c>
    </row>
    <row r="69" spans="1:11" x14ac:dyDescent="0.2">
      <c r="A69" s="5" t="s">
        <v>81</v>
      </c>
      <c r="B69">
        <v>1554</v>
      </c>
      <c r="C69">
        <v>1554</v>
      </c>
      <c r="D69">
        <f t="shared" si="5"/>
        <v>1554</v>
      </c>
      <c r="F69">
        <f t="shared" si="4"/>
        <v>0</v>
      </c>
      <c r="G69">
        <f t="shared" si="6"/>
        <v>0</v>
      </c>
      <c r="J69">
        <f t="shared" si="7"/>
        <v>1</v>
      </c>
      <c r="K69">
        <f t="shared" si="8"/>
        <v>1</v>
      </c>
    </row>
    <row r="70" spans="1:11" x14ac:dyDescent="0.2">
      <c r="A70" s="5" t="s">
        <v>82</v>
      </c>
      <c r="B70">
        <v>0</v>
      </c>
      <c r="C70">
        <v>0</v>
      </c>
      <c r="D70">
        <f t="shared" ref="D70:D101" si="9">MIN(B70:C70)</f>
        <v>0</v>
      </c>
      <c r="F70">
        <f t="shared" si="4"/>
        <v>0</v>
      </c>
      <c r="G70">
        <f t="shared" ref="G70:G101" si="10">IF(C70=0,0,(C70-D70)/C70)</f>
        <v>0</v>
      </c>
      <c r="J70">
        <f t="shared" ref="J70:J101" si="11">_xlfn.RANK.EQ(B70,B70:C70)</f>
        <v>1</v>
      </c>
      <c r="K70">
        <f t="shared" ref="K70:K101" si="12">_xlfn.RANK.EQ(C70,B70:C70)</f>
        <v>1</v>
      </c>
    </row>
    <row r="71" spans="1:11" x14ac:dyDescent="0.2">
      <c r="A71" s="5" t="s">
        <v>83</v>
      </c>
      <c r="B71">
        <v>7313</v>
      </c>
      <c r="C71">
        <v>7322</v>
      </c>
      <c r="D71">
        <f t="shared" si="9"/>
        <v>7313</v>
      </c>
      <c r="F71">
        <f t="shared" ref="F71:F134" si="13">IF(B71=0,0,(B71-D71)/B71)</f>
        <v>0</v>
      </c>
      <c r="G71">
        <f t="shared" si="10"/>
        <v>1.2291723572794319E-3</v>
      </c>
      <c r="J71">
        <f t="shared" si="11"/>
        <v>2</v>
      </c>
      <c r="K71">
        <f t="shared" si="12"/>
        <v>1</v>
      </c>
    </row>
    <row r="72" spans="1:11" x14ac:dyDescent="0.2">
      <c r="A72" s="5" t="s">
        <v>84</v>
      </c>
      <c r="B72">
        <v>0</v>
      </c>
      <c r="C72">
        <v>0</v>
      </c>
      <c r="D72">
        <f t="shared" si="9"/>
        <v>0</v>
      </c>
      <c r="F72">
        <f t="shared" si="13"/>
        <v>0</v>
      </c>
      <c r="G72">
        <f t="shared" si="10"/>
        <v>0</v>
      </c>
      <c r="J72">
        <f t="shared" si="11"/>
        <v>1</v>
      </c>
      <c r="K72">
        <f t="shared" si="12"/>
        <v>1</v>
      </c>
    </row>
    <row r="73" spans="1:11" x14ac:dyDescent="0.2">
      <c r="A73" s="5" t="s">
        <v>85</v>
      </c>
      <c r="B73">
        <v>4427</v>
      </c>
      <c r="C73">
        <v>4126</v>
      </c>
      <c r="D73">
        <f t="shared" si="9"/>
        <v>4126</v>
      </c>
      <c r="F73">
        <f t="shared" si="13"/>
        <v>6.7991868082222726E-2</v>
      </c>
      <c r="G73">
        <f t="shared" si="10"/>
        <v>0</v>
      </c>
      <c r="J73">
        <f t="shared" si="11"/>
        <v>1</v>
      </c>
      <c r="K73">
        <f t="shared" si="12"/>
        <v>2</v>
      </c>
    </row>
    <row r="74" spans="1:11" x14ac:dyDescent="0.2">
      <c r="A74" s="5" t="s">
        <v>86</v>
      </c>
      <c r="B74">
        <v>16108</v>
      </c>
      <c r="C74">
        <v>15907</v>
      </c>
      <c r="D74">
        <f t="shared" si="9"/>
        <v>15907</v>
      </c>
      <c r="F74">
        <f t="shared" si="13"/>
        <v>1.2478271666252793E-2</v>
      </c>
      <c r="G74">
        <f t="shared" si="10"/>
        <v>0</v>
      </c>
      <c r="J74">
        <f t="shared" si="11"/>
        <v>1</v>
      </c>
      <c r="K74">
        <f t="shared" si="12"/>
        <v>2</v>
      </c>
    </row>
    <row r="75" spans="1:11" x14ac:dyDescent="0.2">
      <c r="A75" s="5" t="s">
        <v>87</v>
      </c>
      <c r="B75">
        <v>5372</v>
      </c>
      <c r="C75">
        <v>4494</v>
      </c>
      <c r="D75">
        <f t="shared" si="9"/>
        <v>4494</v>
      </c>
      <c r="F75">
        <f t="shared" si="13"/>
        <v>0.16344005956813104</v>
      </c>
      <c r="G75">
        <f t="shared" si="10"/>
        <v>0</v>
      </c>
      <c r="J75">
        <f t="shared" si="11"/>
        <v>1</v>
      </c>
      <c r="K75">
        <f t="shared" si="12"/>
        <v>2</v>
      </c>
    </row>
    <row r="76" spans="1:11" x14ac:dyDescent="0.2">
      <c r="A76" s="5" t="s">
        <v>88</v>
      </c>
      <c r="B76">
        <v>15100</v>
      </c>
      <c r="C76">
        <v>14408</v>
      </c>
      <c r="D76">
        <f t="shared" si="9"/>
        <v>14408</v>
      </c>
      <c r="F76">
        <f t="shared" si="13"/>
        <v>4.5827814569536426E-2</v>
      </c>
      <c r="G76">
        <f t="shared" si="10"/>
        <v>0</v>
      </c>
      <c r="J76">
        <f t="shared" si="11"/>
        <v>1</v>
      </c>
      <c r="K76">
        <f t="shared" si="12"/>
        <v>2</v>
      </c>
    </row>
    <row r="77" spans="1:11" x14ac:dyDescent="0.2">
      <c r="A77" s="5" t="s">
        <v>89</v>
      </c>
      <c r="B77">
        <v>686</v>
      </c>
      <c r="C77">
        <v>686</v>
      </c>
      <c r="D77">
        <f t="shared" si="9"/>
        <v>686</v>
      </c>
      <c r="F77">
        <f t="shared" si="13"/>
        <v>0</v>
      </c>
      <c r="G77">
        <f t="shared" si="10"/>
        <v>0</v>
      </c>
      <c r="J77">
        <f t="shared" si="11"/>
        <v>1</v>
      </c>
      <c r="K77">
        <f t="shared" si="12"/>
        <v>1</v>
      </c>
    </row>
    <row r="78" spans="1:11" x14ac:dyDescent="0.2">
      <c r="A78" s="5" t="s">
        <v>90</v>
      </c>
      <c r="B78">
        <v>856</v>
      </c>
      <c r="C78">
        <v>618</v>
      </c>
      <c r="D78">
        <f t="shared" si="9"/>
        <v>618</v>
      </c>
      <c r="F78">
        <f t="shared" si="13"/>
        <v>0.2780373831775701</v>
      </c>
      <c r="G78">
        <f t="shared" si="10"/>
        <v>0</v>
      </c>
      <c r="J78">
        <f t="shared" si="11"/>
        <v>1</v>
      </c>
      <c r="K78">
        <f t="shared" si="12"/>
        <v>2</v>
      </c>
    </row>
    <row r="79" spans="1:11" x14ac:dyDescent="0.2">
      <c r="A79" s="5" t="s">
        <v>91</v>
      </c>
      <c r="B79">
        <v>0</v>
      </c>
      <c r="C79">
        <v>0</v>
      </c>
      <c r="D79">
        <f t="shared" si="9"/>
        <v>0</v>
      </c>
      <c r="F79">
        <f t="shared" si="13"/>
        <v>0</v>
      </c>
      <c r="G79">
        <f t="shared" si="10"/>
        <v>0</v>
      </c>
      <c r="J79">
        <f t="shared" si="11"/>
        <v>1</v>
      </c>
      <c r="K79">
        <f t="shared" si="12"/>
        <v>1</v>
      </c>
    </row>
    <row r="80" spans="1:11" x14ac:dyDescent="0.2">
      <c r="A80" s="5" t="s">
        <v>92</v>
      </c>
      <c r="B80">
        <v>6672</v>
      </c>
      <c r="C80">
        <v>6674</v>
      </c>
      <c r="D80">
        <f t="shared" si="9"/>
        <v>6672</v>
      </c>
      <c r="F80">
        <f t="shared" si="13"/>
        <v>0</v>
      </c>
      <c r="G80">
        <f t="shared" si="10"/>
        <v>2.9967036260113877E-4</v>
      </c>
      <c r="J80">
        <f t="shared" si="11"/>
        <v>2</v>
      </c>
      <c r="K80">
        <f t="shared" si="12"/>
        <v>1</v>
      </c>
    </row>
    <row r="81" spans="1:11" x14ac:dyDescent="0.2">
      <c r="A81" s="5" t="s">
        <v>93</v>
      </c>
      <c r="B81">
        <v>2376</v>
      </c>
      <c r="C81">
        <v>2336</v>
      </c>
      <c r="D81">
        <f t="shared" si="9"/>
        <v>2336</v>
      </c>
      <c r="F81">
        <f t="shared" si="13"/>
        <v>1.6835016835016835E-2</v>
      </c>
      <c r="G81">
        <f t="shared" si="10"/>
        <v>0</v>
      </c>
      <c r="J81">
        <f t="shared" si="11"/>
        <v>1</v>
      </c>
      <c r="K81">
        <f t="shared" si="12"/>
        <v>2</v>
      </c>
    </row>
    <row r="82" spans="1:11" x14ac:dyDescent="0.2">
      <c r="A82" s="5" t="s">
        <v>94</v>
      </c>
      <c r="B82">
        <v>10109</v>
      </c>
      <c r="C82">
        <v>10038</v>
      </c>
      <c r="D82">
        <f t="shared" si="9"/>
        <v>10038</v>
      </c>
      <c r="F82">
        <f t="shared" si="13"/>
        <v>7.0234444554357501E-3</v>
      </c>
      <c r="G82">
        <f t="shared" si="10"/>
        <v>0</v>
      </c>
      <c r="J82">
        <f t="shared" si="11"/>
        <v>1</v>
      </c>
      <c r="K82">
        <f t="shared" si="12"/>
        <v>2</v>
      </c>
    </row>
    <row r="83" spans="1:11" x14ac:dyDescent="0.2">
      <c r="A83" s="5" t="s">
        <v>95</v>
      </c>
      <c r="B83">
        <v>9262</v>
      </c>
      <c r="C83">
        <v>8855</v>
      </c>
      <c r="D83">
        <f t="shared" si="9"/>
        <v>8855</v>
      </c>
      <c r="F83">
        <f t="shared" si="13"/>
        <v>4.3942992874109264E-2</v>
      </c>
      <c r="G83">
        <f t="shared" si="10"/>
        <v>0</v>
      </c>
      <c r="J83">
        <f t="shared" si="11"/>
        <v>1</v>
      </c>
      <c r="K83">
        <f t="shared" si="12"/>
        <v>2</v>
      </c>
    </row>
    <row r="84" spans="1:11" x14ac:dyDescent="0.2">
      <c r="A84" s="5" t="s">
        <v>96</v>
      </c>
      <c r="B84">
        <v>86</v>
      </c>
      <c r="C84">
        <v>227</v>
      </c>
      <c r="D84">
        <f t="shared" si="9"/>
        <v>86</v>
      </c>
      <c r="F84">
        <f t="shared" si="13"/>
        <v>0</v>
      </c>
      <c r="G84">
        <f t="shared" si="10"/>
        <v>0.62114537444933926</v>
      </c>
      <c r="J84">
        <f t="shared" si="11"/>
        <v>2</v>
      </c>
      <c r="K84">
        <f t="shared" si="12"/>
        <v>1</v>
      </c>
    </row>
    <row r="85" spans="1:11" x14ac:dyDescent="0.2">
      <c r="A85" s="5" t="s">
        <v>97</v>
      </c>
      <c r="B85">
        <v>10449</v>
      </c>
      <c r="C85">
        <v>10670</v>
      </c>
      <c r="D85">
        <f t="shared" si="9"/>
        <v>10449</v>
      </c>
      <c r="F85">
        <f t="shared" si="13"/>
        <v>0</v>
      </c>
      <c r="G85">
        <f t="shared" si="10"/>
        <v>2.071227741330834E-2</v>
      </c>
      <c r="J85">
        <f t="shared" si="11"/>
        <v>2</v>
      </c>
      <c r="K85">
        <f t="shared" si="12"/>
        <v>1</v>
      </c>
    </row>
    <row r="86" spans="1:11" x14ac:dyDescent="0.2">
      <c r="A86" s="5" t="s">
        <v>98</v>
      </c>
      <c r="B86">
        <v>0</v>
      </c>
      <c r="C86">
        <v>0</v>
      </c>
      <c r="D86">
        <f t="shared" si="9"/>
        <v>0</v>
      </c>
      <c r="F86">
        <f t="shared" si="13"/>
        <v>0</v>
      </c>
      <c r="G86">
        <f t="shared" si="10"/>
        <v>0</v>
      </c>
      <c r="J86">
        <f t="shared" si="11"/>
        <v>1</v>
      </c>
      <c r="K86">
        <f t="shared" si="12"/>
        <v>1</v>
      </c>
    </row>
    <row r="87" spans="1:11" x14ac:dyDescent="0.2">
      <c r="A87" s="5" t="s">
        <v>99</v>
      </c>
      <c r="B87">
        <v>0</v>
      </c>
      <c r="C87">
        <v>0</v>
      </c>
      <c r="D87">
        <f t="shared" si="9"/>
        <v>0</v>
      </c>
      <c r="F87">
        <f t="shared" si="13"/>
        <v>0</v>
      </c>
      <c r="G87">
        <f t="shared" si="10"/>
        <v>0</v>
      </c>
      <c r="J87">
        <f t="shared" si="11"/>
        <v>1</v>
      </c>
      <c r="K87">
        <f t="shared" si="12"/>
        <v>1</v>
      </c>
    </row>
    <row r="88" spans="1:11" x14ac:dyDescent="0.2">
      <c r="A88" s="5" t="s">
        <v>100</v>
      </c>
      <c r="B88">
        <v>0</v>
      </c>
      <c r="C88">
        <v>0</v>
      </c>
      <c r="D88">
        <f t="shared" si="9"/>
        <v>0</v>
      </c>
      <c r="F88">
        <f t="shared" si="13"/>
        <v>0</v>
      </c>
      <c r="G88">
        <f t="shared" si="10"/>
        <v>0</v>
      </c>
      <c r="J88">
        <f t="shared" si="11"/>
        <v>1</v>
      </c>
      <c r="K88">
        <f t="shared" si="12"/>
        <v>1</v>
      </c>
    </row>
    <row r="89" spans="1:11" x14ac:dyDescent="0.2">
      <c r="A89" s="5" t="s">
        <v>101</v>
      </c>
      <c r="B89">
        <v>0</v>
      </c>
      <c r="C89">
        <v>0</v>
      </c>
      <c r="D89">
        <f t="shared" si="9"/>
        <v>0</v>
      </c>
      <c r="F89">
        <f t="shared" si="13"/>
        <v>0</v>
      </c>
      <c r="G89">
        <f t="shared" si="10"/>
        <v>0</v>
      </c>
      <c r="J89">
        <f t="shared" si="11"/>
        <v>1</v>
      </c>
      <c r="K89">
        <f t="shared" si="12"/>
        <v>1</v>
      </c>
    </row>
    <row r="90" spans="1:11" x14ac:dyDescent="0.2">
      <c r="A90" s="5" t="s">
        <v>102</v>
      </c>
      <c r="B90">
        <v>1686</v>
      </c>
      <c r="C90">
        <v>1688</v>
      </c>
      <c r="D90">
        <f t="shared" si="9"/>
        <v>1686</v>
      </c>
      <c r="F90">
        <f t="shared" si="13"/>
        <v>0</v>
      </c>
      <c r="G90">
        <f t="shared" si="10"/>
        <v>1.1848341232227489E-3</v>
      </c>
      <c r="J90">
        <f t="shared" si="11"/>
        <v>2</v>
      </c>
      <c r="K90">
        <f t="shared" si="12"/>
        <v>1</v>
      </c>
    </row>
    <row r="91" spans="1:11" x14ac:dyDescent="0.2">
      <c r="A91" s="5" t="s">
        <v>4</v>
      </c>
      <c r="B91">
        <v>13614</v>
      </c>
      <c r="C91">
        <v>11824</v>
      </c>
      <c r="D91">
        <f t="shared" si="9"/>
        <v>11824</v>
      </c>
      <c r="F91">
        <f t="shared" si="13"/>
        <v>0.13148229763478772</v>
      </c>
      <c r="G91">
        <f t="shared" si="10"/>
        <v>0</v>
      </c>
      <c r="J91">
        <f t="shared" si="11"/>
        <v>1</v>
      </c>
      <c r="K91">
        <f t="shared" si="12"/>
        <v>2</v>
      </c>
    </row>
    <row r="92" spans="1:11" x14ac:dyDescent="0.2">
      <c r="A92" s="5" t="s">
        <v>103</v>
      </c>
      <c r="B92">
        <v>5806</v>
      </c>
      <c r="C92">
        <v>6323</v>
      </c>
      <c r="D92">
        <f t="shared" si="9"/>
        <v>5806</v>
      </c>
      <c r="F92">
        <f t="shared" si="13"/>
        <v>0</v>
      </c>
      <c r="G92">
        <f t="shared" si="10"/>
        <v>8.1764984975486316E-2</v>
      </c>
      <c r="J92">
        <f t="shared" si="11"/>
        <v>2</v>
      </c>
      <c r="K92">
        <f t="shared" si="12"/>
        <v>1</v>
      </c>
    </row>
    <row r="93" spans="1:11" x14ac:dyDescent="0.2">
      <c r="A93" s="5" t="s">
        <v>104</v>
      </c>
      <c r="B93">
        <v>1482</v>
      </c>
      <c r="C93">
        <v>1482</v>
      </c>
      <c r="D93">
        <f t="shared" si="9"/>
        <v>1482</v>
      </c>
      <c r="F93">
        <f t="shared" si="13"/>
        <v>0</v>
      </c>
      <c r="G93">
        <f t="shared" si="10"/>
        <v>0</v>
      </c>
      <c r="J93">
        <f t="shared" si="11"/>
        <v>1</v>
      </c>
      <c r="K93">
        <f t="shared" si="12"/>
        <v>1</v>
      </c>
    </row>
    <row r="94" spans="1:11" x14ac:dyDescent="0.2">
      <c r="A94" s="5" t="s">
        <v>105</v>
      </c>
      <c r="B94">
        <v>2365</v>
      </c>
      <c r="C94">
        <v>2803</v>
      </c>
      <c r="D94">
        <f t="shared" si="9"/>
        <v>2365</v>
      </c>
      <c r="F94">
        <f t="shared" si="13"/>
        <v>0</v>
      </c>
      <c r="G94">
        <f t="shared" si="10"/>
        <v>0.15626114876917588</v>
      </c>
      <c r="J94">
        <f t="shared" si="11"/>
        <v>2</v>
      </c>
      <c r="K94">
        <f t="shared" si="12"/>
        <v>1</v>
      </c>
    </row>
    <row r="95" spans="1:11" x14ac:dyDescent="0.2">
      <c r="A95" s="5" t="s">
        <v>106</v>
      </c>
      <c r="B95">
        <v>2222</v>
      </c>
      <c r="C95">
        <v>2220</v>
      </c>
      <c r="D95">
        <f t="shared" si="9"/>
        <v>2220</v>
      </c>
      <c r="F95">
        <f t="shared" si="13"/>
        <v>9.0009000900090005E-4</v>
      </c>
      <c r="G95">
        <f t="shared" si="10"/>
        <v>0</v>
      </c>
      <c r="J95">
        <f t="shared" si="11"/>
        <v>1</v>
      </c>
      <c r="K95">
        <f t="shared" si="12"/>
        <v>2</v>
      </c>
    </row>
    <row r="96" spans="1:11" x14ac:dyDescent="0.2">
      <c r="A96" s="5" t="s">
        <v>107</v>
      </c>
      <c r="B96">
        <v>186</v>
      </c>
      <c r="C96">
        <v>216</v>
      </c>
      <c r="D96">
        <f t="shared" si="9"/>
        <v>186</v>
      </c>
      <c r="F96">
        <f t="shared" si="13"/>
        <v>0</v>
      </c>
      <c r="G96">
        <f t="shared" si="10"/>
        <v>0.1388888888888889</v>
      </c>
      <c r="J96">
        <f t="shared" si="11"/>
        <v>2</v>
      </c>
      <c r="K96">
        <f t="shared" si="12"/>
        <v>1</v>
      </c>
    </row>
    <row r="97" spans="1:11" x14ac:dyDescent="0.2">
      <c r="A97" s="5" t="s">
        <v>108</v>
      </c>
      <c r="B97">
        <v>56</v>
      </c>
      <c r="C97">
        <v>56</v>
      </c>
      <c r="D97">
        <f t="shared" si="9"/>
        <v>56</v>
      </c>
      <c r="F97">
        <f t="shared" si="13"/>
        <v>0</v>
      </c>
      <c r="G97">
        <f t="shared" si="10"/>
        <v>0</v>
      </c>
      <c r="J97">
        <f t="shared" si="11"/>
        <v>1</v>
      </c>
      <c r="K97">
        <f t="shared" si="12"/>
        <v>1</v>
      </c>
    </row>
    <row r="98" spans="1:11" x14ac:dyDescent="0.2">
      <c r="A98" s="5" t="s">
        <v>109</v>
      </c>
      <c r="B98">
        <v>124</v>
      </c>
      <c r="C98">
        <v>124</v>
      </c>
      <c r="D98">
        <f t="shared" si="9"/>
        <v>124</v>
      </c>
      <c r="F98">
        <f t="shared" si="13"/>
        <v>0</v>
      </c>
      <c r="G98">
        <f t="shared" si="10"/>
        <v>0</v>
      </c>
      <c r="J98">
        <f t="shared" si="11"/>
        <v>1</v>
      </c>
      <c r="K98">
        <f t="shared" si="12"/>
        <v>1</v>
      </c>
    </row>
    <row r="99" spans="1:11" x14ac:dyDescent="0.2">
      <c r="A99" s="5" t="s">
        <v>110</v>
      </c>
      <c r="B99">
        <v>146</v>
      </c>
      <c r="C99">
        <v>0</v>
      </c>
      <c r="D99">
        <f t="shared" si="9"/>
        <v>0</v>
      </c>
      <c r="F99">
        <f t="shared" si="13"/>
        <v>1</v>
      </c>
      <c r="G99">
        <f t="shared" si="10"/>
        <v>0</v>
      </c>
      <c r="J99">
        <f t="shared" si="11"/>
        <v>1</v>
      </c>
      <c r="K99">
        <f t="shared" si="12"/>
        <v>2</v>
      </c>
    </row>
    <row r="100" spans="1:11" x14ac:dyDescent="0.2">
      <c r="A100" s="5" t="s">
        <v>111</v>
      </c>
      <c r="B100">
        <v>1292</v>
      </c>
      <c r="C100">
        <v>1234</v>
      </c>
      <c r="D100">
        <f t="shared" si="9"/>
        <v>1234</v>
      </c>
      <c r="F100">
        <f t="shared" si="13"/>
        <v>4.4891640866873063E-2</v>
      </c>
      <c r="G100">
        <f t="shared" si="10"/>
        <v>0</v>
      </c>
      <c r="J100">
        <f t="shared" si="11"/>
        <v>1</v>
      </c>
      <c r="K100">
        <f t="shared" si="12"/>
        <v>2</v>
      </c>
    </row>
    <row r="101" spans="1:11" x14ac:dyDescent="0.2">
      <c r="A101" s="5" t="s">
        <v>112</v>
      </c>
      <c r="B101">
        <v>10490</v>
      </c>
      <c r="C101">
        <v>9898</v>
      </c>
      <c r="D101">
        <f t="shared" si="9"/>
        <v>9898</v>
      </c>
      <c r="F101">
        <f t="shared" si="13"/>
        <v>5.6434699714013346E-2</v>
      </c>
      <c r="G101">
        <f t="shared" si="10"/>
        <v>0</v>
      </c>
      <c r="J101">
        <f t="shared" si="11"/>
        <v>1</v>
      </c>
      <c r="K101">
        <f t="shared" si="12"/>
        <v>2</v>
      </c>
    </row>
    <row r="102" spans="1:11" x14ac:dyDescent="0.2">
      <c r="A102" s="5" t="s">
        <v>113</v>
      </c>
      <c r="B102">
        <v>18918</v>
      </c>
      <c r="C102">
        <v>17390</v>
      </c>
      <c r="D102">
        <f t="shared" ref="D102:D133" si="14">MIN(B102:C102)</f>
        <v>17390</v>
      </c>
      <c r="F102">
        <f t="shared" si="13"/>
        <v>8.0769637382387141E-2</v>
      </c>
      <c r="G102">
        <f t="shared" ref="G102:G133" si="15">IF(C102=0,0,(C102-D102)/C102)</f>
        <v>0</v>
      </c>
      <c r="J102">
        <f t="shared" ref="J102:J133" si="16">_xlfn.RANK.EQ(B102,B102:C102)</f>
        <v>1</v>
      </c>
      <c r="K102">
        <f t="shared" ref="K102:K133" si="17">_xlfn.RANK.EQ(C102,B102:C102)</f>
        <v>2</v>
      </c>
    </row>
    <row r="103" spans="1:11" x14ac:dyDescent="0.2">
      <c r="A103" s="5" t="s">
        <v>114</v>
      </c>
      <c r="B103">
        <v>5085</v>
      </c>
      <c r="C103">
        <v>5270</v>
      </c>
      <c r="D103">
        <f t="shared" si="14"/>
        <v>5085</v>
      </c>
      <c r="F103">
        <f t="shared" si="13"/>
        <v>0</v>
      </c>
      <c r="G103">
        <f t="shared" si="15"/>
        <v>3.510436432637571E-2</v>
      </c>
      <c r="J103">
        <f t="shared" si="16"/>
        <v>2</v>
      </c>
      <c r="K103">
        <f t="shared" si="17"/>
        <v>1</v>
      </c>
    </row>
    <row r="104" spans="1:11" x14ac:dyDescent="0.2">
      <c r="A104" s="5" t="s">
        <v>115</v>
      </c>
      <c r="B104">
        <v>6594</v>
      </c>
      <c r="C104">
        <v>6600</v>
      </c>
      <c r="D104">
        <f t="shared" si="14"/>
        <v>6594</v>
      </c>
      <c r="F104">
        <f t="shared" si="13"/>
        <v>0</v>
      </c>
      <c r="G104">
        <f t="shared" si="15"/>
        <v>9.0909090909090909E-4</v>
      </c>
      <c r="J104">
        <f t="shared" si="16"/>
        <v>2</v>
      </c>
      <c r="K104">
        <f t="shared" si="17"/>
        <v>1</v>
      </c>
    </row>
    <row r="105" spans="1:11" x14ac:dyDescent="0.2">
      <c r="A105" s="5" t="s">
        <v>116</v>
      </c>
      <c r="B105">
        <v>4228</v>
      </c>
      <c r="C105">
        <v>4238</v>
      </c>
      <c r="D105">
        <f t="shared" si="14"/>
        <v>4228</v>
      </c>
      <c r="F105">
        <f t="shared" si="13"/>
        <v>0</v>
      </c>
      <c r="G105">
        <f t="shared" si="15"/>
        <v>2.3596035865974517E-3</v>
      </c>
      <c r="J105">
        <f t="shared" si="16"/>
        <v>2</v>
      </c>
      <c r="K105">
        <f t="shared" si="17"/>
        <v>1</v>
      </c>
    </row>
    <row r="106" spans="1:11" x14ac:dyDescent="0.2">
      <c r="A106" s="5">
        <v>104050</v>
      </c>
      <c r="B106">
        <v>3300</v>
      </c>
      <c r="C106">
        <v>3300</v>
      </c>
      <c r="D106">
        <f t="shared" si="14"/>
        <v>3300</v>
      </c>
      <c r="F106">
        <f t="shared" si="13"/>
        <v>0</v>
      </c>
      <c r="G106">
        <f t="shared" si="15"/>
        <v>0</v>
      </c>
      <c r="J106">
        <f t="shared" si="16"/>
        <v>1</v>
      </c>
      <c r="K106">
        <f t="shared" si="17"/>
        <v>1</v>
      </c>
    </row>
    <row r="107" spans="1:11" x14ac:dyDescent="0.2">
      <c r="A107" s="5">
        <v>104051</v>
      </c>
      <c r="B107">
        <v>4578</v>
      </c>
      <c r="C107">
        <v>4578</v>
      </c>
      <c r="D107">
        <f t="shared" si="14"/>
        <v>4578</v>
      </c>
      <c r="F107">
        <f t="shared" si="13"/>
        <v>0</v>
      </c>
      <c r="G107">
        <f t="shared" si="15"/>
        <v>0</v>
      </c>
      <c r="J107">
        <f t="shared" si="16"/>
        <v>1</v>
      </c>
      <c r="K107">
        <f t="shared" si="17"/>
        <v>1</v>
      </c>
    </row>
    <row r="108" spans="1:11" x14ac:dyDescent="0.2">
      <c r="A108" s="5">
        <v>104052</v>
      </c>
      <c r="B108">
        <v>5764</v>
      </c>
      <c r="C108">
        <v>5764</v>
      </c>
      <c r="D108">
        <f t="shared" si="14"/>
        <v>5764</v>
      </c>
      <c r="F108">
        <f t="shared" si="13"/>
        <v>0</v>
      </c>
      <c r="G108">
        <f t="shared" si="15"/>
        <v>0</v>
      </c>
      <c r="J108">
        <f t="shared" si="16"/>
        <v>1</v>
      </c>
      <c r="K108">
        <f t="shared" si="17"/>
        <v>1</v>
      </c>
    </row>
    <row r="109" spans="1:11" x14ac:dyDescent="0.2">
      <c r="A109" s="5">
        <v>104053</v>
      </c>
      <c r="B109">
        <v>7000</v>
      </c>
      <c r="C109">
        <v>7000</v>
      </c>
      <c r="D109">
        <f t="shared" si="14"/>
        <v>7000</v>
      </c>
      <c r="F109">
        <f t="shared" si="13"/>
        <v>0</v>
      </c>
      <c r="G109">
        <f t="shared" si="15"/>
        <v>0</v>
      </c>
      <c r="J109">
        <f t="shared" si="16"/>
        <v>1</v>
      </c>
      <c r="K109">
        <f t="shared" si="17"/>
        <v>1</v>
      </c>
    </row>
    <row r="110" spans="1:11" x14ac:dyDescent="0.2">
      <c r="A110" s="5">
        <v>104054</v>
      </c>
      <c r="B110">
        <v>8340</v>
      </c>
      <c r="C110">
        <v>8220</v>
      </c>
      <c r="D110">
        <f t="shared" si="14"/>
        <v>8220</v>
      </c>
      <c r="F110">
        <f t="shared" si="13"/>
        <v>1.4388489208633094E-2</v>
      </c>
      <c r="G110">
        <f t="shared" si="15"/>
        <v>0</v>
      </c>
      <c r="J110">
        <f t="shared" si="16"/>
        <v>1</v>
      </c>
      <c r="K110">
        <f t="shared" si="17"/>
        <v>2</v>
      </c>
    </row>
    <row r="111" spans="1:11" x14ac:dyDescent="0.2">
      <c r="A111" s="5">
        <v>104055</v>
      </c>
      <c r="B111">
        <v>10095</v>
      </c>
      <c r="C111">
        <v>10315</v>
      </c>
      <c r="D111">
        <f t="shared" si="14"/>
        <v>10095</v>
      </c>
      <c r="F111">
        <f t="shared" si="13"/>
        <v>0</v>
      </c>
      <c r="G111">
        <f t="shared" si="15"/>
        <v>2.1328162869607366E-2</v>
      </c>
      <c r="J111">
        <f t="shared" si="16"/>
        <v>2</v>
      </c>
      <c r="K111">
        <f t="shared" si="17"/>
        <v>1</v>
      </c>
    </row>
    <row r="112" spans="1:11" x14ac:dyDescent="0.2">
      <c r="A112" s="5">
        <v>104056</v>
      </c>
      <c r="B112">
        <v>13840</v>
      </c>
      <c r="C112">
        <v>13600</v>
      </c>
      <c r="D112">
        <f t="shared" si="14"/>
        <v>13600</v>
      </c>
      <c r="F112">
        <f t="shared" si="13"/>
        <v>1.7341040462427744E-2</v>
      </c>
      <c r="G112">
        <f t="shared" si="15"/>
        <v>0</v>
      </c>
      <c r="J112">
        <f t="shared" si="16"/>
        <v>1</v>
      </c>
      <c r="K112">
        <f t="shared" si="17"/>
        <v>2</v>
      </c>
    </row>
    <row r="113" spans="1:11" x14ac:dyDescent="0.2">
      <c r="A113" s="5">
        <v>104057</v>
      </c>
      <c r="B113">
        <v>16650</v>
      </c>
      <c r="C113">
        <v>16722</v>
      </c>
      <c r="D113">
        <f t="shared" si="14"/>
        <v>16650</v>
      </c>
      <c r="F113">
        <f t="shared" si="13"/>
        <v>0</v>
      </c>
      <c r="G113">
        <f t="shared" si="15"/>
        <v>4.3057050592034442E-3</v>
      </c>
      <c r="J113">
        <f t="shared" si="16"/>
        <v>2</v>
      </c>
      <c r="K113">
        <f t="shared" si="17"/>
        <v>1</v>
      </c>
    </row>
    <row r="114" spans="1:11" x14ac:dyDescent="0.2">
      <c r="A114" s="5">
        <v>104058</v>
      </c>
      <c r="B114">
        <v>19816</v>
      </c>
      <c r="C114">
        <v>19820</v>
      </c>
      <c r="D114">
        <f t="shared" si="14"/>
        <v>19816</v>
      </c>
      <c r="F114">
        <f t="shared" si="13"/>
        <v>0</v>
      </c>
      <c r="G114">
        <f t="shared" si="15"/>
        <v>2.0181634712411706E-4</v>
      </c>
      <c r="J114">
        <f t="shared" si="16"/>
        <v>2</v>
      </c>
      <c r="K114">
        <f t="shared" si="17"/>
        <v>1</v>
      </c>
    </row>
    <row r="115" spans="1:11" x14ac:dyDescent="0.2">
      <c r="A115" s="5">
        <v>104059</v>
      </c>
      <c r="B115">
        <v>25027</v>
      </c>
      <c r="C115">
        <v>23375</v>
      </c>
      <c r="D115">
        <f t="shared" si="14"/>
        <v>23375</v>
      </c>
      <c r="F115">
        <f t="shared" si="13"/>
        <v>6.6008710592560041E-2</v>
      </c>
      <c r="G115">
        <f t="shared" si="15"/>
        <v>0</v>
      </c>
      <c r="J115">
        <f t="shared" si="16"/>
        <v>1</v>
      </c>
      <c r="K115">
        <f t="shared" si="17"/>
        <v>2</v>
      </c>
    </row>
    <row r="116" spans="1:11" x14ac:dyDescent="0.2">
      <c r="A116" s="5">
        <v>114052</v>
      </c>
      <c r="B116">
        <v>0</v>
      </c>
      <c r="C116">
        <v>0</v>
      </c>
      <c r="D116">
        <f t="shared" si="14"/>
        <v>0</v>
      </c>
      <c r="F116">
        <f t="shared" si="13"/>
        <v>0</v>
      </c>
      <c r="G116">
        <f t="shared" si="15"/>
        <v>0</v>
      </c>
      <c r="J116">
        <f t="shared" si="16"/>
        <v>1</v>
      </c>
      <c r="K116">
        <f t="shared" si="17"/>
        <v>1</v>
      </c>
    </row>
    <row r="117" spans="1:11" x14ac:dyDescent="0.2">
      <c r="A117" s="5">
        <v>114053</v>
      </c>
      <c r="B117">
        <v>0</v>
      </c>
      <c r="C117">
        <v>0</v>
      </c>
      <c r="D117">
        <f t="shared" si="14"/>
        <v>0</v>
      </c>
      <c r="F117">
        <f t="shared" si="13"/>
        <v>0</v>
      </c>
      <c r="G117">
        <f t="shared" si="15"/>
        <v>0</v>
      </c>
      <c r="J117">
        <f t="shared" si="16"/>
        <v>1</v>
      </c>
      <c r="K117">
        <f t="shared" si="17"/>
        <v>1</v>
      </c>
    </row>
    <row r="118" spans="1:11" x14ac:dyDescent="0.2">
      <c r="A118" s="5">
        <v>114054</v>
      </c>
      <c r="B118">
        <v>0</v>
      </c>
      <c r="C118">
        <v>0</v>
      </c>
      <c r="D118">
        <f t="shared" si="14"/>
        <v>0</v>
      </c>
      <c r="F118">
        <f t="shared" si="13"/>
        <v>0</v>
      </c>
      <c r="G118">
        <f t="shared" si="15"/>
        <v>0</v>
      </c>
      <c r="J118">
        <f t="shared" si="16"/>
        <v>1</v>
      </c>
      <c r="K118">
        <f t="shared" si="17"/>
        <v>1</v>
      </c>
    </row>
    <row r="119" spans="1:11" x14ac:dyDescent="0.2">
      <c r="A119" s="5">
        <v>114055</v>
      </c>
      <c r="B119">
        <v>0</v>
      </c>
      <c r="C119">
        <v>0</v>
      </c>
      <c r="D119">
        <f t="shared" si="14"/>
        <v>0</v>
      </c>
      <c r="F119">
        <f t="shared" si="13"/>
        <v>0</v>
      </c>
      <c r="G119">
        <f t="shared" si="15"/>
        <v>0</v>
      </c>
      <c r="J119">
        <f t="shared" si="16"/>
        <v>1</v>
      </c>
      <c r="K119">
        <f t="shared" si="17"/>
        <v>1</v>
      </c>
    </row>
    <row r="120" spans="1:11" x14ac:dyDescent="0.2">
      <c r="A120" s="5">
        <v>114056</v>
      </c>
      <c r="B120">
        <v>2208</v>
      </c>
      <c r="C120">
        <v>2208</v>
      </c>
      <c r="D120">
        <f t="shared" si="14"/>
        <v>2208</v>
      </c>
      <c r="F120">
        <f t="shared" si="13"/>
        <v>0</v>
      </c>
      <c r="G120">
        <f t="shared" si="15"/>
        <v>0</v>
      </c>
      <c r="J120">
        <f t="shared" si="16"/>
        <v>1</v>
      </c>
      <c r="K120">
        <f t="shared" si="17"/>
        <v>1</v>
      </c>
    </row>
    <row r="121" spans="1:11" x14ac:dyDescent="0.2">
      <c r="A121" s="5">
        <v>114057</v>
      </c>
      <c r="B121">
        <v>4188</v>
      </c>
      <c r="C121">
        <v>4188</v>
      </c>
      <c r="D121">
        <f t="shared" si="14"/>
        <v>4188</v>
      </c>
      <c r="F121">
        <f t="shared" si="13"/>
        <v>0</v>
      </c>
      <c r="G121">
        <f t="shared" si="15"/>
        <v>0</v>
      </c>
      <c r="J121">
        <f t="shared" si="16"/>
        <v>1</v>
      </c>
      <c r="K121">
        <f t="shared" si="17"/>
        <v>1</v>
      </c>
    </row>
    <row r="122" spans="1:11" x14ac:dyDescent="0.2">
      <c r="A122" s="5">
        <v>114058</v>
      </c>
      <c r="B122">
        <v>8548</v>
      </c>
      <c r="C122">
        <v>8548</v>
      </c>
      <c r="D122">
        <f t="shared" si="14"/>
        <v>8548</v>
      </c>
      <c r="F122">
        <f t="shared" si="13"/>
        <v>0</v>
      </c>
      <c r="G122">
        <f t="shared" si="15"/>
        <v>0</v>
      </c>
      <c r="J122">
        <f t="shared" si="16"/>
        <v>1</v>
      </c>
      <c r="K122">
        <f t="shared" si="17"/>
        <v>1</v>
      </c>
    </row>
    <row r="123" spans="1:11" x14ac:dyDescent="0.2">
      <c r="A123" s="5">
        <v>114059</v>
      </c>
      <c r="B123">
        <v>11506</v>
      </c>
      <c r="C123">
        <v>11506</v>
      </c>
      <c r="D123">
        <f t="shared" si="14"/>
        <v>11506</v>
      </c>
      <c r="F123">
        <f t="shared" si="13"/>
        <v>0</v>
      </c>
      <c r="G123">
        <f t="shared" si="15"/>
        <v>0</v>
      </c>
      <c r="J123">
        <f t="shared" si="16"/>
        <v>1</v>
      </c>
      <c r="K123">
        <f t="shared" si="17"/>
        <v>1</v>
      </c>
    </row>
    <row r="124" spans="1:11" x14ac:dyDescent="0.2">
      <c r="A124" s="5">
        <v>114060</v>
      </c>
      <c r="B124">
        <v>14520</v>
      </c>
      <c r="C124">
        <v>14520</v>
      </c>
      <c r="D124">
        <f t="shared" si="14"/>
        <v>14520</v>
      </c>
      <c r="F124">
        <f t="shared" si="13"/>
        <v>0</v>
      </c>
      <c r="G124">
        <f t="shared" si="15"/>
        <v>0</v>
      </c>
      <c r="J124">
        <f t="shared" si="16"/>
        <v>1</v>
      </c>
      <c r="K124">
        <f t="shared" si="17"/>
        <v>1</v>
      </c>
    </row>
    <row r="125" spans="1:11" x14ac:dyDescent="0.2">
      <c r="A125" s="5">
        <v>114061</v>
      </c>
      <c r="B125">
        <v>19298</v>
      </c>
      <c r="C125">
        <v>19298</v>
      </c>
      <c r="D125">
        <f t="shared" si="14"/>
        <v>19298</v>
      </c>
      <c r="F125">
        <f t="shared" si="13"/>
        <v>0</v>
      </c>
      <c r="G125">
        <f t="shared" si="15"/>
        <v>0</v>
      </c>
      <c r="J125">
        <f t="shared" si="16"/>
        <v>1</v>
      </c>
      <c r="K125">
        <f t="shared" si="17"/>
        <v>1</v>
      </c>
    </row>
    <row r="126" spans="1:11" x14ac:dyDescent="0.2">
      <c r="A126" s="5">
        <v>128078</v>
      </c>
      <c r="B126">
        <v>0</v>
      </c>
      <c r="C126">
        <v>0</v>
      </c>
      <c r="D126">
        <f t="shared" si="14"/>
        <v>0</v>
      </c>
      <c r="F126">
        <f t="shared" si="13"/>
        <v>0</v>
      </c>
      <c r="G126">
        <f t="shared" si="15"/>
        <v>0</v>
      </c>
      <c r="J126">
        <f t="shared" si="16"/>
        <v>1</v>
      </c>
      <c r="K126">
        <f t="shared" si="17"/>
        <v>1</v>
      </c>
    </row>
    <row r="127" spans="1:11" x14ac:dyDescent="0.2">
      <c r="A127" s="5">
        <v>128079</v>
      </c>
      <c r="B127">
        <v>0</v>
      </c>
      <c r="C127">
        <v>0</v>
      </c>
      <c r="D127">
        <f t="shared" si="14"/>
        <v>0</v>
      </c>
      <c r="F127">
        <f t="shared" si="13"/>
        <v>0</v>
      </c>
      <c r="G127">
        <f t="shared" si="15"/>
        <v>0</v>
      </c>
      <c r="J127">
        <f t="shared" si="16"/>
        <v>1</v>
      </c>
      <c r="K127">
        <f t="shared" si="17"/>
        <v>1</v>
      </c>
    </row>
    <row r="128" spans="1:11" x14ac:dyDescent="0.2">
      <c r="A128" s="5">
        <v>128080</v>
      </c>
      <c r="B128">
        <v>0</v>
      </c>
      <c r="C128">
        <v>0</v>
      </c>
      <c r="D128">
        <f t="shared" si="14"/>
        <v>0</v>
      </c>
      <c r="F128">
        <f t="shared" si="13"/>
        <v>0</v>
      </c>
      <c r="G128">
        <f t="shared" si="15"/>
        <v>0</v>
      </c>
      <c r="J128">
        <f t="shared" si="16"/>
        <v>1</v>
      </c>
      <c r="K128">
        <f t="shared" si="17"/>
        <v>1</v>
      </c>
    </row>
    <row r="129" spans="1:11" x14ac:dyDescent="0.2">
      <c r="A129" s="5">
        <v>128081</v>
      </c>
      <c r="B129">
        <v>0</v>
      </c>
      <c r="C129">
        <v>0</v>
      </c>
      <c r="D129">
        <f t="shared" si="14"/>
        <v>0</v>
      </c>
      <c r="F129">
        <f t="shared" si="13"/>
        <v>0</v>
      </c>
      <c r="G129">
        <f t="shared" si="15"/>
        <v>0</v>
      </c>
      <c r="J129">
        <f t="shared" si="16"/>
        <v>1</v>
      </c>
      <c r="K129">
        <f t="shared" si="17"/>
        <v>1</v>
      </c>
    </row>
    <row r="130" spans="1:11" x14ac:dyDescent="0.2">
      <c r="A130" s="5">
        <v>128082</v>
      </c>
      <c r="B130">
        <v>0</v>
      </c>
      <c r="C130">
        <v>0</v>
      </c>
      <c r="D130">
        <f t="shared" si="14"/>
        <v>0</v>
      </c>
      <c r="F130">
        <f t="shared" si="13"/>
        <v>0</v>
      </c>
      <c r="G130">
        <f t="shared" si="15"/>
        <v>0</v>
      </c>
      <c r="J130">
        <f t="shared" si="16"/>
        <v>1</v>
      </c>
      <c r="K130">
        <f t="shared" si="17"/>
        <v>1</v>
      </c>
    </row>
    <row r="131" spans="1:11" x14ac:dyDescent="0.2">
      <c r="A131" s="5">
        <v>128083</v>
      </c>
      <c r="B131">
        <v>3855</v>
      </c>
      <c r="C131">
        <v>3938</v>
      </c>
      <c r="D131">
        <f t="shared" si="14"/>
        <v>3855</v>
      </c>
      <c r="F131">
        <f t="shared" si="13"/>
        <v>0</v>
      </c>
      <c r="G131">
        <f t="shared" si="15"/>
        <v>2.1076688674454037E-2</v>
      </c>
      <c r="J131">
        <f t="shared" si="16"/>
        <v>2</v>
      </c>
      <c r="K131">
        <f t="shared" si="17"/>
        <v>1</v>
      </c>
    </row>
    <row r="132" spans="1:11" x14ac:dyDescent="0.2">
      <c r="A132" s="5">
        <v>128084</v>
      </c>
      <c r="B132">
        <v>6888</v>
      </c>
      <c r="C132">
        <v>6552</v>
      </c>
      <c r="D132">
        <f t="shared" si="14"/>
        <v>6552</v>
      </c>
      <c r="F132">
        <f t="shared" si="13"/>
        <v>4.878048780487805E-2</v>
      </c>
      <c r="G132">
        <f t="shared" si="15"/>
        <v>0</v>
      </c>
      <c r="J132">
        <f t="shared" si="16"/>
        <v>1</v>
      </c>
      <c r="K132">
        <f t="shared" si="17"/>
        <v>2</v>
      </c>
    </row>
    <row r="133" spans="1:11" x14ac:dyDescent="0.2">
      <c r="A133" s="5">
        <v>128085</v>
      </c>
      <c r="B133">
        <v>12610</v>
      </c>
      <c r="C133">
        <v>10610</v>
      </c>
      <c r="D133">
        <f t="shared" si="14"/>
        <v>10610</v>
      </c>
      <c r="F133">
        <f t="shared" si="13"/>
        <v>0.15860428231562251</v>
      </c>
      <c r="G133">
        <f t="shared" si="15"/>
        <v>0</v>
      </c>
      <c r="J133">
        <f t="shared" si="16"/>
        <v>1</v>
      </c>
      <c r="K133">
        <f t="shared" si="17"/>
        <v>2</v>
      </c>
    </row>
    <row r="134" spans="1:11" x14ac:dyDescent="0.2">
      <c r="A134" s="5">
        <v>128086</v>
      </c>
      <c r="B134">
        <v>30334</v>
      </c>
      <c r="C134">
        <v>28528</v>
      </c>
      <c r="D134">
        <f t="shared" ref="D134:D165" si="18">MIN(B134:C134)</f>
        <v>28528</v>
      </c>
      <c r="F134">
        <f t="shared" si="13"/>
        <v>5.9537153029603745E-2</v>
      </c>
      <c r="G134">
        <f t="shared" ref="G134:G165" si="19">IF(C134=0,0,(C134-D134)/C134)</f>
        <v>0</v>
      </c>
      <c r="J134">
        <f t="shared" ref="J134:J165" si="20">_xlfn.RANK.EQ(B134,B134:C134)</f>
        <v>1</v>
      </c>
      <c r="K134">
        <f t="shared" ref="K134:K165" si="21">_xlfn.RANK.EQ(C134,B134:C134)</f>
        <v>2</v>
      </c>
    </row>
    <row r="135" spans="1:11" x14ac:dyDescent="0.2">
      <c r="A135" s="5">
        <v>128087</v>
      </c>
      <c r="B135">
        <v>38775</v>
      </c>
      <c r="C135">
        <v>35037</v>
      </c>
      <c r="D135">
        <f t="shared" si="18"/>
        <v>35037</v>
      </c>
      <c r="F135">
        <f t="shared" ref="F135:F185" si="22">IF(B135=0,0,(B135-D135)/B135)</f>
        <v>9.6402321083172149E-2</v>
      </c>
      <c r="G135">
        <f t="shared" si="19"/>
        <v>0</v>
      </c>
      <c r="J135">
        <f t="shared" si="20"/>
        <v>1</v>
      </c>
      <c r="K135">
        <f t="shared" si="21"/>
        <v>2</v>
      </c>
    </row>
    <row r="136" spans="1:11" x14ac:dyDescent="0.2">
      <c r="A136" s="5">
        <v>144079</v>
      </c>
      <c r="B136">
        <v>0</v>
      </c>
      <c r="C136">
        <v>0</v>
      </c>
      <c r="D136">
        <f t="shared" si="18"/>
        <v>0</v>
      </c>
      <c r="F136">
        <f t="shared" si="22"/>
        <v>0</v>
      </c>
      <c r="G136">
        <f t="shared" si="19"/>
        <v>0</v>
      </c>
      <c r="J136">
        <f t="shared" si="20"/>
        <v>1</v>
      </c>
      <c r="K136">
        <f t="shared" si="21"/>
        <v>1</v>
      </c>
    </row>
    <row r="137" spans="1:11" x14ac:dyDescent="0.2">
      <c r="A137" s="5">
        <v>144080</v>
      </c>
      <c r="B137">
        <v>0</v>
      </c>
      <c r="C137">
        <v>0</v>
      </c>
      <c r="D137">
        <f t="shared" si="18"/>
        <v>0</v>
      </c>
      <c r="F137">
        <f t="shared" si="22"/>
        <v>0</v>
      </c>
      <c r="G137">
        <f t="shared" si="19"/>
        <v>0</v>
      </c>
      <c r="J137">
        <f t="shared" si="20"/>
        <v>1</v>
      </c>
      <c r="K137">
        <f t="shared" si="21"/>
        <v>1</v>
      </c>
    </row>
    <row r="138" spans="1:11" x14ac:dyDescent="0.2">
      <c r="A138" s="5">
        <v>144081</v>
      </c>
      <c r="B138">
        <v>0</v>
      </c>
      <c r="C138">
        <v>0</v>
      </c>
      <c r="D138">
        <f t="shared" si="18"/>
        <v>0</v>
      </c>
      <c r="F138">
        <f t="shared" si="22"/>
        <v>0</v>
      </c>
      <c r="G138">
        <f t="shared" si="19"/>
        <v>0</v>
      </c>
      <c r="J138">
        <f t="shared" si="20"/>
        <v>1</v>
      </c>
      <c r="K138">
        <f t="shared" si="21"/>
        <v>1</v>
      </c>
    </row>
    <row r="139" spans="1:11" x14ac:dyDescent="0.2">
      <c r="A139" s="5">
        <v>144082</v>
      </c>
      <c r="B139">
        <v>0</v>
      </c>
      <c r="C139">
        <v>0</v>
      </c>
      <c r="D139">
        <f t="shared" si="18"/>
        <v>0</v>
      </c>
      <c r="F139">
        <f t="shared" si="22"/>
        <v>0</v>
      </c>
      <c r="G139">
        <f t="shared" si="19"/>
        <v>0</v>
      </c>
      <c r="J139">
        <f t="shared" si="20"/>
        <v>1</v>
      </c>
      <c r="K139">
        <f t="shared" si="21"/>
        <v>1</v>
      </c>
    </row>
    <row r="140" spans="1:11" x14ac:dyDescent="0.2">
      <c r="A140" s="5">
        <v>144083</v>
      </c>
      <c r="B140">
        <v>2609</v>
      </c>
      <c r="C140">
        <v>2609</v>
      </c>
      <c r="D140">
        <f t="shared" si="18"/>
        <v>2609</v>
      </c>
      <c r="F140">
        <f t="shared" si="22"/>
        <v>0</v>
      </c>
      <c r="G140">
        <f t="shared" si="19"/>
        <v>0</v>
      </c>
      <c r="J140">
        <f t="shared" si="20"/>
        <v>1</v>
      </c>
      <c r="K140">
        <f t="shared" si="21"/>
        <v>1</v>
      </c>
    </row>
    <row r="141" spans="1:11" x14ac:dyDescent="0.2">
      <c r="A141" s="5">
        <v>144084</v>
      </c>
      <c r="B141">
        <v>5532</v>
      </c>
      <c r="C141">
        <v>5952</v>
      </c>
      <c r="D141">
        <f t="shared" si="18"/>
        <v>5532</v>
      </c>
      <c r="F141">
        <f t="shared" si="22"/>
        <v>0</v>
      </c>
      <c r="G141">
        <f t="shared" si="19"/>
        <v>7.0564516129032265E-2</v>
      </c>
      <c r="J141">
        <f t="shared" si="20"/>
        <v>2</v>
      </c>
      <c r="K141">
        <f t="shared" si="21"/>
        <v>1</v>
      </c>
    </row>
    <row r="142" spans="1:11" x14ac:dyDescent="0.2">
      <c r="A142" s="5">
        <v>144085</v>
      </c>
      <c r="B142">
        <v>9815</v>
      </c>
      <c r="C142">
        <v>9815</v>
      </c>
      <c r="D142">
        <f t="shared" si="18"/>
        <v>9815</v>
      </c>
      <c r="F142">
        <f t="shared" si="22"/>
        <v>0</v>
      </c>
      <c r="G142">
        <f t="shared" si="19"/>
        <v>0</v>
      </c>
      <c r="J142">
        <f t="shared" si="20"/>
        <v>1</v>
      </c>
      <c r="K142">
        <f t="shared" si="21"/>
        <v>1</v>
      </c>
    </row>
    <row r="143" spans="1:11" x14ac:dyDescent="0.2">
      <c r="A143" s="5">
        <v>144086</v>
      </c>
      <c r="B143">
        <v>14560</v>
      </c>
      <c r="C143">
        <v>14130</v>
      </c>
      <c r="D143">
        <f t="shared" si="18"/>
        <v>14130</v>
      </c>
      <c r="F143">
        <f t="shared" si="22"/>
        <v>2.9532967032967032E-2</v>
      </c>
      <c r="G143">
        <f t="shared" si="19"/>
        <v>0</v>
      </c>
      <c r="J143">
        <f t="shared" si="20"/>
        <v>1</v>
      </c>
      <c r="K143">
        <f t="shared" si="21"/>
        <v>2</v>
      </c>
    </row>
    <row r="144" spans="1:11" x14ac:dyDescent="0.2">
      <c r="A144" s="5">
        <v>144087</v>
      </c>
      <c r="B144">
        <v>17085</v>
      </c>
      <c r="C144">
        <v>17085</v>
      </c>
      <c r="D144">
        <f t="shared" si="18"/>
        <v>17085</v>
      </c>
      <c r="F144">
        <f t="shared" si="22"/>
        <v>0</v>
      </c>
      <c r="G144">
        <f t="shared" si="19"/>
        <v>0</v>
      </c>
      <c r="J144">
        <f t="shared" si="20"/>
        <v>1</v>
      </c>
      <c r="K144">
        <f t="shared" si="21"/>
        <v>1</v>
      </c>
    </row>
    <row r="145" spans="1:11" x14ac:dyDescent="0.2">
      <c r="A145" s="5">
        <v>144088</v>
      </c>
      <c r="B145">
        <v>24336</v>
      </c>
      <c r="C145">
        <v>23808</v>
      </c>
      <c r="D145">
        <f t="shared" si="18"/>
        <v>23808</v>
      </c>
      <c r="F145">
        <f t="shared" si="22"/>
        <v>2.1696252465483234E-2</v>
      </c>
      <c r="G145">
        <f t="shared" si="19"/>
        <v>0</v>
      </c>
      <c r="J145">
        <f t="shared" si="20"/>
        <v>1</v>
      </c>
      <c r="K145">
        <f t="shared" si="21"/>
        <v>2</v>
      </c>
    </row>
    <row r="146" spans="1:11" x14ac:dyDescent="0.2">
      <c r="A146" s="5">
        <v>162093</v>
      </c>
      <c r="B146">
        <v>0</v>
      </c>
      <c r="C146">
        <v>0</v>
      </c>
      <c r="D146">
        <f t="shared" si="18"/>
        <v>0</v>
      </c>
      <c r="F146">
        <f t="shared" si="22"/>
        <v>0</v>
      </c>
      <c r="G146">
        <f t="shared" si="19"/>
        <v>0</v>
      </c>
      <c r="J146">
        <f t="shared" si="20"/>
        <v>1</v>
      </c>
      <c r="K146">
        <f t="shared" si="21"/>
        <v>1</v>
      </c>
    </row>
    <row r="147" spans="1:11" x14ac:dyDescent="0.2">
      <c r="A147" s="5">
        <v>162094</v>
      </c>
      <c r="B147">
        <v>0</v>
      </c>
      <c r="C147">
        <v>0</v>
      </c>
      <c r="D147">
        <f t="shared" si="18"/>
        <v>0</v>
      </c>
      <c r="F147">
        <f t="shared" si="22"/>
        <v>0</v>
      </c>
      <c r="G147">
        <f t="shared" si="19"/>
        <v>0</v>
      </c>
      <c r="J147">
        <f t="shared" si="20"/>
        <v>1</v>
      </c>
      <c r="K147">
        <f t="shared" si="21"/>
        <v>1</v>
      </c>
    </row>
    <row r="148" spans="1:11" x14ac:dyDescent="0.2">
      <c r="A148" s="5">
        <v>162095</v>
      </c>
      <c r="B148">
        <v>0</v>
      </c>
      <c r="C148">
        <v>0</v>
      </c>
      <c r="D148">
        <f t="shared" si="18"/>
        <v>0</v>
      </c>
      <c r="F148">
        <f t="shared" si="22"/>
        <v>0</v>
      </c>
      <c r="G148">
        <f t="shared" si="19"/>
        <v>0</v>
      </c>
      <c r="J148">
        <f t="shared" si="20"/>
        <v>1</v>
      </c>
      <c r="K148">
        <f t="shared" si="21"/>
        <v>1</v>
      </c>
    </row>
    <row r="149" spans="1:11" x14ac:dyDescent="0.2">
      <c r="A149" s="5">
        <v>162096</v>
      </c>
      <c r="B149">
        <v>0</v>
      </c>
      <c r="C149">
        <v>0</v>
      </c>
      <c r="D149">
        <f t="shared" si="18"/>
        <v>0</v>
      </c>
      <c r="F149">
        <f t="shared" si="22"/>
        <v>0</v>
      </c>
      <c r="G149">
        <f t="shared" si="19"/>
        <v>0</v>
      </c>
      <c r="J149">
        <f t="shared" si="20"/>
        <v>1</v>
      </c>
      <c r="K149">
        <f t="shared" si="21"/>
        <v>1</v>
      </c>
    </row>
    <row r="150" spans="1:11" x14ac:dyDescent="0.2">
      <c r="A150" s="5">
        <v>162097</v>
      </c>
      <c r="B150">
        <v>0</v>
      </c>
      <c r="C150">
        <v>0</v>
      </c>
      <c r="D150">
        <f t="shared" si="18"/>
        <v>0</v>
      </c>
      <c r="F150">
        <f t="shared" si="22"/>
        <v>0</v>
      </c>
      <c r="G150">
        <f t="shared" si="19"/>
        <v>0</v>
      </c>
      <c r="J150">
        <f t="shared" si="20"/>
        <v>1</v>
      </c>
      <c r="K150">
        <f t="shared" si="21"/>
        <v>1</v>
      </c>
    </row>
    <row r="151" spans="1:11" x14ac:dyDescent="0.2">
      <c r="A151" s="5">
        <v>162098</v>
      </c>
      <c r="B151">
        <v>4118</v>
      </c>
      <c r="C151">
        <v>4608</v>
      </c>
      <c r="D151">
        <f t="shared" si="18"/>
        <v>4118</v>
      </c>
      <c r="F151">
        <f t="shared" si="22"/>
        <v>0</v>
      </c>
      <c r="G151">
        <f t="shared" si="19"/>
        <v>0.10633680555555555</v>
      </c>
      <c r="J151">
        <f t="shared" si="20"/>
        <v>2</v>
      </c>
      <c r="K151">
        <f t="shared" si="21"/>
        <v>1</v>
      </c>
    </row>
    <row r="152" spans="1:11" x14ac:dyDescent="0.2">
      <c r="A152" s="5">
        <v>162099</v>
      </c>
      <c r="B152">
        <v>7104</v>
      </c>
      <c r="C152">
        <v>7104</v>
      </c>
      <c r="D152">
        <f t="shared" si="18"/>
        <v>7104</v>
      </c>
      <c r="F152">
        <f t="shared" si="22"/>
        <v>0</v>
      </c>
      <c r="G152">
        <f t="shared" si="19"/>
        <v>0</v>
      </c>
      <c r="J152">
        <f t="shared" si="20"/>
        <v>1</v>
      </c>
      <c r="K152">
        <f t="shared" si="21"/>
        <v>1</v>
      </c>
    </row>
    <row r="153" spans="1:11" x14ac:dyDescent="0.2">
      <c r="A153" s="5">
        <v>162100</v>
      </c>
      <c r="B153">
        <v>9600</v>
      </c>
      <c r="C153">
        <v>9600</v>
      </c>
      <c r="D153">
        <f t="shared" si="18"/>
        <v>9600</v>
      </c>
      <c r="F153">
        <f t="shared" si="22"/>
        <v>0</v>
      </c>
      <c r="G153">
        <f t="shared" si="19"/>
        <v>0</v>
      </c>
      <c r="J153">
        <f t="shared" si="20"/>
        <v>1</v>
      </c>
      <c r="K153">
        <f t="shared" si="21"/>
        <v>1</v>
      </c>
    </row>
    <row r="154" spans="1:11" x14ac:dyDescent="0.2">
      <c r="A154" s="5">
        <v>162101</v>
      </c>
      <c r="B154">
        <v>15934</v>
      </c>
      <c r="C154">
        <v>15429</v>
      </c>
      <c r="D154">
        <f t="shared" si="18"/>
        <v>15429</v>
      </c>
      <c r="F154">
        <f t="shared" si="22"/>
        <v>3.1693234592694866E-2</v>
      </c>
      <c r="G154">
        <f t="shared" si="19"/>
        <v>0</v>
      </c>
      <c r="J154">
        <f t="shared" si="20"/>
        <v>1</v>
      </c>
      <c r="K154">
        <f t="shared" si="21"/>
        <v>2</v>
      </c>
    </row>
    <row r="155" spans="1:11" x14ac:dyDescent="0.2">
      <c r="A155" s="5">
        <v>162102</v>
      </c>
      <c r="B155">
        <v>17958</v>
      </c>
      <c r="C155">
        <v>17448</v>
      </c>
      <c r="D155">
        <f t="shared" si="18"/>
        <v>17448</v>
      </c>
      <c r="F155">
        <f t="shared" si="22"/>
        <v>2.8399599064483794E-2</v>
      </c>
      <c r="G155">
        <f t="shared" si="19"/>
        <v>0</v>
      </c>
      <c r="J155">
        <f t="shared" si="20"/>
        <v>1</v>
      </c>
      <c r="K155">
        <f t="shared" si="21"/>
        <v>2</v>
      </c>
    </row>
    <row r="156" spans="1:11" x14ac:dyDescent="0.2">
      <c r="A156" s="5" t="s">
        <v>126</v>
      </c>
      <c r="B156">
        <v>0</v>
      </c>
      <c r="C156">
        <v>0</v>
      </c>
      <c r="D156">
        <f t="shared" si="18"/>
        <v>0</v>
      </c>
      <c r="F156">
        <f t="shared" si="22"/>
        <v>0</v>
      </c>
      <c r="G156">
        <f t="shared" si="19"/>
        <v>0</v>
      </c>
      <c r="J156">
        <f t="shared" si="20"/>
        <v>1</v>
      </c>
      <c r="K156">
        <f t="shared" si="21"/>
        <v>1</v>
      </c>
    </row>
    <row r="157" spans="1:11" x14ac:dyDescent="0.2">
      <c r="A157" s="5" t="s">
        <v>127</v>
      </c>
      <c r="B157">
        <v>0</v>
      </c>
      <c r="C157">
        <v>0</v>
      </c>
      <c r="D157">
        <f t="shared" si="18"/>
        <v>0</v>
      </c>
      <c r="F157">
        <f t="shared" si="22"/>
        <v>0</v>
      </c>
      <c r="G157">
        <f t="shared" si="19"/>
        <v>0</v>
      </c>
      <c r="J157">
        <f t="shared" si="20"/>
        <v>1</v>
      </c>
      <c r="K157">
        <f t="shared" si="21"/>
        <v>1</v>
      </c>
    </row>
    <row r="158" spans="1:11" x14ac:dyDescent="0.2">
      <c r="A158" s="5" t="s">
        <v>128</v>
      </c>
      <c r="B158">
        <v>0</v>
      </c>
      <c r="C158">
        <v>0</v>
      </c>
      <c r="D158">
        <f t="shared" si="18"/>
        <v>0</v>
      </c>
      <c r="F158">
        <f t="shared" si="22"/>
        <v>0</v>
      </c>
      <c r="G158">
        <f t="shared" si="19"/>
        <v>0</v>
      </c>
      <c r="J158">
        <f t="shared" si="20"/>
        <v>1</v>
      </c>
      <c r="K158">
        <f t="shared" si="21"/>
        <v>1</v>
      </c>
    </row>
    <row r="159" spans="1:11" x14ac:dyDescent="0.2">
      <c r="A159" s="5" t="s">
        <v>129</v>
      </c>
      <c r="B159">
        <v>0</v>
      </c>
      <c r="C159">
        <v>0</v>
      </c>
      <c r="D159">
        <f t="shared" si="18"/>
        <v>0</v>
      </c>
      <c r="F159">
        <f t="shared" si="22"/>
        <v>0</v>
      </c>
      <c r="G159">
        <f t="shared" si="19"/>
        <v>0</v>
      </c>
      <c r="J159">
        <f t="shared" si="20"/>
        <v>1</v>
      </c>
      <c r="K159">
        <f t="shared" si="21"/>
        <v>1</v>
      </c>
    </row>
    <row r="160" spans="1:11" x14ac:dyDescent="0.2">
      <c r="A160" s="5" t="s">
        <v>130</v>
      </c>
      <c r="B160">
        <v>5399</v>
      </c>
      <c r="C160">
        <v>4907</v>
      </c>
      <c r="D160">
        <f t="shared" si="18"/>
        <v>4907</v>
      </c>
      <c r="F160">
        <f t="shared" si="22"/>
        <v>9.112798666419708E-2</v>
      </c>
      <c r="G160">
        <f t="shared" si="19"/>
        <v>0</v>
      </c>
      <c r="J160">
        <f t="shared" si="20"/>
        <v>1</v>
      </c>
      <c r="K160">
        <f t="shared" si="21"/>
        <v>2</v>
      </c>
    </row>
    <row r="161" spans="1:11" x14ac:dyDescent="0.2">
      <c r="A161" s="5" t="s">
        <v>131</v>
      </c>
      <c r="B161">
        <v>4409</v>
      </c>
      <c r="C161">
        <v>3515</v>
      </c>
      <c r="D161">
        <f t="shared" si="18"/>
        <v>3515</v>
      </c>
      <c r="F161">
        <f t="shared" si="22"/>
        <v>0.20276706736221364</v>
      </c>
      <c r="G161">
        <f t="shared" si="19"/>
        <v>0</v>
      </c>
      <c r="J161">
        <f t="shared" si="20"/>
        <v>1</v>
      </c>
      <c r="K161">
        <f t="shared" si="21"/>
        <v>2</v>
      </c>
    </row>
    <row r="162" spans="1:11" x14ac:dyDescent="0.2">
      <c r="A162" s="5" t="s">
        <v>132</v>
      </c>
      <c r="B162">
        <v>26163</v>
      </c>
      <c r="C162">
        <v>24872</v>
      </c>
      <c r="D162">
        <f t="shared" si="18"/>
        <v>24872</v>
      </c>
      <c r="F162">
        <f t="shared" si="22"/>
        <v>4.9344494132935825E-2</v>
      </c>
      <c r="G162">
        <f t="shared" si="19"/>
        <v>0</v>
      </c>
      <c r="J162">
        <f t="shared" si="20"/>
        <v>1</v>
      </c>
      <c r="K162">
        <f t="shared" si="21"/>
        <v>2</v>
      </c>
    </row>
    <row r="163" spans="1:11" x14ac:dyDescent="0.2">
      <c r="A163" s="5" t="s">
        <v>133</v>
      </c>
      <c r="B163">
        <v>35691</v>
      </c>
      <c r="C163">
        <v>33694</v>
      </c>
      <c r="D163">
        <f t="shared" si="18"/>
        <v>33694</v>
      </c>
      <c r="F163">
        <f t="shared" si="22"/>
        <v>5.5952481017623491E-2</v>
      </c>
      <c r="G163">
        <f t="shared" si="19"/>
        <v>0</v>
      </c>
      <c r="J163">
        <f t="shared" si="20"/>
        <v>1</v>
      </c>
      <c r="K163">
        <f t="shared" si="21"/>
        <v>2</v>
      </c>
    </row>
    <row r="164" spans="1:11" x14ac:dyDescent="0.2">
      <c r="A164" s="5" t="s">
        <v>134</v>
      </c>
      <c r="B164">
        <v>56896</v>
      </c>
      <c r="C164">
        <v>54984</v>
      </c>
      <c r="D164">
        <f t="shared" si="18"/>
        <v>54984</v>
      </c>
      <c r="F164">
        <f t="shared" si="22"/>
        <v>3.3605174353205848E-2</v>
      </c>
      <c r="G164">
        <f t="shared" si="19"/>
        <v>0</v>
      </c>
      <c r="J164">
        <f t="shared" si="20"/>
        <v>1</v>
      </c>
      <c r="K164">
        <f t="shared" si="21"/>
        <v>2</v>
      </c>
    </row>
    <row r="165" spans="1:11" x14ac:dyDescent="0.2">
      <c r="A165" s="5" t="s">
        <v>135</v>
      </c>
      <c r="B165">
        <v>46666</v>
      </c>
      <c r="C165">
        <v>43538</v>
      </c>
      <c r="D165">
        <f t="shared" si="18"/>
        <v>43538</v>
      </c>
      <c r="F165">
        <f t="shared" si="22"/>
        <v>6.7029528993271331E-2</v>
      </c>
      <c r="G165">
        <f t="shared" si="19"/>
        <v>0</v>
      </c>
      <c r="J165">
        <f t="shared" si="20"/>
        <v>1</v>
      </c>
      <c r="K165">
        <f t="shared" si="21"/>
        <v>2</v>
      </c>
    </row>
    <row r="166" spans="1:11" x14ac:dyDescent="0.2">
      <c r="A166" s="5" t="s">
        <v>136</v>
      </c>
      <c r="B166">
        <v>25282</v>
      </c>
      <c r="C166">
        <v>26228</v>
      </c>
      <c r="D166">
        <f t="shared" ref="D166:D197" si="23">MIN(B166:C166)</f>
        <v>25282</v>
      </c>
      <c r="F166">
        <f t="shared" si="22"/>
        <v>0</v>
      </c>
      <c r="G166">
        <f t="shared" ref="G166:G185" si="24">IF(C166=0,0,(C166-D166)/C166)</f>
        <v>3.6068323928625898E-2</v>
      </c>
      <c r="J166">
        <f t="shared" ref="J166:J185" si="25">_xlfn.RANK.EQ(B166,B166:C166)</f>
        <v>2</v>
      </c>
      <c r="K166">
        <f t="shared" ref="K166:K185" si="26">_xlfn.RANK.EQ(C166,B166:C166)</f>
        <v>1</v>
      </c>
    </row>
    <row r="167" spans="1:11" x14ac:dyDescent="0.2">
      <c r="A167" s="5" t="s">
        <v>137</v>
      </c>
      <c r="B167">
        <v>29364</v>
      </c>
      <c r="C167">
        <v>29088</v>
      </c>
      <c r="D167">
        <f t="shared" si="23"/>
        <v>29088</v>
      </c>
      <c r="F167">
        <f t="shared" si="22"/>
        <v>9.3992644053943596E-3</v>
      </c>
      <c r="G167">
        <f t="shared" si="24"/>
        <v>0</v>
      </c>
      <c r="J167">
        <f t="shared" si="25"/>
        <v>1</v>
      </c>
      <c r="K167">
        <f t="shared" si="26"/>
        <v>2</v>
      </c>
    </row>
    <row r="168" spans="1:11" x14ac:dyDescent="0.2">
      <c r="A168" s="5" t="s">
        <v>138</v>
      </c>
      <c r="B168">
        <v>3445</v>
      </c>
      <c r="C168">
        <v>3412</v>
      </c>
      <c r="D168">
        <f t="shared" si="23"/>
        <v>3412</v>
      </c>
      <c r="F168">
        <f t="shared" si="22"/>
        <v>9.579100145137881E-3</v>
      </c>
      <c r="G168">
        <f t="shared" si="24"/>
        <v>0</v>
      </c>
      <c r="J168">
        <f t="shared" si="25"/>
        <v>1</v>
      </c>
      <c r="K168">
        <f t="shared" si="26"/>
        <v>2</v>
      </c>
    </row>
    <row r="169" spans="1:11" x14ac:dyDescent="0.2">
      <c r="A169" s="5" t="s">
        <v>139</v>
      </c>
      <c r="B169">
        <v>21579</v>
      </c>
      <c r="C169">
        <v>21762</v>
      </c>
      <c r="D169">
        <f t="shared" si="23"/>
        <v>21579</v>
      </c>
      <c r="F169">
        <f t="shared" si="22"/>
        <v>0</v>
      </c>
      <c r="G169">
        <f t="shared" si="24"/>
        <v>8.4091535704438926E-3</v>
      </c>
      <c r="J169">
        <f t="shared" si="25"/>
        <v>2</v>
      </c>
      <c r="K169">
        <f t="shared" si="26"/>
        <v>1</v>
      </c>
    </row>
    <row r="170" spans="1:11" x14ac:dyDescent="0.2">
      <c r="A170" s="5" t="s">
        <v>140</v>
      </c>
      <c r="B170">
        <v>8129</v>
      </c>
      <c r="C170">
        <v>8300</v>
      </c>
      <c r="D170">
        <f t="shared" si="23"/>
        <v>8129</v>
      </c>
      <c r="F170">
        <f t="shared" si="22"/>
        <v>0</v>
      </c>
      <c r="G170">
        <f t="shared" si="24"/>
        <v>2.0602409638554219E-2</v>
      </c>
      <c r="J170">
        <f t="shared" si="25"/>
        <v>2</v>
      </c>
      <c r="K170">
        <f t="shared" si="26"/>
        <v>1</v>
      </c>
    </row>
    <row r="171" spans="1:11" x14ac:dyDescent="0.2">
      <c r="A171" s="5" t="s">
        <v>141</v>
      </c>
      <c r="B171">
        <v>16411</v>
      </c>
      <c r="C171">
        <v>16570</v>
      </c>
      <c r="D171">
        <f t="shared" si="23"/>
        <v>16411</v>
      </c>
      <c r="F171">
        <f t="shared" si="22"/>
        <v>0</v>
      </c>
      <c r="G171">
        <f t="shared" si="24"/>
        <v>9.5956547978273982E-3</v>
      </c>
      <c r="J171">
        <f t="shared" si="25"/>
        <v>2</v>
      </c>
      <c r="K171">
        <f t="shared" si="26"/>
        <v>1</v>
      </c>
    </row>
    <row r="172" spans="1:11" x14ac:dyDescent="0.2">
      <c r="A172" s="5" t="s">
        <v>142</v>
      </c>
      <c r="B172">
        <v>7425</v>
      </c>
      <c r="C172">
        <v>6926</v>
      </c>
      <c r="D172">
        <f t="shared" si="23"/>
        <v>6926</v>
      </c>
      <c r="F172">
        <f t="shared" si="22"/>
        <v>6.7205387205387199E-2</v>
      </c>
      <c r="G172">
        <f t="shared" si="24"/>
        <v>0</v>
      </c>
      <c r="J172">
        <f t="shared" si="25"/>
        <v>1</v>
      </c>
      <c r="K172">
        <f t="shared" si="26"/>
        <v>2</v>
      </c>
    </row>
    <row r="173" spans="1:11" x14ac:dyDescent="0.2">
      <c r="A173" s="5" t="s">
        <v>143</v>
      </c>
      <c r="B173">
        <v>4434</v>
      </c>
      <c r="C173">
        <v>4416</v>
      </c>
      <c r="D173">
        <f t="shared" si="23"/>
        <v>4416</v>
      </c>
      <c r="F173">
        <f t="shared" si="22"/>
        <v>4.0595399188092015E-3</v>
      </c>
      <c r="G173">
        <f t="shared" si="24"/>
        <v>0</v>
      </c>
      <c r="J173">
        <f t="shared" si="25"/>
        <v>1</v>
      </c>
      <c r="K173">
        <f t="shared" si="26"/>
        <v>2</v>
      </c>
    </row>
    <row r="174" spans="1:11" x14ac:dyDescent="0.2">
      <c r="A174" s="5" t="s">
        <v>144</v>
      </c>
      <c r="B174">
        <v>3527</v>
      </c>
      <c r="C174">
        <v>3594</v>
      </c>
      <c r="D174">
        <f t="shared" si="23"/>
        <v>3527</v>
      </c>
      <c r="F174">
        <f t="shared" si="22"/>
        <v>0</v>
      </c>
      <c r="G174">
        <f t="shared" si="24"/>
        <v>1.864218141346689E-2</v>
      </c>
      <c r="J174">
        <f t="shared" si="25"/>
        <v>2</v>
      </c>
      <c r="K174">
        <f t="shared" si="26"/>
        <v>1</v>
      </c>
    </row>
    <row r="175" spans="1:11" x14ac:dyDescent="0.2">
      <c r="A175" s="5" t="s">
        <v>145</v>
      </c>
      <c r="B175">
        <v>163475</v>
      </c>
      <c r="C175">
        <v>389070</v>
      </c>
      <c r="D175">
        <f t="shared" si="23"/>
        <v>163475</v>
      </c>
      <c r="F175">
        <f t="shared" si="22"/>
        <v>0</v>
      </c>
      <c r="G175">
        <f t="shared" si="24"/>
        <v>0.57983139280849205</v>
      </c>
      <c r="J175">
        <f t="shared" si="25"/>
        <v>2</v>
      </c>
      <c r="K175">
        <f t="shared" si="26"/>
        <v>1</v>
      </c>
    </row>
    <row r="176" spans="1:11" x14ac:dyDescent="0.2">
      <c r="A176" s="5" t="s">
        <v>117</v>
      </c>
      <c r="B176">
        <v>0</v>
      </c>
      <c r="C176">
        <v>0</v>
      </c>
      <c r="D176">
        <f t="shared" si="23"/>
        <v>0</v>
      </c>
      <c r="F176">
        <f t="shared" si="22"/>
        <v>0</v>
      </c>
      <c r="G176">
        <f t="shared" si="24"/>
        <v>0</v>
      </c>
      <c r="J176">
        <f t="shared" si="25"/>
        <v>1</v>
      </c>
      <c r="K176">
        <f t="shared" si="26"/>
        <v>1</v>
      </c>
    </row>
    <row r="177" spans="1:12" x14ac:dyDescent="0.2">
      <c r="A177" s="5" t="s">
        <v>118</v>
      </c>
      <c r="B177">
        <v>0</v>
      </c>
      <c r="C177">
        <v>0</v>
      </c>
      <c r="D177">
        <f t="shared" si="23"/>
        <v>0</v>
      </c>
      <c r="F177">
        <f t="shared" si="22"/>
        <v>0</v>
      </c>
      <c r="G177">
        <f t="shared" si="24"/>
        <v>0</v>
      </c>
      <c r="J177">
        <f t="shared" si="25"/>
        <v>1</v>
      </c>
      <c r="K177">
        <f t="shared" si="26"/>
        <v>1</v>
      </c>
    </row>
    <row r="178" spans="1:12" x14ac:dyDescent="0.2">
      <c r="A178" s="5" t="s">
        <v>119</v>
      </c>
      <c r="B178">
        <v>0</v>
      </c>
      <c r="C178">
        <v>0</v>
      </c>
      <c r="D178">
        <f t="shared" si="23"/>
        <v>0</v>
      </c>
      <c r="F178">
        <f t="shared" si="22"/>
        <v>0</v>
      </c>
      <c r="G178">
        <f t="shared" si="24"/>
        <v>0</v>
      </c>
      <c r="J178">
        <f t="shared" si="25"/>
        <v>1</v>
      </c>
      <c r="K178">
        <f t="shared" si="26"/>
        <v>1</v>
      </c>
    </row>
    <row r="179" spans="1:12" x14ac:dyDescent="0.2">
      <c r="A179" s="5" t="s">
        <v>120</v>
      </c>
      <c r="B179">
        <v>75</v>
      </c>
      <c r="C179">
        <v>0</v>
      </c>
      <c r="D179">
        <f t="shared" si="23"/>
        <v>0</v>
      </c>
      <c r="F179">
        <f t="shared" si="22"/>
        <v>1</v>
      </c>
      <c r="G179">
        <f t="shared" si="24"/>
        <v>0</v>
      </c>
      <c r="J179">
        <f t="shared" si="25"/>
        <v>1</v>
      </c>
      <c r="K179">
        <f t="shared" si="26"/>
        <v>2</v>
      </c>
    </row>
    <row r="180" spans="1:12" x14ac:dyDescent="0.2">
      <c r="A180" s="5" t="s">
        <v>121</v>
      </c>
      <c r="B180">
        <v>1272</v>
      </c>
      <c r="C180">
        <v>624</v>
      </c>
      <c r="D180">
        <f t="shared" si="23"/>
        <v>624</v>
      </c>
      <c r="F180">
        <f t="shared" si="22"/>
        <v>0.50943396226415094</v>
      </c>
      <c r="G180">
        <f t="shared" si="24"/>
        <v>0</v>
      </c>
      <c r="J180">
        <f t="shared" si="25"/>
        <v>1</v>
      </c>
      <c r="K180">
        <f t="shared" si="26"/>
        <v>2</v>
      </c>
    </row>
    <row r="181" spans="1:12" x14ac:dyDescent="0.2">
      <c r="A181" s="5" t="s">
        <v>122</v>
      </c>
      <c r="B181">
        <v>6348</v>
      </c>
      <c r="C181">
        <v>5380</v>
      </c>
      <c r="D181">
        <f t="shared" si="23"/>
        <v>5380</v>
      </c>
      <c r="F181">
        <f t="shared" si="22"/>
        <v>0.15248897290485192</v>
      </c>
      <c r="G181">
        <f t="shared" si="24"/>
        <v>0</v>
      </c>
      <c r="J181">
        <f t="shared" si="25"/>
        <v>1</v>
      </c>
      <c r="K181">
        <f t="shared" si="26"/>
        <v>2</v>
      </c>
    </row>
    <row r="182" spans="1:12" x14ac:dyDescent="0.2">
      <c r="A182" s="5" t="s">
        <v>5</v>
      </c>
      <c r="B182">
        <v>16080</v>
      </c>
      <c r="C182">
        <v>13680</v>
      </c>
      <c r="D182">
        <f t="shared" si="23"/>
        <v>13680</v>
      </c>
      <c r="F182">
        <f t="shared" si="22"/>
        <v>0.14925373134328357</v>
      </c>
      <c r="G182">
        <f t="shared" si="24"/>
        <v>0</v>
      </c>
      <c r="J182">
        <f t="shared" si="25"/>
        <v>1</v>
      </c>
      <c r="K182">
        <f t="shared" si="26"/>
        <v>2</v>
      </c>
    </row>
    <row r="183" spans="1:12" x14ac:dyDescent="0.2">
      <c r="A183" s="5" t="s">
        <v>123</v>
      </c>
      <c r="B183">
        <v>22968</v>
      </c>
      <c r="C183">
        <v>24624</v>
      </c>
      <c r="D183">
        <f t="shared" si="23"/>
        <v>22968</v>
      </c>
      <c r="F183">
        <f t="shared" si="22"/>
        <v>0</v>
      </c>
      <c r="G183">
        <f t="shared" si="24"/>
        <v>6.725146198830409E-2</v>
      </c>
      <c r="J183">
        <f t="shared" si="25"/>
        <v>2</v>
      </c>
      <c r="K183">
        <f t="shared" si="26"/>
        <v>1</v>
      </c>
    </row>
    <row r="184" spans="1:12" x14ac:dyDescent="0.2">
      <c r="A184" s="5" t="s">
        <v>124</v>
      </c>
      <c r="B184">
        <v>31864</v>
      </c>
      <c r="C184">
        <v>32364</v>
      </c>
      <c r="D184">
        <f t="shared" si="23"/>
        <v>31864</v>
      </c>
      <c r="F184">
        <f t="shared" si="22"/>
        <v>0</v>
      </c>
      <c r="G184">
        <f t="shared" si="24"/>
        <v>1.5449264615004326E-2</v>
      </c>
      <c r="J184">
        <f t="shared" si="25"/>
        <v>2</v>
      </c>
      <c r="K184">
        <f t="shared" si="26"/>
        <v>1</v>
      </c>
    </row>
    <row r="185" spans="1:12" x14ac:dyDescent="0.2">
      <c r="A185" s="5" t="s">
        <v>125</v>
      </c>
      <c r="B185">
        <v>44303</v>
      </c>
      <c r="C185">
        <v>44885</v>
      </c>
      <c r="D185">
        <f t="shared" si="23"/>
        <v>44303</v>
      </c>
      <c r="F185">
        <f t="shared" si="22"/>
        <v>0</v>
      </c>
      <c r="G185">
        <f t="shared" si="24"/>
        <v>1.2966469867439011E-2</v>
      </c>
      <c r="J185">
        <f t="shared" si="25"/>
        <v>2</v>
      </c>
      <c r="K185">
        <f t="shared" si="26"/>
        <v>1</v>
      </c>
    </row>
    <row r="186" spans="1:12" x14ac:dyDescent="0.2">
      <c r="H186" s="8" t="s">
        <v>0</v>
      </c>
      <c r="I186" s="8"/>
      <c r="L186" s="8" t="s">
        <v>152</v>
      </c>
    </row>
    <row r="187" spans="1:12" x14ac:dyDescent="0.2">
      <c r="E187" s="8" t="s">
        <v>147</v>
      </c>
      <c r="F187" s="3">
        <f t="shared" ref="F187" si="27">AVERAGE(F6:F185)</f>
        <v>3.8329521169701557E-2</v>
      </c>
      <c r="G187" s="3">
        <f t="shared" ref="G187" si="28">AVERAGE(G6:G185)</f>
        <v>1.6495685939370754E-2</v>
      </c>
      <c r="H187">
        <f t="shared" ref="H187:H194" si="29">MIN(F187:G187)</f>
        <v>1.6495685939370754E-2</v>
      </c>
      <c r="I187" s="8" t="s">
        <v>147</v>
      </c>
      <c r="J187" s="3">
        <f t="shared" ref="J187" si="30">AVERAGE(J6:J185)</f>
        <v>1.2444444444444445</v>
      </c>
      <c r="K187" s="3">
        <f t="shared" ref="K187" si="31">AVERAGE(K6:K185)</f>
        <v>1.3666666666666667</v>
      </c>
      <c r="L187" s="3">
        <f t="shared" ref="L187:L198" si="32">MAX(J187:K187)</f>
        <v>1.3666666666666667</v>
      </c>
    </row>
    <row r="188" spans="1:12" x14ac:dyDescent="0.2">
      <c r="E188" s="8" t="s">
        <v>148</v>
      </c>
      <c r="F188" s="3">
        <f t="shared" ref="F188" si="33">AVERAGE(F6:F155)</f>
        <v>2.9987114132238788E-2</v>
      </c>
      <c r="G188" s="3">
        <f t="shared" ref="G188" si="34">AVERAGE(G6:G155)</f>
        <v>1.4669381043057185E-2</v>
      </c>
      <c r="H188">
        <f t="shared" si="29"/>
        <v>1.4669381043057185E-2</v>
      </c>
      <c r="I188" s="8" t="s">
        <v>148</v>
      </c>
      <c r="J188" s="3">
        <f t="shared" ref="J188" si="35">AVERAGE(J6:J155)</f>
        <v>1.2333333333333334</v>
      </c>
      <c r="K188" s="3">
        <f t="shared" ref="K188" si="36">AVERAGE(K6:K155)</f>
        <v>1.3466666666666667</v>
      </c>
      <c r="L188" s="3">
        <f t="shared" si="32"/>
        <v>1.3466666666666667</v>
      </c>
    </row>
    <row r="189" spans="1:12" x14ac:dyDescent="0.2">
      <c r="E189" s="8">
        <v>104</v>
      </c>
      <c r="F189" s="3">
        <f t="shared" ref="F189" si="37">AVERAGE(F106:F115,F6:F25)</f>
        <v>4.3920949048139292E-2</v>
      </c>
      <c r="G189" s="3">
        <f t="shared" ref="G189" si="38">AVERAGE(G106:G115,G6:G25)</f>
        <v>7.507717578961657E-3</v>
      </c>
      <c r="H189">
        <f t="shared" si="29"/>
        <v>7.507717578961657E-3</v>
      </c>
      <c r="I189" s="8">
        <v>104</v>
      </c>
      <c r="J189" s="3">
        <f t="shared" ref="J189" si="39">AVERAGE(J106:J115,J6:J25)</f>
        <v>1.3333333333333333</v>
      </c>
      <c r="K189" s="3">
        <f t="shared" ref="K189" si="40">AVERAGE(K106:K115,K6:K25)</f>
        <v>1.5</v>
      </c>
      <c r="L189" s="3">
        <f t="shared" si="32"/>
        <v>1.5</v>
      </c>
    </row>
    <row r="190" spans="1:12" x14ac:dyDescent="0.2">
      <c r="E190" s="8">
        <v>114</v>
      </c>
      <c r="F190" s="3">
        <f t="shared" ref="F190" si="41">AVERAGE(F26:F45,F116:F125)</f>
        <v>7.767607514810186E-3</v>
      </c>
      <c r="G190" s="3">
        <f t="shared" ref="G190" si="42">AVERAGE(G26:G45,G116:G125)</f>
        <v>1.3710594963638855E-3</v>
      </c>
      <c r="H190">
        <f t="shared" si="29"/>
        <v>1.3710594963638855E-3</v>
      </c>
      <c r="I190" s="8">
        <v>114</v>
      </c>
      <c r="J190" s="3">
        <f t="shared" ref="J190" si="43">AVERAGE(J26:J45,J116:J125)</f>
        <v>1.2</v>
      </c>
      <c r="K190" s="3">
        <f t="shared" ref="K190" si="44">AVERAGE(K26:K45,K116:K125)</f>
        <v>1.2666666666666666</v>
      </c>
      <c r="L190" s="3">
        <f t="shared" si="32"/>
        <v>1.2666666666666666</v>
      </c>
    </row>
    <row r="191" spans="1:12" x14ac:dyDescent="0.2">
      <c r="E191" s="8">
        <v>128</v>
      </c>
      <c r="F191" s="3">
        <f t="shared" ref="F191" si="45">AVERAGE(F46:F65,F126:F135)</f>
        <v>2.9534438431878918E-2</v>
      </c>
      <c r="G191" s="3">
        <f t="shared" ref="G191" si="46">AVERAGE(G46:G65,G126:G135)</f>
        <v>2.3242770411761912E-2</v>
      </c>
      <c r="H191">
        <f t="shared" si="29"/>
        <v>2.3242770411761912E-2</v>
      </c>
      <c r="I191" s="8">
        <v>128</v>
      </c>
      <c r="J191" s="3">
        <f t="shared" ref="J191" si="47">AVERAGE(J46:J65,J126:J135)</f>
        <v>1.2</v>
      </c>
      <c r="K191" s="3">
        <f t="shared" ref="K191" si="48">AVERAGE(K46:K65,K126:K135)</f>
        <v>1.3666666666666667</v>
      </c>
      <c r="L191" s="3">
        <f t="shared" si="32"/>
        <v>1.3666666666666667</v>
      </c>
    </row>
    <row r="192" spans="1:12" x14ac:dyDescent="0.2">
      <c r="E192" s="8">
        <v>144</v>
      </c>
      <c r="F192" s="3">
        <f t="shared" ref="F192" si="49">AVERAGE(F66:F85,F136:F145)</f>
        <v>2.2893535690890848E-2</v>
      </c>
      <c r="G192" s="3">
        <f t="shared" ref="G192" si="50">AVERAGE(G66:G85,G136:G145)</f>
        <v>2.3798367023718681E-2</v>
      </c>
      <c r="H192">
        <f t="shared" si="29"/>
        <v>2.2893535690890848E-2</v>
      </c>
      <c r="I192" s="8">
        <v>144</v>
      </c>
      <c r="J192" s="3">
        <f t="shared" ref="J192" si="51">AVERAGE(J66:J85,J136:J145)</f>
        <v>1.1666666666666667</v>
      </c>
      <c r="K192" s="3">
        <f t="shared" ref="K192" si="52">AVERAGE(K66:K85,K136:K145)</f>
        <v>1.3333333333333333</v>
      </c>
      <c r="L192" s="3">
        <f t="shared" si="32"/>
        <v>1.3333333333333333</v>
      </c>
    </row>
    <row r="193" spans="5:12" x14ac:dyDescent="0.2">
      <c r="E193" s="8">
        <v>162</v>
      </c>
      <c r="F193" s="3">
        <f t="shared" ref="F193" si="53">AVERAGE(F86:F105,F146:F155)</f>
        <v>4.5819039975474693E-2</v>
      </c>
      <c r="G193" s="3">
        <f t="shared" ref="G193" si="54">AVERAGE(G86:G105,G146:G155)</f>
        <v>1.742699070447978E-2</v>
      </c>
      <c r="H193">
        <f t="shared" si="29"/>
        <v>1.742699070447978E-2</v>
      </c>
      <c r="I193" s="8">
        <v>162</v>
      </c>
      <c r="J193" s="3">
        <f t="shared" ref="J193" si="55">AVERAGE(J86:J105,J146:J155)</f>
        <v>1.2666666666666666</v>
      </c>
      <c r="K193" s="3">
        <f t="shared" ref="K193" si="56">AVERAGE(K86:K105,K146:K155)</f>
        <v>1.2666666666666666</v>
      </c>
      <c r="L193" s="3">
        <f t="shared" si="32"/>
        <v>1.2666666666666666</v>
      </c>
    </row>
    <row r="194" spans="5:12" x14ac:dyDescent="0.2">
      <c r="E194" s="10" t="s">
        <v>155</v>
      </c>
      <c r="F194" s="3">
        <f t="shared" ref="F194" si="57">AVERAGE(F156:F185)</f>
        <v>8.0041556357015403E-2</v>
      </c>
      <c r="G194" s="3">
        <f t="shared" ref="G194" si="58">AVERAGE(G156:G185)</f>
        <v>2.5627210420938591E-2</v>
      </c>
      <c r="H194">
        <f t="shared" si="29"/>
        <v>2.5627210420938591E-2</v>
      </c>
      <c r="I194" s="10" t="s">
        <v>155</v>
      </c>
      <c r="J194" s="3">
        <f t="shared" ref="J194" si="59">AVERAGE(J156:J185)</f>
        <v>1.3</v>
      </c>
      <c r="K194" s="3">
        <f t="shared" ref="K194" si="60">AVERAGE(K156:K185)</f>
        <v>1.4666666666666666</v>
      </c>
      <c r="L194" s="3">
        <f t="shared" si="32"/>
        <v>1.4666666666666666</v>
      </c>
    </row>
    <row r="195" spans="5:12" x14ac:dyDescent="0.2">
      <c r="F195" s="3"/>
      <c r="G195" s="3"/>
      <c r="J195" s="3"/>
      <c r="K195" s="3"/>
      <c r="L195" s="3">
        <f t="shared" si="32"/>
        <v>0</v>
      </c>
    </row>
    <row r="196" spans="5:12" x14ac:dyDescent="0.2">
      <c r="E196" s="8" t="s">
        <v>149</v>
      </c>
      <c r="F196" s="3">
        <f t="shared" ref="F196" si="61">AVERAGE(F106:F155)</f>
        <v>1.1447690753050526E-2</v>
      </c>
      <c r="G196" s="3">
        <f t="shared" ref="G196" si="62">AVERAGE(G106:G155)</f>
        <v>4.4762738926995361E-3</v>
      </c>
      <c r="H196">
        <f>MIN(F196:G196)</f>
        <v>4.4762738926995361E-3</v>
      </c>
      <c r="I196" s="8" t="s">
        <v>149</v>
      </c>
      <c r="J196" s="3">
        <f t="shared" ref="J196" si="63">AVERAGE(J106:J155)</f>
        <v>1.1200000000000001</v>
      </c>
      <c r="K196" s="3">
        <f t="shared" ref="K196" si="64">AVERAGE(K106:K155)</f>
        <v>1.22</v>
      </c>
      <c r="L196" s="3">
        <f t="shared" si="32"/>
        <v>1.22</v>
      </c>
    </row>
    <row r="197" spans="5:12" x14ac:dyDescent="0.2">
      <c r="E197" s="8" t="s">
        <v>150</v>
      </c>
      <c r="F197" s="3">
        <f t="shared" ref="F197" si="65">AVERAGE(F6:F15,F26:F35,F46:F55,F66:F75,F86:F95)</f>
        <v>1.608803831714585E-2</v>
      </c>
      <c r="G197" s="3">
        <f t="shared" ref="G197" si="66">AVERAGE(G6:G15,G26:G35,G46:G55,G66:G75,G86:G95)</f>
        <v>1.9020972064764802E-2</v>
      </c>
      <c r="H197">
        <f>MIN(F197:G197)</f>
        <v>1.608803831714585E-2</v>
      </c>
      <c r="I197" s="8" t="s">
        <v>150</v>
      </c>
      <c r="J197" s="3">
        <f t="shared" ref="J197" si="67">AVERAGE(J6:J15,J26:J35,J46:J55,J66:J75,J86:J95)</f>
        <v>1.24</v>
      </c>
      <c r="K197" s="3">
        <f t="shared" ref="K197" si="68">AVERAGE(K6:K15,K26:K35,K46:K55,K66:K75,K86:K95)</f>
        <v>1.28</v>
      </c>
      <c r="L197" s="3">
        <f t="shared" si="32"/>
        <v>1.28</v>
      </c>
    </row>
    <row r="198" spans="5:12" x14ac:dyDescent="0.2">
      <c r="E198" s="8" t="s">
        <v>151</v>
      </c>
      <c r="F198" s="3">
        <f t="shared" ref="F198" si="69">AVERAGE(F16:F25,F36:F45,F56:F65,F76:F85,F96:F105)</f>
        <v>6.2425613326519989E-2</v>
      </c>
      <c r="G198" s="3">
        <f t="shared" ref="G198" si="70">AVERAGE(G16:G25,G36:G45,G56:G65,G76:G85,G96:G105)</f>
        <v>2.0510897171707218E-2</v>
      </c>
      <c r="H198">
        <f>MIN(F198:G198)</f>
        <v>2.0510897171707218E-2</v>
      </c>
      <c r="I198" s="8" t="s">
        <v>151</v>
      </c>
      <c r="J198" s="3">
        <f t="shared" ref="J198" si="71">AVERAGE(J16:J25,J36:J45,J56:J65,J76:J85,J96:J105)</f>
        <v>1.34</v>
      </c>
      <c r="K198" s="3">
        <f t="shared" ref="K198" si="72">AVERAGE(K16:K25,K36:K45,K56:K65,K76:K85,K96:K105)</f>
        <v>1.54</v>
      </c>
      <c r="L198" s="3">
        <f t="shared" si="32"/>
        <v>1.54</v>
      </c>
    </row>
    <row r="199" spans="5:12" x14ac:dyDescent="0.2">
      <c r="J199" s="3"/>
      <c r="K199" s="3"/>
    </row>
  </sheetData>
  <mergeCells count="3">
    <mergeCell ref="B3:D3"/>
    <mergeCell ref="F3:H3"/>
    <mergeCell ref="J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99"/>
  <sheetViews>
    <sheetView topLeftCell="A166" workbookViewId="0">
      <selection activeCell="I187" sqref="I187:K198"/>
    </sheetView>
  </sheetViews>
  <sheetFormatPr defaultRowHeight="12.75" x14ac:dyDescent="0.2"/>
  <cols>
    <col min="1" max="1" width="13.42578125" customWidth="1"/>
    <col min="2" max="2" width="11.28515625" customWidth="1"/>
    <col min="8" max="9" width="10.42578125" customWidth="1"/>
  </cols>
  <sheetData>
    <row r="3" spans="1:11" x14ac:dyDescent="0.2">
      <c r="B3" s="15"/>
      <c r="C3" s="15"/>
      <c r="D3" s="15"/>
      <c r="F3" s="15"/>
      <c r="G3" s="16"/>
      <c r="H3" s="16"/>
      <c r="J3" s="13"/>
    </row>
    <row r="4" spans="1:11" ht="63.75" x14ac:dyDescent="0.2">
      <c r="A4" t="s">
        <v>17</v>
      </c>
      <c r="B4" s="1" t="s">
        <v>342</v>
      </c>
      <c r="C4" s="1" t="s">
        <v>159</v>
      </c>
      <c r="D4" s="1" t="s">
        <v>146</v>
      </c>
      <c r="F4" s="1" t="s">
        <v>160</v>
      </c>
      <c r="G4" s="1" t="s">
        <v>159</v>
      </c>
      <c r="H4" s="1"/>
      <c r="J4" s="1" t="s">
        <v>160</v>
      </c>
      <c r="K4" s="1" t="s">
        <v>159</v>
      </c>
    </row>
    <row r="6" spans="1:11" x14ac:dyDescent="0.2">
      <c r="A6" s="5" t="s">
        <v>18</v>
      </c>
      <c r="B6" s="3">
        <v>1740</v>
      </c>
      <c r="C6" s="9">
        <v>1754</v>
      </c>
      <c r="D6">
        <f t="shared" ref="D6:D37" si="0">MIN(B6:C6)</f>
        <v>1740</v>
      </c>
      <c r="F6">
        <f t="shared" ref="F6:F37" si="1">IF(B6=0,0,(B6-D6)/B6)</f>
        <v>0</v>
      </c>
      <c r="G6" s="9">
        <f t="shared" ref="G6:G37" si="2">IF(C6=0,0,(C6-D6)/C6)</f>
        <v>7.98175598631699E-3</v>
      </c>
      <c r="J6">
        <f t="shared" ref="J6:J37" si="3">_xlfn.RANK.EQ(B6,B6:C6)</f>
        <v>2</v>
      </c>
      <c r="K6" s="9">
        <f t="shared" ref="K6:K37" si="4">_xlfn.RANK.EQ(C6,B6:C6)</f>
        <v>1</v>
      </c>
    </row>
    <row r="7" spans="1:11" x14ac:dyDescent="0.2">
      <c r="A7" s="5" t="s">
        <v>19</v>
      </c>
      <c r="B7" s="3">
        <v>1326</v>
      </c>
      <c r="C7" s="9">
        <v>1204</v>
      </c>
      <c r="D7">
        <f t="shared" si="0"/>
        <v>1204</v>
      </c>
      <c r="F7">
        <f t="shared" si="1"/>
        <v>9.2006033182503777E-2</v>
      </c>
      <c r="G7" s="9">
        <f t="shared" si="2"/>
        <v>0</v>
      </c>
      <c r="J7">
        <f t="shared" si="3"/>
        <v>1</v>
      </c>
      <c r="K7" s="9">
        <f t="shared" si="4"/>
        <v>2</v>
      </c>
    </row>
    <row r="8" spans="1:11" x14ac:dyDescent="0.2">
      <c r="A8" s="5" t="s">
        <v>20</v>
      </c>
      <c r="B8" s="3">
        <v>429</v>
      </c>
      <c r="C8" s="9">
        <v>552</v>
      </c>
      <c r="D8">
        <f t="shared" si="0"/>
        <v>429</v>
      </c>
      <c r="F8">
        <f t="shared" si="1"/>
        <v>0</v>
      </c>
      <c r="G8" s="9">
        <f t="shared" si="2"/>
        <v>0.22282608695652173</v>
      </c>
      <c r="J8">
        <f t="shared" si="3"/>
        <v>2</v>
      </c>
      <c r="K8" s="9">
        <f t="shared" si="4"/>
        <v>1</v>
      </c>
    </row>
    <row r="9" spans="1:11" x14ac:dyDescent="0.2">
      <c r="A9" s="5" t="s">
        <v>21</v>
      </c>
      <c r="B9" s="3">
        <v>3220</v>
      </c>
      <c r="C9" s="9">
        <v>3220</v>
      </c>
      <c r="D9">
        <f t="shared" si="0"/>
        <v>3220</v>
      </c>
      <c r="F9">
        <f t="shared" si="1"/>
        <v>0</v>
      </c>
      <c r="G9" s="9">
        <f t="shared" si="2"/>
        <v>0</v>
      </c>
      <c r="J9">
        <f t="shared" si="3"/>
        <v>1</v>
      </c>
      <c r="K9" s="9">
        <f t="shared" si="4"/>
        <v>1</v>
      </c>
    </row>
    <row r="10" spans="1:11" x14ac:dyDescent="0.2">
      <c r="A10" s="5" t="s">
        <v>22</v>
      </c>
      <c r="B10" s="3">
        <v>2717</v>
      </c>
      <c r="C10" s="9">
        <v>2755</v>
      </c>
      <c r="D10">
        <f t="shared" si="0"/>
        <v>2717</v>
      </c>
      <c r="F10">
        <f t="shared" si="1"/>
        <v>0</v>
      </c>
      <c r="G10" s="9">
        <f t="shared" si="2"/>
        <v>1.3793103448275862E-2</v>
      </c>
      <c r="J10">
        <f t="shared" si="3"/>
        <v>2</v>
      </c>
      <c r="K10" s="9">
        <f t="shared" si="4"/>
        <v>1</v>
      </c>
    </row>
    <row r="11" spans="1:11" x14ac:dyDescent="0.2">
      <c r="A11" s="5" t="s">
        <v>23</v>
      </c>
      <c r="B11" s="3">
        <v>4988</v>
      </c>
      <c r="C11" s="9">
        <v>5002</v>
      </c>
      <c r="D11">
        <f t="shared" si="0"/>
        <v>4988</v>
      </c>
      <c r="F11">
        <f t="shared" si="1"/>
        <v>0</v>
      </c>
      <c r="G11" s="9">
        <f t="shared" si="2"/>
        <v>2.7988804478208716E-3</v>
      </c>
      <c r="J11">
        <f t="shared" si="3"/>
        <v>2</v>
      </c>
      <c r="K11" s="9">
        <f t="shared" si="4"/>
        <v>1</v>
      </c>
    </row>
    <row r="12" spans="1:11" x14ac:dyDescent="0.2">
      <c r="A12" s="5" t="s">
        <v>24</v>
      </c>
      <c r="B12" s="3">
        <v>4084</v>
      </c>
      <c r="C12" s="9">
        <v>4200</v>
      </c>
      <c r="D12">
        <f t="shared" si="0"/>
        <v>4084</v>
      </c>
      <c r="F12">
        <f t="shared" si="1"/>
        <v>0</v>
      </c>
      <c r="G12" s="9">
        <f t="shared" si="2"/>
        <v>2.7619047619047619E-2</v>
      </c>
      <c r="J12">
        <f t="shared" si="3"/>
        <v>2</v>
      </c>
      <c r="K12" s="9">
        <f t="shared" si="4"/>
        <v>1</v>
      </c>
    </row>
    <row r="13" spans="1:11" x14ac:dyDescent="0.2">
      <c r="A13" s="5" t="s">
        <v>25</v>
      </c>
      <c r="B13" s="3">
        <v>5976</v>
      </c>
      <c r="C13" s="9">
        <v>5976</v>
      </c>
      <c r="D13">
        <f t="shared" si="0"/>
        <v>5976</v>
      </c>
      <c r="F13">
        <f t="shared" si="1"/>
        <v>0</v>
      </c>
      <c r="G13" s="9">
        <f t="shared" si="2"/>
        <v>0</v>
      </c>
      <c r="J13">
        <f t="shared" si="3"/>
        <v>1</v>
      </c>
      <c r="K13" s="9">
        <f t="shared" si="4"/>
        <v>1</v>
      </c>
    </row>
    <row r="14" spans="1:11" x14ac:dyDescent="0.2">
      <c r="A14" s="5" t="s">
        <v>26</v>
      </c>
      <c r="B14" s="3">
        <v>9991</v>
      </c>
      <c r="C14" s="9">
        <v>9954</v>
      </c>
      <c r="D14">
        <f t="shared" si="0"/>
        <v>9954</v>
      </c>
      <c r="F14">
        <f t="shared" si="1"/>
        <v>3.7033329996997298E-3</v>
      </c>
      <c r="G14" s="9">
        <f t="shared" si="2"/>
        <v>0</v>
      </c>
      <c r="J14">
        <f t="shared" si="3"/>
        <v>1</v>
      </c>
      <c r="K14" s="9">
        <f t="shared" si="4"/>
        <v>2</v>
      </c>
    </row>
    <row r="15" spans="1:11" x14ac:dyDescent="0.2">
      <c r="A15" s="5" t="s">
        <v>27</v>
      </c>
      <c r="B15" s="3">
        <v>15586</v>
      </c>
      <c r="C15" s="9">
        <v>15879</v>
      </c>
      <c r="D15">
        <f t="shared" si="0"/>
        <v>15586</v>
      </c>
      <c r="F15">
        <f t="shared" si="1"/>
        <v>0</v>
      </c>
      <c r="G15" s="9">
        <f t="shared" si="2"/>
        <v>1.8452043579570501E-2</v>
      </c>
      <c r="J15">
        <f t="shared" si="3"/>
        <v>2</v>
      </c>
      <c r="K15" s="9">
        <f t="shared" si="4"/>
        <v>1</v>
      </c>
    </row>
    <row r="16" spans="1:11" x14ac:dyDescent="0.2">
      <c r="A16" s="5" t="s">
        <v>28</v>
      </c>
      <c r="B16" s="3">
        <v>11258</v>
      </c>
      <c r="C16" s="9">
        <v>11232</v>
      </c>
      <c r="D16">
        <f t="shared" si="0"/>
        <v>11232</v>
      </c>
      <c r="F16">
        <f t="shared" si="1"/>
        <v>2.3094688221709007E-3</v>
      </c>
      <c r="G16" s="9">
        <f t="shared" si="2"/>
        <v>0</v>
      </c>
      <c r="J16">
        <f t="shared" si="3"/>
        <v>1</v>
      </c>
      <c r="K16" s="9">
        <f t="shared" si="4"/>
        <v>2</v>
      </c>
    </row>
    <row r="17" spans="1:11" x14ac:dyDescent="0.2">
      <c r="A17" s="5" t="s">
        <v>29</v>
      </c>
      <c r="B17" s="3">
        <v>27808</v>
      </c>
      <c r="C17" s="9">
        <v>27268</v>
      </c>
      <c r="D17">
        <f t="shared" si="0"/>
        <v>27268</v>
      </c>
      <c r="F17">
        <f t="shared" si="1"/>
        <v>1.9418872266973534E-2</v>
      </c>
      <c r="G17" s="9">
        <f t="shared" si="2"/>
        <v>0</v>
      </c>
      <c r="J17">
        <f t="shared" si="3"/>
        <v>1</v>
      </c>
      <c r="K17" s="9">
        <f t="shared" si="4"/>
        <v>2</v>
      </c>
    </row>
    <row r="18" spans="1:11" x14ac:dyDescent="0.2">
      <c r="A18" s="5" t="s">
        <v>30</v>
      </c>
      <c r="B18" s="3">
        <v>19667</v>
      </c>
      <c r="C18" s="9">
        <v>16540</v>
      </c>
      <c r="D18">
        <f t="shared" si="0"/>
        <v>16540</v>
      </c>
      <c r="F18">
        <f t="shared" si="1"/>
        <v>0.15899730513042151</v>
      </c>
      <c r="G18" s="9">
        <f t="shared" si="2"/>
        <v>0</v>
      </c>
      <c r="J18">
        <f t="shared" si="3"/>
        <v>1</v>
      </c>
      <c r="K18" s="9">
        <f t="shared" si="4"/>
        <v>2</v>
      </c>
    </row>
    <row r="19" spans="1:11" x14ac:dyDescent="0.2">
      <c r="A19" s="5" t="s">
        <v>31</v>
      </c>
      <c r="B19" s="3">
        <v>10791</v>
      </c>
      <c r="C19" s="9">
        <v>10666</v>
      </c>
      <c r="D19">
        <f t="shared" si="0"/>
        <v>10666</v>
      </c>
      <c r="F19">
        <f t="shared" si="1"/>
        <v>1.1583727180057455E-2</v>
      </c>
      <c r="G19" s="9">
        <f t="shared" si="2"/>
        <v>0</v>
      </c>
      <c r="J19">
        <f t="shared" si="3"/>
        <v>1</v>
      </c>
      <c r="K19" s="9">
        <f t="shared" si="4"/>
        <v>2</v>
      </c>
    </row>
    <row r="20" spans="1:11" x14ac:dyDescent="0.2">
      <c r="A20" s="5" t="s">
        <v>32</v>
      </c>
      <c r="B20" s="3">
        <v>6175</v>
      </c>
      <c r="C20" s="9">
        <v>5962</v>
      </c>
      <c r="D20">
        <f t="shared" si="0"/>
        <v>5962</v>
      </c>
      <c r="F20">
        <f t="shared" si="1"/>
        <v>3.4493927125506071E-2</v>
      </c>
      <c r="G20" s="9">
        <f t="shared" si="2"/>
        <v>0</v>
      </c>
      <c r="J20">
        <f t="shared" si="3"/>
        <v>1</v>
      </c>
      <c r="K20" s="9">
        <f t="shared" si="4"/>
        <v>2</v>
      </c>
    </row>
    <row r="21" spans="1:11" x14ac:dyDescent="0.2">
      <c r="A21" s="5" t="s">
        <v>33</v>
      </c>
      <c r="B21" s="3">
        <v>2783</v>
      </c>
      <c r="C21" s="9">
        <v>2768</v>
      </c>
      <c r="D21">
        <f t="shared" si="0"/>
        <v>2768</v>
      </c>
      <c r="F21">
        <f t="shared" si="1"/>
        <v>5.3898670499461015E-3</v>
      </c>
      <c r="G21" s="9">
        <f t="shared" si="2"/>
        <v>0</v>
      </c>
      <c r="J21">
        <f t="shared" si="3"/>
        <v>1</v>
      </c>
      <c r="K21" s="9">
        <f t="shared" si="4"/>
        <v>2</v>
      </c>
    </row>
    <row r="22" spans="1:11" x14ac:dyDescent="0.2">
      <c r="A22" s="5" t="s">
        <v>34</v>
      </c>
      <c r="B22" s="3">
        <v>3533</v>
      </c>
      <c r="C22" s="9">
        <v>3498</v>
      </c>
      <c r="D22">
        <f t="shared" si="0"/>
        <v>3498</v>
      </c>
      <c r="F22">
        <f t="shared" si="1"/>
        <v>9.9065949617888477E-3</v>
      </c>
      <c r="G22" s="9">
        <f t="shared" si="2"/>
        <v>0</v>
      </c>
      <c r="J22">
        <f t="shared" si="3"/>
        <v>1</v>
      </c>
      <c r="K22" s="9">
        <f t="shared" si="4"/>
        <v>2</v>
      </c>
    </row>
    <row r="23" spans="1:11" x14ac:dyDescent="0.2">
      <c r="A23" s="5" t="s">
        <v>35</v>
      </c>
      <c r="B23" s="3">
        <v>698</v>
      </c>
      <c r="C23" s="9">
        <v>696</v>
      </c>
      <c r="D23">
        <f t="shared" si="0"/>
        <v>696</v>
      </c>
      <c r="F23">
        <f t="shared" si="1"/>
        <v>2.8653295128939827E-3</v>
      </c>
      <c r="G23" s="9">
        <f t="shared" si="2"/>
        <v>0</v>
      </c>
      <c r="J23">
        <f t="shared" si="3"/>
        <v>1</v>
      </c>
      <c r="K23" s="9">
        <f t="shared" si="4"/>
        <v>2</v>
      </c>
    </row>
    <row r="24" spans="1:11" x14ac:dyDescent="0.2">
      <c r="A24" s="5" t="s">
        <v>36</v>
      </c>
      <c r="B24" s="3">
        <v>3403</v>
      </c>
      <c r="C24" s="9">
        <v>3432</v>
      </c>
      <c r="D24">
        <f t="shared" si="0"/>
        <v>3403</v>
      </c>
      <c r="F24">
        <f t="shared" si="1"/>
        <v>0</v>
      </c>
      <c r="G24" s="9">
        <f t="shared" si="2"/>
        <v>8.44988344988345E-3</v>
      </c>
      <c r="J24">
        <f t="shared" si="3"/>
        <v>2</v>
      </c>
      <c r="K24" s="9">
        <f t="shared" si="4"/>
        <v>1</v>
      </c>
    </row>
    <row r="25" spans="1:11" x14ac:dyDescent="0.2">
      <c r="A25" s="5" t="s">
        <v>37</v>
      </c>
      <c r="B25" s="3">
        <v>7002</v>
      </c>
      <c r="C25" s="9">
        <v>6893</v>
      </c>
      <c r="D25">
        <f t="shared" si="0"/>
        <v>6893</v>
      </c>
      <c r="F25">
        <f t="shared" si="1"/>
        <v>1.5566980862610682E-2</v>
      </c>
      <c r="G25" s="9">
        <f t="shared" si="2"/>
        <v>0</v>
      </c>
      <c r="J25">
        <f t="shared" si="3"/>
        <v>1</v>
      </c>
      <c r="K25" s="9">
        <f t="shared" si="4"/>
        <v>2</v>
      </c>
    </row>
    <row r="26" spans="1:11" x14ac:dyDescent="0.2">
      <c r="A26" s="5" t="s">
        <v>38</v>
      </c>
      <c r="B26" s="3">
        <v>0</v>
      </c>
      <c r="C26" s="9">
        <v>0</v>
      </c>
      <c r="D26">
        <f t="shared" si="0"/>
        <v>0</v>
      </c>
      <c r="F26">
        <f t="shared" si="1"/>
        <v>0</v>
      </c>
      <c r="G26" s="9">
        <f t="shared" si="2"/>
        <v>0</v>
      </c>
      <c r="J26">
        <f t="shared" si="3"/>
        <v>1</v>
      </c>
      <c r="K26" s="9">
        <f t="shared" si="4"/>
        <v>1</v>
      </c>
    </row>
    <row r="27" spans="1:11" x14ac:dyDescent="0.2">
      <c r="A27" s="5" t="s">
        <v>39</v>
      </c>
      <c r="B27" s="3">
        <v>0</v>
      </c>
      <c r="C27" s="9">
        <v>0</v>
      </c>
      <c r="D27">
        <f t="shared" si="0"/>
        <v>0</v>
      </c>
      <c r="F27">
        <f t="shared" si="1"/>
        <v>0</v>
      </c>
      <c r="G27" s="9">
        <f t="shared" si="2"/>
        <v>0</v>
      </c>
      <c r="J27">
        <f t="shared" si="3"/>
        <v>1</v>
      </c>
      <c r="K27" s="9">
        <f t="shared" si="4"/>
        <v>1</v>
      </c>
    </row>
    <row r="28" spans="1:11" x14ac:dyDescent="0.2">
      <c r="A28" s="5" t="s">
        <v>40</v>
      </c>
      <c r="B28" s="3">
        <v>0</v>
      </c>
      <c r="C28" s="9">
        <v>0</v>
      </c>
      <c r="D28">
        <f t="shared" si="0"/>
        <v>0</v>
      </c>
      <c r="F28">
        <f t="shared" si="1"/>
        <v>0</v>
      </c>
      <c r="G28" s="9">
        <f t="shared" si="2"/>
        <v>0</v>
      </c>
      <c r="J28">
        <f t="shared" si="3"/>
        <v>1</v>
      </c>
      <c r="K28" s="9">
        <f t="shared" si="4"/>
        <v>1</v>
      </c>
    </row>
    <row r="29" spans="1:11" x14ac:dyDescent="0.2">
      <c r="A29" s="5" t="s">
        <v>41</v>
      </c>
      <c r="B29" s="3">
        <v>2602</v>
      </c>
      <c r="C29" s="9">
        <v>2566</v>
      </c>
      <c r="D29">
        <f t="shared" si="0"/>
        <v>2566</v>
      </c>
      <c r="F29">
        <f t="shared" si="1"/>
        <v>1.3835511145272867E-2</v>
      </c>
      <c r="G29" s="9">
        <f t="shared" si="2"/>
        <v>0</v>
      </c>
      <c r="J29">
        <f t="shared" si="3"/>
        <v>1</v>
      </c>
      <c r="K29" s="9">
        <f t="shared" si="4"/>
        <v>2</v>
      </c>
    </row>
    <row r="30" spans="1:11" x14ac:dyDescent="0.2">
      <c r="A30" s="5" t="s">
        <v>42</v>
      </c>
      <c r="B30" s="3">
        <v>82</v>
      </c>
      <c r="C30" s="9">
        <v>0</v>
      </c>
      <c r="D30">
        <f t="shared" si="0"/>
        <v>0</v>
      </c>
      <c r="F30">
        <f t="shared" si="1"/>
        <v>1</v>
      </c>
      <c r="G30" s="9">
        <f t="shared" si="2"/>
        <v>0</v>
      </c>
      <c r="J30">
        <f t="shared" si="3"/>
        <v>1</v>
      </c>
      <c r="K30" s="9">
        <f t="shared" si="4"/>
        <v>2</v>
      </c>
    </row>
    <row r="31" spans="1:11" x14ac:dyDescent="0.2">
      <c r="A31" s="5" t="s">
        <v>43</v>
      </c>
      <c r="B31" s="3">
        <v>1116</v>
      </c>
      <c r="C31" s="9">
        <v>1116</v>
      </c>
      <c r="D31">
        <f t="shared" si="0"/>
        <v>1116</v>
      </c>
      <c r="F31">
        <f t="shared" si="1"/>
        <v>0</v>
      </c>
      <c r="G31" s="9">
        <f t="shared" si="2"/>
        <v>0</v>
      </c>
      <c r="J31">
        <f t="shared" si="3"/>
        <v>1</v>
      </c>
      <c r="K31" s="9">
        <f t="shared" si="4"/>
        <v>1</v>
      </c>
    </row>
    <row r="32" spans="1:11" x14ac:dyDescent="0.2">
      <c r="A32" s="5" t="s">
        <v>44</v>
      </c>
      <c r="B32" s="3">
        <v>2</v>
      </c>
      <c r="C32" s="9">
        <v>0</v>
      </c>
      <c r="D32">
        <f t="shared" si="0"/>
        <v>0</v>
      </c>
      <c r="F32">
        <f t="shared" si="1"/>
        <v>1</v>
      </c>
      <c r="G32" s="9">
        <f t="shared" si="2"/>
        <v>0</v>
      </c>
      <c r="J32">
        <f t="shared" si="3"/>
        <v>1</v>
      </c>
      <c r="K32" s="9">
        <f t="shared" si="4"/>
        <v>2</v>
      </c>
    </row>
    <row r="33" spans="1:11" x14ac:dyDescent="0.2">
      <c r="A33" s="5" t="s">
        <v>45</v>
      </c>
      <c r="B33" s="3">
        <v>4514</v>
      </c>
      <c r="C33" s="9">
        <v>4466</v>
      </c>
      <c r="D33">
        <f t="shared" si="0"/>
        <v>4466</v>
      </c>
      <c r="F33">
        <f t="shared" si="1"/>
        <v>1.0633584404076208E-2</v>
      </c>
      <c r="G33" s="9">
        <f t="shared" si="2"/>
        <v>0</v>
      </c>
      <c r="J33">
        <f t="shared" si="3"/>
        <v>1</v>
      </c>
      <c r="K33" s="9">
        <f t="shared" si="4"/>
        <v>2</v>
      </c>
    </row>
    <row r="34" spans="1:11" x14ac:dyDescent="0.2">
      <c r="A34" s="5" t="s">
        <v>46</v>
      </c>
      <c r="B34" s="3">
        <v>9860</v>
      </c>
      <c r="C34" s="9">
        <v>10046</v>
      </c>
      <c r="D34">
        <f t="shared" si="0"/>
        <v>9860</v>
      </c>
      <c r="F34">
        <f t="shared" si="1"/>
        <v>0</v>
      </c>
      <c r="G34" s="9">
        <f t="shared" si="2"/>
        <v>1.8514831773840335E-2</v>
      </c>
      <c r="J34">
        <f t="shared" si="3"/>
        <v>2</v>
      </c>
      <c r="K34" s="9">
        <f t="shared" si="4"/>
        <v>1</v>
      </c>
    </row>
    <row r="35" spans="1:11" x14ac:dyDescent="0.2">
      <c r="A35" s="5" t="s">
        <v>47</v>
      </c>
      <c r="B35" s="3">
        <v>1292</v>
      </c>
      <c r="C35" s="9">
        <v>1292</v>
      </c>
      <c r="D35">
        <f t="shared" si="0"/>
        <v>1292</v>
      </c>
      <c r="F35">
        <f t="shared" si="1"/>
        <v>0</v>
      </c>
      <c r="G35" s="9">
        <f t="shared" si="2"/>
        <v>0</v>
      </c>
      <c r="J35">
        <f t="shared" si="3"/>
        <v>1</v>
      </c>
      <c r="K35" s="9">
        <f t="shared" si="4"/>
        <v>1</v>
      </c>
    </row>
    <row r="36" spans="1:11" x14ac:dyDescent="0.2">
      <c r="A36" s="5" t="s">
        <v>48</v>
      </c>
      <c r="B36" s="3">
        <v>1764</v>
      </c>
      <c r="C36" s="9">
        <v>1651</v>
      </c>
      <c r="D36">
        <f t="shared" si="0"/>
        <v>1651</v>
      </c>
      <c r="F36">
        <f t="shared" si="1"/>
        <v>6.405895691609978E-2</v>
      </c>
      <c r="G36" s="9">
        <f t="shared" si="2"/>
        <v>0</v>
      </c>
      <c r="J36">
        <f t="shared" si="3"/>
        <v>1</v>
      </c>
      <c r="K36" s="9">
        <f t="shared" si="4"/>
        <v>2</v>
      </c>
    </row>
    <row r="37" spans="1:11" x14ac:dyDescent="0.2">
      <c r="A37" s="5" t="s">
        <v>49</v>
      </c>
      <c r="B37" s="3">
        <v>1724</v>
      </c>
      <c r="C37" s="9">
        <v>1762</v>
      </c>
      <c r="D37">
        <f t="shared" si="0"/>
        <v>1724</v>
      </c>
      <c r="F37">
        <f t="shared" si="1"/>
        <v>0</v>
      </c>
      <c r="G37" s="9">
        <f t="shared" si="2"/>
        <v>2.1566401816118047E-2</v>
      </c>
      <c r="J37">
        <f t="shared" si="3"/>
        <v>2</v>
      </c>
      <c r="K37" s="9">
        <f t="shared" si="4"/>
        <v>1</v>
      </c>
    </row>
    <row r="38" spans="1:11" x14ac:dyDescent="0.2">
      <c r="A38" s="5" t="s">
        <v>50</v>
      </c>
      <c r="B38" s="3">
        <v>2049</v>
      </c>
      <c r="C38" s="9">
        <v>2021</v>
      </c>
      <c r="D38">
        <f t="shared" ref="D38:D69" si="5">MIN(B38:C38)</f>
        <v>2021</v>
      </c>
      <c r="F38">
        <f t="shared" ref="F38:F69" si="6">IF(B38=0,0,(B38-D38)/B38)</f>
        <v>1.3665202537823329E-2</v>
      </c>
      <c r="G38" s="9">
        <f t="shared" ref="G38:G69" si="7">IF(C38=0,0,(C38-D38)/C38)</f>
        <v>0</v>
      </c>
      <c r="J38">
        <f t="shared" ref="J38:J69" si="8">_xlfn.RANK.EQ(B38,B38:C38)</f>
        <v>1</v>
      </c>
      <c r="K38" s="9">
        <f t="shared" ref="K38:K69" si="9">_xlfn.RANK.EQ(C38,B38:C38)</f>
        <v>2</v>
      </c>
    </row>
    <row r="39" spans="1:11" x14ac:dyDescent="0.2">
      <c r="A39" s="5" t="s">
        <v>51</v>
      </c>
      <c r="B39" s="3">
        <v>8438</v>
      </c>
      <c r="C39" s="9">
        <v>8375</v>
      </c>
      <c r="D39">
        <f t="shared" si="5"/>
        <v>8375</v>
      </c>
      <c r="F39">
        <f t="shared" si="6"/>
        <v>7.4662242237497041E-3</v>
      </c>
      <c r="G39" s="9">
        <f t="shared" si="7"/>
        <v>0</v>
      </c>
      <c r="J39">
        <f t="shared" si="8"/>
        <v>1</v>
      </c>
      <c r="K39" s="9">
        <f t="shared" si="9"/>
        <v>2</v>
      </c>
    </row>
    <row r="40" spans="1:11" x14ac:dyDescent="0.2">
      <c r="A40" s="5" t="s">
        <v>52</v>
      </c>
      <c r="B40" s="3">
        <v>4758</v>
      </c>
      <c r="C40" s="9">
        <v>4436</v>
      </c>
      <c r="D40">
        <f t="shared" si="5"/>
        <v>4436</v>
      </c>
      <c r="F40">
        <f t="shared" si="6"/>
        <v>6.7675493905002104E-2</v>
      </c>
      <c r="G40" s="9">
        <f t="shared" si="7"/>
        <v>0</v>
      </c>
      <c r="J40">
        <f t="shared" si="8"/>
        <v>1</v>
      </c>
      <c r="K40" s="9">
        <f t="shared" si="9"/>
        <v>2</v>
      </c>
    </row>
    <row r="41" spans="1:11" x14ac:dyDescent="0.2">
      <c r="A41" s="5" t="s">
        <v>53</v>
      </c>
      <c r="B41" s="3">
        <v>1376</v>
      </c>
      <c r="C41" s="9">
        <v>1256</v>
      </c>
      <c r="D41">
        <f t="shared" si="5"/>
        <v>1256</v>
      </c>
      <c r="F41">
        <f t="shared" si="6"/>
        <v>8.7209302325581398E-2</v>
      </c>
      <c r="G41" s="9">
        <f t="shared" si="7"/>
        <v>0</v>
      </c>
      <c r="J41">
        <f t="shared" si="8"/>
        <v>1</v>
      </c>
      <c r="K41" s="9">
        <f t="shared" si="9"/>
        <v>2</v>
      </c>
    </row>
    <row r="42" spans="1:11" x14ac:dyDescent="0.2">
      <c r="A42" s="5" t="s">
        <v>54</v>
      </c>
      <c r="B42" s="3">
        <v>5082</v>
      </c>
      <c r="C42" s="9">
        <v>4824</v>
      </c>
      <c r="D42">
        <f t="shared" si="5"/>
        <v>4824</v>
      </c>
      <c r="F42">
        <f t="shared" si="6"/>
        <v>5.0767414403778043E-2</v>
      </c>
      <c r="G42" s="9">
        <f t="shared" si="7"/>
        <v>0</v>
      </c>
      <c r="J42">
        <f t="shared" si="8"/>
        <v>1</v>
      </c>
      <c r="K42" s="9">
        <f t="shared" si="9"/>
        <v>2</v>
      </c>
    </row>
    <row r="43" spans="1:11" x14ac:dyDescent="0.2">
      <c r="A43" s="5" t="s">
        <v>55</v>
      </c>
      <c r="B43" s="3">
        <v>10608</v>
      </c>
      <c r="C43" s="9">
        <v>10392</v>
      </c>
      <c r="D43">
        <f t="shared" si="5"/>
        <v>10392</v>
      </c>
      <c r="F43">
        <f t="shared" si="6"/>
        <v>2.0361990950226245E-2</v>
      </c>
      <c r="G43" s="9">
        <f t="shared" si="7"/>
        <v>0</v>
      </c>
      <c r="J43">
        <f t="shared" si="8"/>
        <v>1</v>
      </c>
      <c r="K43" s="9">
        <f t="shared" si="9"/>
        <v>2</v>
      </c>
    </row>
    <row r="44" spans="1:11" x14ac:dyDescent="0.2">
      <c r="A44" s="5" t="s">
        <v>56</v>
      </c>
      <c r="B44" s="3">
        <v>0</v>
      </c>
      <c r="C44" s="9">
        <v>0</v>
      </c>
      <c r="D44">
        <f t="shared" si="5"/>
        <v>0</v>
      </c>
      <c r="F44">
        <f t="shared" si="6"/>
        <v>0</v>
      </c>
      <c r="G44" s="9">
        <f t="shared" si="7"/>
        <v>0</v>
      </c>
      <c r="J44">
        <f t="shared" si="8"/>
        <v>1</v>
      </c>
      <c r="K44" s="9">
        <f t="shared" si="9"/>
        <v>1</v>
      </c>
    </row>
    <row r="45" spans="1:11" x14ac:dyDescent="0.2">
      <c r="A45" s="5" t="s">
        <v>57</v>
      </c>
      <c r="B45" s="3">
        <v>46918</v>
      </c>
      <c r="C45" s="9">
        <v>13407</v>
      </c>
      <c r="D45">
        <f t="shared" si="5"/>
        <v>13407</v>
      </c>
      <c r="F45">
        <f t="shared" si="6"/>
        <v>0.71424613154865935</v>
      </c>
      <c r="G45" s="9">
        <f t="shared" si="7"/>
        <v>0</v>
      </c>
      <c r="J45">
        <f t="shared" si="8"/>
        <v>1</v>
      </c>
      <c r="K45" s="9">
        <f t="shared" si="9"/>
        <v>2</v>
      </c>
    </row>
    <row r="46" spans="1:11" x14ac:dyDescent="0.2">
      <c r="A46" s="5" t="s">
        <v>58</v>
      </c>
      <c r="B46" s="3">
        <v>0</v>
      </c>
      <c r="C46" s="9">
        <v>0</v>
      </c>
      <c r="D46">
        <f t="shared" si="5"/>
        <v>0</v>
      </c>
      <c r="F46">
        <f t="shared" si="6"/>
        <v>0</v>
      </c>
      <c r="G46" s="9">
        <f t="shared" si="7"/>
        <v>0</v>
      </c>
      <c r="J46">
        <f t="shared" si="8"/>
        <v>1</v>
      </c>
      <c r="K46" s="9">
        <f t="shared" si="9"/>
        <v>1</v>
      </c>
    </row>
    <row r="47" spans="1:11" x14ac:dyDescent="0.2">
      <c r="A47" s="5" t="s">
        <v>59</v>
      </c>
      <c r="B47" s="3">
        <v>0</v>
      </c>
      <c r="C47" s="9">
        <v>0</v>
      </c>
      <c r="D47">
        <f t="shared" si="5"/>
        <v>0</v>
      </c>
      <c r="F47">
        <f t="shared" si="6"/>
        <v>0</v>
      </c>
      <c r="G47" s="9">
        <f t="shared" si="7"/>
        <v>0</v>
      </c>
      <c r="J47">
        <f t="shared" si="8"/>
        <v>1</v>
      </c>
      <c r="K47" s="9">
        <f t="shared" si="9"/>
        <v>1</v>
      </c>
    </row>
    <row r="48" spans="1:11" x14ac:dyDescent="0.2">
      <c r="A48" s="5" t="s">
        <v>60</v>
      </c>
      <c r="B48" s="3">
        <v>0</v>
      </c>
      <c r="C48" s="9">
        <v>0</v>
      </c>
      <c r="D48">
        <f t="shared" si="5"/>
        <v>0</v>
      </c>
      <c r="F48">
        <f t="shared" si="6"/>
        <v>0</v>
      </c>
      <c r="G48" s="9">
        <f t="shared" si="7"/>
        <v>0</v>
      </c>
      <c r="J48">
        <f t="shared" si="8"/>
        <v>1</v>
      </c>
      <c r="K48" s="9">
        <f t="shared" si="9"/>
        <v>1</v>
      </c>
    </row>
    <row r="49" spans="1:11" x14ac:dyDescent="0.2">
      <c r="A49" s="5" t="s">
        <v>61</v>
      </c>
      <c r="B49" s="3">
        <v>0</v>
      </c>
      <c r="C49" s="9">
        <v>0</v>
      </c>
      <c r="D49">
        <f t="shared" si="5"/>
        <v>0</v>
      </c>
      <c r="F49">
        <f t="shared" si="6"/>
        <v>0</v>
      </c>
      <c r="G49" s="9">
        <f t="shared" si="7"/>
        <v>0</v>
      </c>
      <c r="J49">
        <f t="shared" si="8"/>
        <v>1</v>
      </c>
      <c r="K49" s="9">
        <f t="shared" si="9"/>
        <v>1</v>
      </c>
    </row>
    <row r="50" spans="1:11" x14ac:dyDescent="0.2">
      <c r="A50" s="5" t="s">
        <v>62</v>
      </c>
      <c r="B50" s="3">
        <v>0</v>
      </c>
      <c r="C50" s="9">
        <v>0</v>
      </c>
      <c r="D50">
        <f t="shared" si="5"/>
        <v>0</v>
      </c>
      <c r="F50">
        <f t="shared" si="6"/>
        <v>0</v>
      </c>
      <c r="G50" s="9">
        <f t="shared" si="7"/>
        <v>0</v>
      </c>
      <c r="J50">
        <f t="shared" si="8"/>
        <v>1</v>
      </c>
      <c r="K50" s="9">
        <f t="shared" si="9"/>
        <v>1</v>
      </c>
    </row>
    <row r="51" spans="1:11" x14ac:dyDescent="0.2">
      <c r="A51" s="5" t="s">
        <v>63</v>
      </c>
      <c r="B51" s="3">
        <v>0</v>
      </c>
      <c r="C51" s="9">
        <v>0</v>
      </c>
      <c r="D51">
        <f t="shared" si="5"/>
        <v>0</v>
      </c>
      <c r="F51">
        <f t="shared" si="6"/>
        <v>0</v>
      </c>
      <c r="G51" s="9">
        <f t="shared" si="7"/>
        <v>0</v>
      </c>
      <c r="J51">
        <f t="shared" si="8"/>
        <v>1</v>
      </c>
      <c r="K51" s="9">
        <f t="shared" si="9"/>
        <v>1</v>
      </c>
    </row>
    <row r="52" spans="1:11" x14ac:dyDescent="0.2">
      <c r="A52" s="5" t="s">
        <v>64</v>
      </c>
      <c r="B52" s="3">
        <v>0</v>
      </c>
      <c r="C52" s="9">
        <v>0</v>
      </c>
      <c r="D52">
        <f t="shared" si="5"/>
        <v>0</v>
      </c>
      <c r="F52">
        <f t="shared" si="6"/>
        <v>0</v>
      </c>
      <c r="G52" s="9">
        <f t="shared" si="7"/>
        <v>0</v>
      </c>
      <c r="J52">
        <f t="shared" si="8"/>
        <v>1</v>
      </c>
      <c r="K52" s="9">
        <f t="shared" si="9"/>
        <v>1</v>
      </c>
    </row>
    <row r="53" spans="1:11" x14ac:dyDescent="0.2">
      <c r="A53" s="5" t="s">
        <v>65</v>
      </c>
      <c r="B53" s="3">
        <v>686</v>
      </c>
      <c r="C53" s="9">
        <v>644</v>
      </c>
      <c r="D53">
        <f t="shared" si="5"/>
        <v>644</v>
      </c>
      <c r="F53">
        <f t="shared" si="6"/>
        <v>6.1224489795918366E-2</v>
      </c>
      <c r="G53" s="9">
        <f t="shared" si="7"/>
        <v>0</v>
      </c>
      <c r="J53">
        <f t="shared" si="8"/>
        <v>1</v>
      </c>
      <c r="K53" s="9">
        <f t="shared" si="9"/>
        <v>2</v>
      </c>
    </row>
    <row r="54" spans="1:11" x14ac:dyDescent="0.2">
      <c r="A54" s="5" t="s">
        <v>66</v>
      </c>
      <c r="B54" s="3">
        <v>7108</v>
      </c>
      <c r="C54" s="9">
        <v>9893</v>
      </c>
      <c r="D54">
        <f t="shared" si="5"/>
        <v>7108</v>
      </c>
      <c r="F54">
        <f t="shared" si="6"/>
        <v>0</v>
      </c>
      <c r="G54" s="9">
        <f t="shared" si="7"/>
        <v>0.28151218032952591</v>
      </c>
      <c r="J54">
        <f t="shared" si="8"/>
        <v>2</v>
      </c>
      <c r="K54" s="9">
        <f t="shared" si="9"/>
        <v>1</v>
      </c>
    </row>
    <row r="55" spans="1:11" x14ac:dyDescent="0.2">
      <c r="A55" s="5" t="s">
        <v>67</v>
      </c>
      <c r="B55" s="3">
        <v>8323</v>
      </c>
      <c r="C55" s="9">
        <v>7255</v>
      </c>
      <c r="D55">
        <f t="shared" si="5"/>
        <v>7255</v>
      </c>
      <c r="F55">
        <f t="shared" si="6"/>
        <v>0.12831911570347229</v>
      </c>
      <c r="G55" s="9">
        <f t="shared" si="7"/>
        <v>0</v>
      </c>
      <c r="J55">
        <f t="shared" si="8"/>
        <v>1</v>
      </c>
      <c r="K55" s="9">
        <f t="shared" si="9"/>
        <v>2</v>
      </c>
    </row>
    <row r="56" spans="1:11" x14ac:dyDescent="0.2">
      <c r="A56" s="5" t="s">
        <v>68</v>
      </c>
      <c r="B56" s="3">
        <v>13202</v>
      </c>
      <c r="C56" s="9">
        <v>13141</v>
      </c>
      <c r="D56">
        <f t="shared" si="5"/>
        <v>13141</v>
      </c>
      <c r="F56">
        <f t="shared" si="6"/>
        <v>4.6205120436297528E-3</v>
      </c>
      <c r="G56" s="9">
        <f t="shared" si="7"/>
        <v>0</v>
      </c>
      <c r="J56">
        <f t="shared" si="8"/>
        <v>1</v>
      </c>
      <c r="K56" s="9">
        <f t="shared" si="9"/>
        <v>2</v>
      </c>
    </row>
    <row r="57" spans="1:11" x14ac:dyDescent="0.2">
      <c r="A57" s="5" t="s">
        <v>69</v>
      </c>
      <c r="B57" s="3">
        <v>0</v>
      </c>
      <c r="C57" s="9">
        <v>0</v>
      </c>
      <c r="D57">
        <f t="shared" si="5"/>
        <v>0</v>
      </c>
      <c r="F57">
        <f t="shared" si="6"/>
        <v>0</v>
      </c>
      <c r="G57" s="9">
        <f t="shared" si="7"/>
        <v>0</v>
      </c>
      <c r="J57">
        <f t="shared" si="8"/>
        <v>1</v>
      </c>
      <c r="K57" s="9">
        <f t="shared" si="9"/>
        <v>1</v>
      </c>
    </row>
    <row r="58" spans="1:11" x14ac:dyDescent="0.2">
      <c r="A58" s="5" t="s">
        <v>70</v>
      </c>
      <c r="B58" s="3">
        <v>6211</v>
      </c>
      <c r="C58" s="9">
        <v>5810</v>
      </c>
      <c r="D58">
        <f t="shared" si="5"/>
        <v>5810</v>
      </c>
      <c r="F58">
        <f t="shared" si="6"/>
        <v>6.4562872323297382E-2</v>
      </c>
      <c r="G58" s="9">
        <f t="shared" si="7"/>
        <v>0</v>
      </c>
      <c r="J58">
        <f t="shared" si="8"/>
        <v>1</v>
      </c>
      <c r="K58" s="9">
        <f t="shared" si="9"/>
        <v>2</v>
      </c>
    </row>
    <row r="59" spans="1:11" x14ac:dyDescent="0.2">
      <c r="A59" s="5" t="s">
        <v>71</v>
      </c>
      <c r="B59" s="3">
        <v>1554</v>
      </c>
      <c r="C59" s="9">
        <v>1240</v>
      </c>
      <c r="D59">
        <f t="shared" si="5"/>
        <v>1240</v>
      </c>
      <c r="F59">
        <f t="shared" si="6"/>
        <v>0.20205920205920205</v>
      </c>
      <c r="G59" s="9">
        <f t="shared" si="7"/>
        <v>0</v>
      </c>
      <c r="J59">
        <f t="shared" si="8"/>
        <v>1</v>
      </c>
      <c r="K59" s="9">
        <f t="shared" si="9"/>
        <v>2</v>
      </c>
    </row>
    <row r="60" spans="1:11" x14ac:dyDescent="0.2">
      <c r="A60" s="5" t="s">
        <v>72</v>
      </c>
      <c r="B60" s="3">
        <v>3424</v>
      </c>
      <c r="C60" s="9">
        <v>3129</v>
      </c>
      <c r="D60">
        <f t="shared" si="5"/>
        <v>3129</v>
      </c>
      <c r="F60">
        <f t="shared" si="6"/>
        <v>8.6156542056074772E-2</v>
      </c>
      <c r="G60" s="9">
        <f t="shared" si="7"/>
        <v>0</v>
      </c>
      <c r="J60">
        <f t="shared" si="8"/>
        <v>1</v>
      </c>
      <c r="K60" s="9">
        <f t="shared" si="9"/>
        <v>2</v>
      </c>
    </row>
    <row r="61" spans="1:11" x14ac:dyDescent="0.2">
      <c r="A61" s="5" t="s">
        <v>73</v>
      </c>
      <c r="B61" s="3">
        <v>6372</v>
      </c>
      <c r="C61" s="9">
        <v>5314</v>
      </c>
      <c r="D61">
        <f t="shared" si="5"/>
        <v>5314</v>
      </c>
      <c r="F61">
        <f t="shared" si="6"/>
        <v>0.16603892027620842</v>
      </c>
      <c r="G61" s="9">
        <f t="shared" si="7"/>
        <v>0</v>
      </c>
      <c r="J61">
        <f t="shared" si="8"/>
        <v>1</v>
      </c>
      <c r="K61" s="9">
        <f t="shared" si="9"/>
        <v>2</v>
      </c>
    </row>
    <row r="62" spans="1:11" x14ac:dyDescent="0.2">
      <c r="A62" s="5" t="s">
        <v>74</v>
      </c>
      <c r="B62" s="3">
        <v>968</v>
      </c>
      <c r="C62" s="9">
        <v>770</v>
      </c>
      <c r="D62">
        <f t="shared" si="5"/>
        <v>770</v>
      </c>
      <c r="F62">
        <f t="shared" si="6"/>
        <v>0.20454545454545456</v>
      </c>
      <c r="G62" s="9">
        <f t="shared" si="7"/>
        <v>0</v>
      </c>
      <c r="J62">
        <f t="shared" si="8"/>
        <v>1</v>
      </c>
      <c r="K62" s="9">
        <f t="shared" si="9"/>
        <v>2</v>
      </c>
    </row>
    <row r="63" spans="1:11" x14ac:dyDescent="0.2">
      <c r="A63" s="5" t="s">
        <v>75</v>
      </c>
      <c r="B63" s="3">
        <v>5630</v>
      </c>
      <c r="C63" s="9">
        <v>5368</v>
      </c>
      <c r="D63">
        <f t="shared" si="5"/>
        <v>5368</v>
      </c>
      <c r="F63">
        <f t="shared" si="6"/>
        <v>4.6536412078152754E-2</v>
      </c>
      <c r="G63" s="9">
        <f t="shared" si="7"/>
        <v>0</v>
      </c>
      <c r="J63">
        <f t="shared" si="8"/>
        <v>1</v>
      </c>
      <c r="K63" s="9">
        <f t="shared" si="9"/>
        <v>2</v>
      </c>
    </row>
    <row r="64" spans="1:11" x14ac:dyDescent="0.2">
      <c r="A64" s="5" t="s">
        <v>76</v>
      </c>
      <c r="B64" s="3">
        <v>1863</v>
      </c>
      <c r="C64" s="9">
        <v>1688</v>
      </c>
      <c r="D64">
        <f t="shared" si="5"/>
        <v>1688</v>
      </c>
      <c r="F64">
        <f t="shared" si="6"/>
        <v>9.3934514224369298E-2</v>
      </c>
      <c r="G64" s="9">
        <f t="shared" si="7"/>
        <v>0</v>
      </c>
      <c r="J64">
        <f t="shared" si="8"/>
        <v>1</v>
      </c>
      <c r="K64" s="9">
        <f t="shared" si="9"/>
        <v>2</v>
      </c>
    </row>
    <row r="65" spans="1:11" x14ac:dyDescent="0.2">
      <c r="A65" s="5" t="s">
        <v>77</v>
      </c>
      <c r="B65" s="3">
        <v>14727</v>
      </c>
      <c r="C65" s="9">
        <v>13058</v>
      </c>
      <c r="D65">
        <f t="shared" si="5"/>
        <v>13058</v>
      </c>
      <c r="F65">
        <f t="shared" si="6"/>
        <v>0.11332925918381205</v>
      </c>
      <c r="G65" s="9">
        <f t="shared" si="7"/>
        <v>0</v>
      </c>
      <c r="J65">
        <f t="shared" si="8"/>
        <v>1</v>
      </c>
      <c r="K65" s="9">
        <f t="shared" si="9"/>
        <v>2</v>
      </c>
    </row>
    <row r="66" spans="1:11" x14ac:dyDescent="0.2">
      <c r="A66" s="5" t="s">
        <v>78</v>
      </c>
      <c r="B66" s="3">
        <v>0</v>
      </c>
      <c r="C66" s="9">
        <v>0</v>
      </c>
      <c r="D66">
        <f t="shared" si="5"/>
        <v>0</v>
      </c>
      <c r="F66">
        <f t="shared" si="6"/>
        <v>0</v>
      </c>
      <c r="G66" s="9">
        <f t="shared" si="7"/>
        <v>0</v>
      </c>
      <c r="J66">
        <f t="shared" si="8"/>
        <v>1</v>
      </c>
      <c r="K66" s="9">
        <f t="shared" si="9"/>
        <v>1</v>
      </c>
    </row>
    <row r="67" spans="1:11" x14ac:dyDescent="0.2">
      <c r="A67" s="5" t="s">
        <v>79</v>
      </c>
      <c r="B67" s="3">
        <v>0</v>
      </c>
      <c r="C67" s="9">
        <v>0</v>
      </c>
      <c r="D67">
        <f t="shared" si="5"/>
        <v>0</v>
      </c>
      <c r="F67">
        <f t="shared" si="6"/>
        <v>0</v>
      </c>
      <c r="G67" s="9">
        <f t="shared" si="7"/>
        <v>0</v>
      </c>
      <c r="J67">
        <f t="shared" si="8"/>
        <v>1</v>
      </c>
      <c r="K67" s="9">
        <f t="shared" si="9"/>
        <v>1</v>
      </c>
    </row>
    <row r="68" spans="1:11" x14ac:dyDescent="0.2">
      <c r="A68" s="5" t="s">
        <v>80</v>
      </c>
      <c r="B68" s="3">
        <v>0</v>
      </c>
      <c r="C68" s="9">
        <v>0</v>
      </c>
      <c r="D68">
        <f t="shared" si="5"/>
        <v>0</v>
      </c>
      <c r="F68">
        <f t="shared" si="6"/>
        <v>0</v>
      </c>
      <c r="G68" s="9">
        <f t="shared" si="7"/>
        <v>0</v>
      </c>
      <c r="J68">
        <f t="shared" si="8"/>
        <v>1</v>
      </c>
      <c r="K68" s="9">
        <f t="shared" si="9"/>
        <v>1</v>
      </c>
    </row>
    <row r="69" spans="1:11" x14ac:dyDescent="0.2">
      <c r="A69" s="5" t="s">
        <v>81</v>
      </c>
      <c r="B69" s="3">
        <v>1554</v>
      </c>
      <c r="C69" s="9">
        <v>1870</v>
      </c>
      <c r="D69">
        <f t="shared" si="5"/>
        <v>1554</v>
      </c>
      <c r="F69">
        <f t="shared" si="6"/>
        <v>0</v>
      </c>
      <c r="G69" s="9">
        <f t="shared" si="7"/>
        <v>0.16898395721925133</v>
      </c>
      <c r="J69">
        <f t="shared" si="8"/>
        <v>2</v>
      </c>
      <c r="K69" s="9">
        <f t="shared" si="9"/>
        <v>1</v>
      </c>
    </row>
    <row r="70" spans="1:11" x14ac:dyDescent="0.2">
      <c r="A70" s="5" t="s">
        <v>82</v>
      </c>
      <c r="B70" s="3">
        <v>218</v>
      </c>
      <c r="C70" s="9">
        <v>75</v>
      </c>
      <c r="D70">
        <f t="shared" ref="D70:D101" si="10">MIN(B70:C70)</f>
        <v>75</v>
      </c>
      <c r="F70">
        <f t="shared" ref="F70:F101" si="11">IF(B70=0,0,(B70-D70)/B70)</f>
        <v>0.65596330275229353</v>
      </c>
      <c r="G70" s="9">
        <f t="shared" ref="G70:G101" si="12">IF(C70=0,0,(C70-D70)/C70)</f>
        <v>0</v>
      </c>
      <c r="J70">
        <f t="shared" ref="J70:J101" si="13">_xlfn.RANK.EQ(B70,B70:C70)</f>
        <v>1</v>
      </c>
      <c r="K70" s="9">
        <f t="shared" ref="K70:K101" si="14">_xlfn.RANK.EQ(C70,B70:C70)</f>
        <v>2</v>
      </c>
    </row>
    <row r="71" spans="1:11" x14ac:dyDescent="0.2">
      <c r="A71" s="5" t="s">
        <v>83</v>
      </c>
      <c r="B71" s="3">
        <v>7165</v>
      </c>
      <c r="C71" s="9">
        <v>6660</v>
      </c>
      <c r="D71">
        <f t="shared" si="10"/>
        <v>6660</v>
      </c>
      <c r="F71">
        <f t="shared" si="11"/>
        <v>7.048150732728542E-2</v>
      </c>
      <c r="G71" s="9">
        <f t="shared" si="12"/>
        <v>0</v>
      </c>
      <c r="J71">
        <f t="shared" si="13"/>
        <v>1</v>
      </c>
      <c r="K71" s="9">
        <f t="shared" si="14"/>
        <v>2</v>
      </c>
    </row>
    <row r="72" spans="1:11" x14ac:dyDescent="0.2">
      <c r="A72" s="5" t="s">
        <v>84</v>
      </c>
      <c r="B72" s="3">
        <v>0</v>
      </c>
      <c r="C72" s="9">
        <v>0</v>
      </c>
      <c r="D72">
        <f t="shared" si="10"/>
        <v>0</v>
      </c>
      <c r="F72">
        <f t="shared" si="11"/>
        <v>0</v>
      </c>
      <c r="G72" s="9">
        <f t="shared" si="12"/>
        <v>0</v>
      </c>
      <c r="J72">
        <f t="shared" si="13"/>
        <v>1</v>
      </c>
      <c r="K72" s="9">
        <f t="shared" si="14"/>
        <v>1</v>
      </c>
    </row>
    <row r="73" spans="1:11" x14ac:dyDescent="0.2">
      <c r="A73" s="5" t="s">
        <v>85</v>
      </c>
      <c r="B73" s="3">
        <v>4911</v>
      </c>
      <c r="C73" s="9">
        <v>4126</v>
      </c>
      <c r="D73">
        <f t="shared" si="10"/>
        <v>4126</v>
      </c>
      <c r="F73">
        <f t="shared" si="11"/>
        <v>0.15984524536754224</v>
      </c>
      <c r="G73" s="9">
        <f t="shared" si="12"/>
        <v>0</v>
      </c>
      <c r="J73">
        <f t="shared" si="13"/>
        <v>1</v>
      </c>
      <c r="K73" s="9">
        <f t="shared" si="14"/>
        <v>2</v>
      </c>
    </row>
    <row r="74" spans="1:11" x14ac:dyDescent="0.2">
      <c r="A74" s="5" t="s">
        <v>86</v>
      </c>
      <c r="B74" s="3">
        <v>17120</v>
      </c>
      <c r="C74" s="9">
        <v>16640</v>
      </c>
      <c r="D74">
        <f t="shared" si="10"/>
        <v>16640</v>
      </c>
      <c r="F74">
        <f t="shared" si="11"/>
        <v>2.8037383177570093E-2</v>
      </c>
      <c r="G74" s="9">
        <f t="shared" si="12"/>
        <v>0</v>
      </c>
      <c r="J74">
        <f t="shared" si="13"/>
        <v>1</v>
      </c>
      <c r="K74" s="9">
        <f t="shared" si="14"/>
        <v>2</v>
      </c>
    </row>
    <row r="75" spans="1:11" x14ac:dyDescent="0.2">
      <c r="A75" s="5" t="s">
        <v>87</v>
      </c>
      <c r="B75" s="3">
        <v>5444</v>
      </c>
      <c r="C75" s="9">
        <v>4268</v>
      </c>
      <c r="D75">
        <f t="shared" si="10"/>
        <v>4268</v>
      </c>
      <c r="F75">
        <f t="shared" si="11"/>
        <v>0.21601763409257899</v>
      </c>
      <c r="G75" s="9">
        <f t="shared" si="12"/>
        <v>0</v>
      </c>
      <c r="J75">
        <f t="shared" si="13"/>
        <v>1</v>
      </c>
      <c r="K75" s="9">
        <f t="shared" si="14"/>
        <v>2</v>
      </c>
    </row>
    <row r="76" spans="1:11" x14ac:dyDescent="0.2">
      <c r="A76" s="5" t="s">
        <v>88</v>
      </c>
      <c r="B76" s="3">
        <v>14790</v>
      </c>
      <c r="C76" s="9">
        <v>14424</v>
      </c>
      <c r="D76">
        <f t="shared" si="10"/>
        <v>14424</v>
      </c>
      <c r="F76">
        <f t="shared" si="11"/>
        <v>2.4746450304259635E-2</v>
      </c>
      <c r="G76" s="9">
        <f t="shared" si="12"/>
        <v>0</v>
      </c>
      <c r="J76">
        <f t="shared" si="13"/>
        <v>1</v>
      </c>
      <c r="K76" s="9">
        <f t="shared" si="14"/>
        <v>2</v>
      </c>
    </row>
    <row r="77" spans="1:11" x14ac:dyDescent="0.2">
      <c r="A77" s="5" t="s">
        <v>89</v>
      </c>
      <c r="B77" s="3">
        <v>756</v>
      </c>
      <c r="C77" s="9">
        <v>734</v>
      </c>
      <c r="D77">
        <f t="shared" si="10"/>
        <v>734</v>
      </c>
      <c r="F77">
        <f t="shared" si="11"/>
        <v>2.9100529100529099E-2</v>
      </c>
      <c r="G77" s="9">
        <f t="shared" si="12"/>
        <v>0</v>
      </c>
      <c r="J77">
        <f t="shared" si="13"/>
        <v>1</v>
      </c>
      <c r="K77" s="9">
        <f t="shared" si="14"/>
        <v>2</v>
      </c>
    </row>
    <row r="78" spans="1:11" x14ac:dyDescent="0.2">
      <c r="A78" s="5" t="s">
        <v>90</v>
      </c>
      <c r="B78" s="3">
        <v>1392</v>
      </c>
      <c r="C78" s="9">
        <v>622</v>
      </c>
      <c r="D78">
        <f t="shared" si="10"/>
        <v>622</v>
      </c>
      <c r="F78">
        <f t="shared" si="11"/>
        <v>0.55316091954022983</v>
      </c>
      <c r="G78" s="9">
        <f t="shared" si="12"/>
        <v>0</v>
      </c>
      <c r="J78">
        <f t="shared" si="13"/>
        <v>1</v>
      </c>
      <c r="K78" s="9">
        <f t="shared" si="14"/>
        <v>2</v>
      </c>
    </row>
    <row r="79" spans="1:11" x14ac:dyDescent="0.2">
      <c r="A79" s="5" t="s">
        <v>91</v>
      </c>
      <c r="B79" s="3">
        <v>0</v>
      </c>
      <c r="C79" s="9">
        <v>0</v>
      </c>
      <c r="D79">
        <f t="shared" si="10"/>
        <v>0</v>
      </c>
      <c r="F79">
        <f t="shared" si="11"/>
        <v>0</v>
      </c>
      <c r="G79" s="9">
        <f t="shared" si="12"/>
        <v>0</v>
      </c>
      <c r="J79">
        <f t="shared" si="13"/>
        <v>1</v>
      </c>
      <c r="K79" s="9">
        <f t="shared" si="14"/>
        <v>1</v>
      </c>
    </row>
    <row r="80" spans="1:11" x14ac:dyDescent="0.2">
      <c r="A80" s="5" t="s">
        <v>92</v>
      </c>
      <c r="B80" s="3">
        <v>6776</v>
      </c>
      <c r="C80" s="9">
        <v>6508</v>
      </c>
      <c r="D80">
        <f t="shared" si="10"/>
        <v>6508</v>
      </c>
      <c r="F80">
        <f t="shared" si="11"/>
        <v>3.9551357733175918E-2</v>
      </c>
      <c r="G80" s="9">
        <f t="shared" si="12"/>
        <v>0</v>
      </c>
      <c r="J80">
        <f t="shared" si="13"/>
        <v>1</v>
      </c>
      <c r="K80" s="9">
        <f t="shared" si="14"/>
        <v>2</v>
      </c>
    </row>
    <row r="81" spans="1:11" x14ac:dyDescent="0.2">
      <c r="A81" s="5" t="s">
        <v>93</v>
      </c>
      <c r="B81" s="3">
        <v>2606</v>
      </c>
      <c r="C81" s="9">
        <v>2440</v>
      </c>
      <c r="D81">
        <f t="shared" si="10"/>
        <v>2440</v>
      </c>
      <c r="F81">
        <f t="shared" si="11"/>
        <v>6.3699155794320797E-2</v>
      </c>
      <c r="G81" s="9">
        <f t="shared" si="12"/>
        <v>0</v>
      </c>
      <c r="J81">
        <f t="shared" si="13"/>
        <v>1</v>
      </c>
      <c r="K81" s="9">
        <f t="shared" si="14"/>
        <v>2</v>
      </c>
    </row>
    <row r="82" spans="1:11" x14ac:dyDescent="0.2">
      <c r="A82" s="5" t="s">
        <v>94</v>
      </c>
      <c r="B82" s="3">
        <v>10258</v>
      </c>
      <c r="C82" s="9">
        <v>9919</v>
      </c>
      <c r="D82">
        <f t="shared" si="10"/>
        <v>9919</v>
      </c>
      <c r="F82">
        <f t="shared" si="11"/>
        <v>3.3047377656463248E-2</v>
      </c>
      <c r="G82" s="9">
        <f t="shared" si="12"/>
        <v>0</v>
      </c>
      <c r="J82">
        <f t="shared" si="13"/>
        <v>1</v>
      </c>
      <c r="K82" s="9">
        <f t="shared" si="14"/>
        <v>2</v>
      </c>
    </row>
    <row r="83" spans="1:11" x14ac:dyDescent="0.2">
      <c r="A83" s="5" t="s">
        <v>95</v>
      </c>
      <c r="B83" s="3">
        <v>9534</v>
      </c>
      <c r="C83" s="9">
        <v>9197</v>
      </c>
      <c r="D83">
        <f t="shared" si="10"/>
        <v>9197</v>
      </c>
      <c r="F83">
        <f t="shared" si="11"/>
        <v>3.5347178518984688E-2</v>
      </c>
      <c r="G83" s="9">
        <f t="shared" si="12"/>
        <v>0</v>
      </c>
      <c r="J83">
        <f t="shared" si="13"/>
        <v>1</v>
      </c>
      <c r="K83" s="9">
        <f t="shared" si="14"/>
        <v>2</v>
      </c>
    </row>
    <row r="84" spans="1:11" x14ac:dyDescent="0.2">
      <c r="A84" s="5" t="s">
        <v>96</v>
      </c>
      <c r="B84" s="3">
        <v>192</v>
      </c>
      <c r="C84" s="9">
        <v>0</v>
      </c>
      <c r="D84">
        <f t="shared" si="10"/>
        <v>0</v>
      </c>
      <c r="F84">
        <f t="shared" si="11"/>
        <v>1</v>
      </c>
      <c r="G84" s="9">
        <f t="shared" si="12"/>
        <v>0</v>
      </c>
      <c r="J84">
        <f t="shared" si="13"/>
        <v>1</v>
      </c>
      <c r="K84" s="9">
        <f t="shared" si="14"/>
        <v>2</v>
      </c>
    </row>
    <row r="85" spans="1:11" x14ac:dyDescent="0.2">
      <c r="A85" s="5" t="s">
        <v>97</v>
      </c>
      <c r="B85" s="3">
        <v>10499</v>
      </c>
      <c r="C85" s="9">
        <v>10170</v>
      </c>
      <c r="D85">
        <f t="shared" si="10"/>
        <v>10170</v>
      </c>
      <c r="F85">
        <f t="shared" si="11"/>
        <v>3.13363177445471E-2</v>
      </c>
      <c r="G85" s="9">
        <f t="shared" si="12"/>
        <v>0</v>
      </c>
      <c r="J85">
        <f t="shared" si="13"/>
        <v>1</v>
      </c>
      <c r="K85" s="9">
        <f t="shared" si="14"/>
        <v>2</v>
      </c>
    </row>
    <row r="86" spans="1:11" x14ac:dyDescent="0.2">
      <c r="A86" s="5" t="s">
        <v>98</v>
      </c>
      <c r="B86" s="3">
        <v>0</v>
      </c>
      <c r="C86" s="9">
        <v>0</v>
      </c>
      <c r="D86">
        <f t="shared" si="10"/>
        <v>0</v>
      </c>
      <c r="F86">
        <f t="shared" si="11"/>
        <v>0</v>
      </c>
      <c r="G86" s="9">
        <f t="shared" si="12"/>
        <v>0</v>
      </c>
      <c r="J86">
        <f t="shared" si="13"/>
        <v>1</v>
      </c>
      <c r="K86" s="9">
        <f t="shared" si="14"/>
        <v>1</v>
      </c>
    </row>
    <row r="87" spans="1:11" x14ac:dyDescent="0.2">
      <c r="A87" s="5" t="s">
        <v>99</v>
      </c>
      <c r="B87" s="3">
        <v>0</v>
      </c>
      <c r="C87" s="9">
        <v>0</v>
      </c>
      <c r="D87">
        <f t="shared" si="10"/>
        <v>0</v>
      </c>
      <c r="F87">
        <f t="shared" si="11"/>
        <v>0</v>
      </c>
      <c r="G87" s="9">
        <f t="shared" si="12"/>
        <v>0</v>
      </c>
      <c r="J87">
        <f t="shared" si="13"/>
        <v>1</v>
      </c>
      <c r="K87" s="9">
        <f t="shared" si="14"/>
        <v>1</v>
      </c>
    </row>
    <row r="88" spans="1:11" x14ac:dyDescent="0.2">
      <c r="A88" s="5" t="s">
        <v>100</v>
      </c>
      <c r="B88" s="3">
        <v>0</v>
      </c>
      <c r="C88" s="9">
        <v>0</v>
      </c>
      <c r="D88">
        <f t="shared" si="10"/>
        <v>0</v>
      </c>
      <c r="F88">
        <f t="shared" si="11"/>
        <v>0</v>
      </c>
      <c r="G88" s="9">
        <f t="shared" si="12"/>
        <v>0</v>
      </c>
      <c r="J88">
        <f t="shared" si="13"/>
        <v>1</v>
      </c>
      <c r="K88" s="9">
        <f t="shared" si="14"/>
        <v>1</v>
      </c>
    </row>
    <row r="89" spans="1:11" x14ac:dyDescent="0.2">
      <c r="A89" s="5" t="s">
        <v>101</v>
      </c>
      <c r="B89" s="3">
        <v>0</v>
      </c>
      <c r="C89" s="9">
        <v>0</v>
      </c>
      <c r="D89">
        <f t="shared" si="10"/>
        <v>0</v>
      </c>
      <c r="F89">
        <f t="shared" si="11"/>
        <v>0</v>
      </c>
      <c r="G89" s="9">
        <f t="shared" si="12"/>
        <v>0</v>
      </c>
      <c r="J89">
        <f t="shared" si="13"/>
        <v>1</v>
      </c>
      <c r="K89" s="9">
        <f t="shared" si="14"/>
        <v>1</v>
      </c>
    </row>
    <row r="90" spans="1:11" x14ac:dyDescent="0.2">
      <c r="A90" s="5" t="s">
        <v>102</v>
      </c>
      <c r="B90" s="3">
        <v>2044</v>
      </c>
      <c r="C90" s="9">
        <v>1697</v>
      </c>
      <c r="D90">
        <f t="shared" si="10"/>
        <v>1697</v>
      </c>
      <c r="F90">
        <f t="shared" si="11"/>
        <v>0.16976516634050881</v>
      </c>
      <c r="G90" s="9">
        <f t="shared" si="12"/>
        <v>0</v>
      </c>
      <c r="J90">
        <f t="shared" si="13"/>
        <v>1</v>
      </c>
      <c r="K90" s="9">
        <f t="shared" si="14"/>
        <v>2</v>
      </c>
    </row>
    <row r="91" spans="1:11" x14ac:dyDescent="0.2">
      <c r="A91" s="5" t="s">
        <v>4</v>
      </c>
      <c r="B91" s="3">
        <v>11416</v>
      </c>
      <c r="C91" s="9">
        <v>11270</v>
      </c>
      <c r="D91">
        <f t="shared" si="10"/>
        <v>11270</v>
      </c>
      <c r="F91">
        <f t="shared" si="11"/>
        <v>1.278906797477225E-2</v>
      </c>
      <c r="G91" s="9">
        <f t="shared" si="12"/>
        <v>0</v>
      </c>
      <c r="J91">
        <f t="shared" si="13"/>
        <v>1</v>
      </c>
      <c r="K91" s="9">
        <f t="shared" si="14"/>
        <v>2</v>
      </c>
    </row>
    <row r="92" spans="1:11" x14ac:dyDescent="0.2">
      <c r="A92" s="5" t="s">
        <v>103</v>
      </c>
      <c r="B92" s="3">
        <v>5758</v>
      </c>
      <c r="C92" s="9">
        <v>6496</v>
      </c>
      <c r="D92">
        <f t="shared" si="10"/>
        <v>5758</v>
      </c>
      <c r="F92">
        <f t="shared" si="11"/>
        <v>0</v>
      </c>
      <c r="G92" s="9">
        <f t="shared" si="12"/>
        <v>0.11360837438423645</v>
      </c>
      <c r="J92">
        <f t="shared" si="13"/>
        <v>2</v>
      </c>
      <c r="K92" s="9">
        <f t="shared" si="14"/>
        <v>1</v>
      </c>
    </row>
    <row r="93" spans="1:11" x14ac:dyDescent="0.2">
      <c r="A93" s="5" t="s">
        <v>104</v>
      </c>
      <c r="B93" s="3">
        <v>2108</v>
      </c>
      <c r="C93" s="9">
        <v>1472</v>
      </c>
      <c r="D93">
        <f t="shared" si="10"/>
        <v>1472</v>
      </c>
      <c r="F93">
        <f t="shared" si="11"/>
        <v>0.301707779886148</v>
      </c>
      <c r="G93" s="9">
        <f t="shared" si="12"/>
        <v>0</v>
      </c>
      <c r="J93">
        <f t="shared" si="13"/>
        <v>1</v>
      </c>
      <c r="K93" s="9">
        <f t="shared" si="14"/>
        <v>2</v>
      </c>
    </row>
    <row r="94" spans="1:11" x14ac:dyDescent="0.2">
      <c r="A94" s="5" t="s">
        <v>105</v>
      </c>
      <c r="B94" s="3">
        <v>2700</v>
      </c>
      <c r="C94" s="9">
        <v>2420</v>
      </c>
      <c r="D94">
        <f t="shared" si="10"/>
        <v>2420</v>
      </c>
      <c r="F94">
        <f t="shared" si="11"/>
        <v>0.1037037037037037</v>
      </c>
      <c r="G94" s="9">
        <f t="shared" si="12"/>
        <v>0</v>
      </c>
      <c r="J94">
        <f t="shared" si="13"/>
        <v>1</v>
      </c>
      <c r="K94" s="9">
        <f t="shared" si="14"/>
        <v>2</v>
      </c>
    </row>
    <row r="95" spans="1:11" x14ac:dyDescent="0.2">
      <c r="A95" s="5" t="s">
        <v>106</v>
      </c>
      <c r="B95" s="3">
        <v>2975</v>
      </c>
      <c r="C95" s="9">
        <v>2220</v>
      </c>
      <c r="D95">
        <f t="shared" si="10"/>
        <v>2220</v>
      </c>
      <c r="F95">
        <f t="shared" si="11"/>
        <v>0.253781512605042</v>
      </c>
      <c r="G95" s="9">
        <f t="shared" si="12"/>
        <v>0</v>
      </c>
      <c r="J95">
        <f t="shared" si="13"/>
        <v>1</v>
      </c>
      <c r="K95" s="9">
        <f t="shared" si="14"/>
        <v>2</v>
      </c>
    </row>
    <row r="96" spans="1:11" x14ac:dyDescent="0.2">
      <c r="A96" s="5" t="s">
        <v>107</v>
      </c>
      <c r="B96" s="3">
        <v>333</v>
      </c>
      <c r="C96" s="9">
        <v>326</v>
      </c>
      <c r="D96">
        <f t="shared" si="10"/>
        <v>326</v>
      </c>
      <c r="F96">
        <f t="shared" si="11"/>
        <v>2.1021021021021023E-2</v>
      </c>
      <c r="G96" s="9">
        <f t="shared" si="12"/>
        <v>0</v>
      </c>
      <c r="J96">
        <f t="shared" si="13"/>
        <v>1</v>
      </c>
      <c r="K96" s="9">
        <f t="shared" si="14"/>
        <v>2</v>
      </c>
    </row>
    <row r="97" spans="1:11" x14ac:dyDescent="0.2">
      <c r="A97" s="5" t="s">
        <v>108</v>
      </c>
      <c r="B97" s="3">
        <v>56</v>
      </c>
      <c r="C97" s="9">
        <v>56</v>
      </c>
      <c r="D97">
        <f t="shared" si="10"/>
        <v>56</v>
      </c>
      <c r="F97">
        <f t="shared" si="11"/>
        <v>0</v>
      </c>
      <c r="G97" s="9">
        <f t="shared" si="12"/>
        <v>0</v>
      </c>
      <c r="J97">
        <f t="shared" si="13"/>
        <v>1</v>
      </c>
      <c r="K97" s="9">
        <f t="shared" si="14"/>
        <v>1</v>
      </c>
    </row>
    <row r="98" spans="1:11" x14ac:dyDescent="0.2">
      <c r="A98" s="5" t="s">
        <v>109</v>
      </c>
      <c r="B98" s="3">
        <v>124</v>
      </c>
      <c r="C98" s="9">
        <v>124</v>
      </c>
      <c r="D98">
        <f t="shared" si="10"/>
        <v>124</v>
      </c>
      <c r="F98">
        <f t="shared" si="11"/>
        <v>0</v>
      </c>
      <c r="G98" s="9">
        <f t="shared" si="12"/>
        <v>0</v>
      </c>
      <c r="J98">
        <f t="shared" si="13"/>
        <v>1</v>
      </c>
      <c r="K98" s="9">
        <f t="shared" si="14"/>
        <v>1</v>
      </c>
    </row>
    <row r="99" spans="1:11" x14ac:dyDescent="0.2">
      <c r="A99" s="5" t="s">
        <v>110</v>
      </c>
      <c r="B99" s="3">
        <v>432</v>
      </c>
      <c r="C99" s="9">
        <v>21</v>
      </c>
      <c r="D99">
        <f t="shared" si="10"/>
        <v>21</v>
      </c>
      <c r="F99">
        <f t="shared" si="11"/>
        <v>0.95138888888888884</v>
      </c>
      <c r="G99" s="9">
        <f t="shared" si="12"/>
        <v>0</v>
      </c>
      <c r="J99">
        <f t="shared" si="13"/>
        <v>1</v>
      </c>
      <c r="K99" s="9">
        <f t="shared" si="14"/>
        <v>2</v>
      </c>
    </row>
    <row r="100" spans="1:11" x14ac:dyDescent="0.2">
      <c r="A100" s="5" t="s">
        <v>111</v>
      </c>
      <c r="B100" s="3">
        <v>1308</v>
      </c>
      <c r="C100" s="9">
        <v>1011</v>
      </c>
      <c r="D100">
        <f t="shared" si="10"/>
        <v>1011</v>
      </c>
      <c r="F100">
        <f t="shared" si="11"/>
        <v>0.22706422018348624</v>
      </c>
      <c r="G100" s="9">
        <f t="shared" si="12"/>
        <v>0</v>
      </c>
      <c r="J100">
        <f t="shared" si="13"/>
        <v>1</v>
      </c>
      <c r="K100" s="9">
        <f t="shared" si="14"/>
        <v>2</v>
      </c>
    </row>
    <row r="101" spans="1:11" x14ac:dyDescent="0.2">
      <c r="A101" s="5" t="s">
        <v>112</v>
      </c>
      <c r="B101" s="3">
        <v>10565</v>
      </c>
      <c r="C101" s="9">
        <v>10303</v>
      </c>
      <c r="D101">
        <f t="shared" si="10"/>
        <v>10303</v>
      </c>
      <c r="F101">
        <f t="shared" si="11"/>
        <v>2.4798864174159961E-2</v>
      </c>
      <c r="G101" s="9">
        <f t="shared" si="12"/>
        <v>0</v>
      </c>
      <c r="J101">
        <f t="shared" si="13"/>
        <v>1</v>
      </c>
      <c r="K101" s="9">
        <f t="shared" si="14"/>
        <v>2</v>
      </c>
    </row>
    <row r="102" spans="1:11" x14ac:dyDescent="0.2">
      <c r="A102" s="5" t="s">
        <v>113</v>
      </c>
      <c r="B102" s="3">
        <v>13931654</v>
      </c>
      <c r="C102" s="9">
        <v>17222</v>
      </c>
      <c r="D102">
        <f t="shared" ref="D102:D133" si="15">MIN(B102:C102)</f>
        <v>17222</v>
      </c>
      <c r="F102">
        <f t="shared" ref="F102:F133" si="16">IF(B102=0,0,(B102-D102)/B102)</f>
        <v>0.99876382229992222</v>
      </c>
      <c r="G102" s="9">
        <f t="shared" ref="G102:G133" si="17">IF(C102=0,0,(C102-D102)/C102)</f>
        <v>0</v>
      </c>
      <c r="J102">
        <f t="shared" ref="J102:J133" si="18">_xlfn.RANK.EQ(B102,B102:C102)</f>
        <v>1</v>
      </c>
      <c r="K102" s="9">
        <f t="shared" ref="K102:K133" si="19">_xlfn.RANK.EQ(C102,B102:C102)</f>
        <v>2</v>
      </c>
    </row>
    <row r="103" spans="1:11" x14ac:dyDescent="0.2">
      <c r="A103" s="5" t="s">
        <v>114</v>
      </c>
      <c r="B103" s="3">
        <v>5612</v>
      </c>
      <c r="C103" s="9">
        <v>5165</v>
      </c>
      <c r="D103">
        <f t="shared" si="15"/>
        <v>5165</v>
      </c>
      <c r="F103">
        <f t="shared" si="16"/>
        <v>7.9650748396293658E-2</v>
      </c>
      <c r="G103" s="9">
        <f t="shared" si="17"/>
        <v>0</v>
      </c>
      <c r="J103">
        <f t="shared" si="18"/>
        <v>1</v>
      </c>
      <c r="K103" s="9">
        <f t="shared" si="19"/>
        <v>2</v>
      </c>
    </row>
    <row r="104" spans="1:11" x14ac:dyDescent="0.2">
      <c r="A104" s="5" t="s">
        <v>115</v>
      </c>
      <c r="B104" s="3">
        <v>7167</v>
      </c>
      <c r="C104" s="9">
        <v>6190</v>
      </c>
      <c r="D104">
        <f t="shared" si="15"/>
        <v>6190</v>
      </c>
      <c r="F104">
        <f t="shared" si="16"/>
        <v>0.13631924096553649</v>
      </c>
      <c r="G104" s="9">
        <f t="shared" si="17"/>
        <v>0</v>
      </c>
      <c r="J104">
        <f t="shared" si="18"/>
        <v>1</v>
      </c>
      <c r="K104" s="9">
        <f t="shared" si="19"/>
        <v>2</v>
      </c>
    </row>
    <row r="105" spans="1:11" x14ac:dyDescent="0.2">
      <c r="A105" s="5" t="s">
        <v>116</v>
      </c>
      <c r="B105" s="3">
        <v>3916</v>
      </c>
      <c r="C105" s="9">
        <v>3616</v>
      </c>
      <c r="D105">
        <f t="shared" si="15"/>
        <v>3616</v>
      </c>
      <c r="F105">
        <f t="shared" si="16"/>
        <v>7.6608784473953015E-2</v>
      </c>
      <c r="G105" s="9">
        <f t="shared" si="17"/>
        <v>0</v>
      </c>
      <c r="J105">
        <f t="shared" si="18"/>
        <v>1</v>
      </c>
      <c r="K105" s="9">
        <f t="shared" si="19"/>
        <v>2</v>
      </c>
    </row>
    <row r="106" spans="1:11" x14ac:dyDescent="0.2">
      <c r="A106" s="5">
        <v>104050</v>
      </c>
      <c r="B106" s="3">
        <v>3500</v>
      </c>
      <c r="C106" s="9">
        <v>3500</v>
      </c>
      <c r="D106">
        <f t="shared" si="15"/>
        <v>3500</v>
      </c>
      <c r="F106">
        <f t="shared" si="16"/>
        <v>0</v>
      </c>
      <c r="G106" s="9">
        <f t="shared" si="17"/>
        <v>0</v>
      </c>
      <c r="J106">
        <f t="shared" si="18"/>
        <v>1</v>
      </c>
      <c r="K106" s="9">
        <f t="shared" si="19"/>
        <v>1</v>
      </c>
    </row>
    <row r="107" spans="1:11" x14ac:dyDescent="0.2">
      <c r="A107" s="5">
        <v>104051</v>
      </c>
      <c r="B107" s="3">
        <v>4578</v>
      </c>
      <c r="C107" s="9">
        <v>4578</v>
      </c>
      <c r="D107">
        <f t="shared" si="15"/>
        <v>4578</v>
      </c>
      <c r="F107">
        <f t="shared" si="16"/>
        <v>0</v>
      </c>
      <c r="G107" s="9">
        <f t="shared" si="17"/>
        <v>0</v>
      </c>
      <c r="J107">
        <f t="shared" si="18"/>
        <v>1</v>
      </c>
      <c r="K107" s="9">
        <f t="shared" si="19"/>
        <v>1</v>
      </c>
    </row>
    <row r="108" spans="1:11" x14ac:dyDescent="0.2">
      <c r="A108" s="5">
        <v>104052</v>
      </c>
      <c r="B108" s="3">
        <v>5764</v>
      </c>
      <c r="C108" s="9">
        <v>5764</v>
      </c>
      <c r="D108">
        <f t="shared" si="15"/>
        <v>5764</v>
      </c>
      <c r="F108">
        <f t="shared" si="16"/>
        <v>0</v>
      </c>
      <c r="G108" s="9">
        <f t="shared" si="17"/>
        <v>0</v>
      </c>
      <c r="J108">
        <f t="shared" si="18"/>
        <v>1</v>
      </c>
      <c r="K108" s="9">
        <f t="shared" si="19"/>
        <v>1</v>
      </c>
    </row>
    <row r="109" spans="1:11" x14ac:dyDescent="0.2">
      <c r="A109" s="5">
        <v>104053</v>
      </c>
      <c r="B109" s="3">
        <v>7106</v>
      </c>
      <c r="C109" s="9">
        <v>7106</v>
      </c>
      <c r="D109">
        <f t="shared" si="15"/>
        <v>7106</v>
      </c>
      <c r="F109">
        <f t="shared" si="16"/>
        <v>0</v>
      </c>
      <c r="G109" s="9">
        <f t="shared" si="17"/>
        <v>0</v>
      </c>
      <c r="J109">
        <f t="shared" si="18"/>
        <v>1</v>
      </c>
      <c r="K109" s="9">
        <f t="shared" si="19"/>
        <v>1</v>
      </c>
    </row>
    <row r="110" spans="1:11" x14ac:dyDescent="0.2">
      <c r="A110" s="5">
        <v>104054</v>
      </c>
      <c r="B110" s="3">
        <v>8328</v>
      </c>
      <c r="C110" s="9">
        <v>8328</v>
      </c>
      <c r="D110">
        <f t="shared" si="15"/>
        <v>8328</v>
      </c>
      <c r="F110">
        <f t="shared" si="16"/>
        <v>0</v>
      </c>
      <c r="G110" s="9">
        <f t="shared" si="17"/>
        <v>0</v>
      </c>
      <c r="J110">
        <f t="shared" si="18"/>
        <v>1</v>
      </c>
      <c r="K110" s="9">
        <f t="shared" si="19"/>
        <v>1</v>
      </c>
    </row>
    <row r="111" spans="1:11" x14ac:dyDescent="0.2">
      <c r="A111" s="5">
        <v>104055</v>
      </c>
      <c r="B111" s="3">
        <v>10095</v>
      </c>
      <c r="C111" s="9">
        <v>10535</v>
      </c>
      <c r="D111">
        <f t="shared" si="15"/>
        <v>10095</v>
      </c>
      <c r="F111">
        <f t="shared" si="16"/>
        <v>0</v>
      </c>
      <c r="G111" s="9">
        <f t="shared" si="17"/>
        <v>4.1765543426672998E-2</v>
      </c>
      <c r="J111">
        <f t="shared" si="18"/>
        <v>2</v>
      </c>
      <c r="K111" s="9">
        <f t="shared" si="19"/>
        <v>1</v>
      </c>
    </row>
    <row r="112" spans="1:11" x14ac:dyDescent="0.2">
      <c r="A112" s="5">
        <v>104056</v>
      </c>
      <c r="B112" s="3">
        <v>13296</v>
      </c>
      <c r="C112" s="9">
        <v>13072</v>
      </c>
      <c r="D112">
        <f t="shared" si="15"/>
        <v>13072</v>
      </c>
      <c r="F112">
        <f t="shared" si="16"/>
        <v>1.684717208182912E-2</v>
      </c>
      <c r="G112" s="9">
        <f t="shared" si="17"/>
        <v>0</v>
      </c>
      <c r="J112">
        <f t="shared" si="18"/>
        <v>1</v>
      </c>
      <c r="K112" s="9">
        <f t="shared" si="19"/>
        <v>2</v>
      </c>
    </row>
    <row r="113" spans="1:11" x14ac:dyDescent="0.2">
      <c r="A113" s="5">
        <v>104057</v>
      </c>
      <c r="B113" s="3">
        <v>16242</v>
      </c>
      <c r="C113" s="9">
        <v>16266</v>
      </c>
      <c r="D113">
        <f t="shared" si="15"/>
        <v>16242</v>
      </c>
      <c r="F113">
        <f t="shared" si="16"/>
        <v>0</v>
      </c>
      <c r="G113" s="9">
        <f t="shared" si="17"/>
        <v>1.4754703061600886E-3</v>
      </c>
      <c r="J113">
        <f t="shared" si="18"/>
        <v>2</v>
      </c>
      <c r="K113" s="9">
        <f t="shared" si="19"/>
        <v>1</v>
      </c>
    </row>
    <row r="114" spans="1:11" x14ac:dyDescent="0.2">
      <c r="A114" s="5">
        <v>104058</v>
      </c>
      <c r="B114" s="3">
        <v>19648</v>
      </c>
      <c r="C114" s="9">
        <v>19620</v>
      </c>
      <c r="D114">
        <f t="shared" si="15"/>
        <v>19620</v>
      </c>
      <c r="F114">
        <f t="shared" si="16"/>
        <v>1.4250814332247557E-3</v>
      </c>
      <c r="G114" s="9">
        <f t="shared" si="17"/>
        <v>0</v>
      </c>
      <c r="J114">
        <f t="shared" si="18"/>
        <v>1</v>
      </c>
      <c r="K114" s="9">
        <f t="shared" si="19"/>
        <v>2</v>
      </c>
    </row>
    <row r="115" spans="1:11" x14ac:dyDescent="0.2">
      <c r="A115" s="5">
        <v>104059</v>
      </c>
      <c r="B115" s="3">
        <v>23148</v>
      </c>
      <c r="C115" s="9">
        <v>22684</v>
      </c>
      <c r="D115">
        <f t="shared" si="15"/>
        <v>22684</v>
      </c>
      <c r="F115">
        <f t="shared" si="16"/>
        <v>2.004492828754104E-2</v>
      </c>
      <c r="G115" s="9">
        <f t="shared" si="17"/>
        <v>0</v>
      </c>
      <c r="J115">
        <f t="shared" si="18"/>
        <v>1</v>
      </c>
      <c r="K115" s="9">
        <f t="shared" si="19"/>
        <v>2</v>
      </c>
    </row>
    <row r="116" spans="1:11" x14ac:dyDescent="0.2">
      <c r="A116" s="5">
        <v>114052</v>
      </c>
      <c r="B116" s="3">
        <v>0</v>
      </c>
      <c r="C116" s="9">
        <v>0</v>
      </c>
      <c r="D116">
        <f t="shared" si="15"/>
        <v>0</v>
      </c>
      <c r="F116">
        <f t="shared" si="16"/>
        <v>0</v>
      </c>
      <c r="G116" s="9">
        <f t="shared" si="17"/>
        <v>0</v>
      </c>
      <c r="J116">
        <f t="shared" si="18"/>
        <v>1</v>
      </c>
      <c r="K116" s="9">
        <f t="shared" si="19"/>
        <v>1</v>
      </c>
    </row>
    <row r="117" spans="1:11" x14ac:dyDescent="0.2">
      <c r="A117" s="5">
        <v>114053</v>
      </c>
      <c r="B117" s="3">
        <v>0</v>
      </c>
      <c r="C117" s="9">
        <v>0</v>
      </c>
      <c r="D117">
        <f t="shared" si="15"/>
        <v>0</v>
      </c>
      <c r="F117">
        <f t="shared" si="16"/>
        <v>0</v>
      </c>
      <c r="G117" s="9">
        <f t="shared" si="17"/>
        <v>0</v>
      </c>
      <c r="J117">
        <f t="shared" si="18"/>
        <v>1</v>
      </c>
      <c r="K117" s="9">
        <f t="shared" si="19"/>
        <v>1</v>
      </c>
    </row>
    <row r="118" spans="1:11" x14ac:dyDescent="0.2">
      <c r="A118" s="5">
        <v>114054</v>
      </c>
      <c r="B118" s="3">
        <v>0</v>
      </c>
      <c r="C118" s="9">
        <v>0</v>
      </c>
      <c r="D118">
        <f t="shared" si="15"/>
        <v>0</v>
      </c>
      <c r="F118">
        <f t="shared" si="16"/>
        <v>0</v>
      </c>
      <c r="G118" s="9">
        <f t="shared" si="17"/>
        <v>0</v>
      </c>
      <c r="J118">
        <f t="shared" si="18"/>
        <v>1</v>
      </c>
      <c r="K118" s="9">
        <f t="shared" si="19"/>
        <v>1</v>
      </c>
    </row>
    <row r="119" spans="1:11" x14ac:dyDescent="0.2">
      <c r="A119" s="5">
        <v>114055</v>
      </c>
      <c r="B119" s="3">
        <v>0</v>
      </c>
      <c r="C119" s="9">
        <v>0</v>
      </c>
      <c r="D119">
        <f t="shared" si="15"/>
        <v>0</v>
      </c>
      <c r="F119">
        <f t="shared" si="16"/>
        <v>0</v>
      </c>
      <c r="G119" s="9">
        <f t="shared" si="17"/>
        <v>0</v>
      </c>
      <c r="J119">
        <f t="shared" si="18"/>
        <v>1</v>
      </c>
      <c r="K119" s="9">
        <f t="shared" si="19"/>
        <v>1</v>
      </c>
    </row>
    <row r="120" spans="1:11" x14ac:dyDescent="0.2">
      <c r="A120" s="5">
        <v>114056</v>
      </c>
      <c r="B120" s="3">
        <v>2208</v>
      </c>
      <c r="C120" s="9">
        <v>2208</v>
      </c>
      <c r="D120">
        <f t="shared" si="15"/>
        <v>2208</v>
      </c>
      <c r="F120">
        <f t="shared" si="16"/>
        <v>0</v>
      </c>
      <c r="G120" s="9">
        <f t="shared" si="17"/>
        <v>0</v>
      </c>
      <c r="J120">
        <f t="shared" si="18"/>
        <v>1</v>
      </c>
      <c r="K120" s="9">
        <f t="shared" si="19"/>
        <v>1</v>
      </c>
    </row>
    <row r="121" spans="1:11" x14ac:dyDescent="0.2">
      <c r="A121" s="5">
        <v>114057</v>
      </c>
      <c r="B121" s="3">
        <v>4188</v>
      </c>
      <c r="C121" s="9">
        <v>4188</v>
      </c>
      <c r="D121">
        <f t="shared" si="15"/>
        <v>4188</v>
      </c>
      <c r="F121">
        <f t="shared" si="16"/>
        <v>0</v>
      </c>
      <c r="G121" s="9">
        <f t="shared" si="17"/>
        <v>0</v>
      </c>
      <c r="J121">
        <f t="shared" si="18"/>
        <v>1</v>
      </c>
      <c r="K121" s="9">
        <f t="shared" si="19"/>
        <v>1</v>
      </c>
    </row>
    <row r="122" spans="1:11" x14ac:dyDescent="0.2">
      <c r="A122" s="5">
        <v>114058</v>
      </c>
      <c r="B122" s="3">
        <v>8548</v>
      </c>
      <c r="C122" s="9">
        <v>8548</v>
      </c>
      <c r="D122">
        <f t="shared" si="15"/>
        <v>8548</v>
      </c>
      <c r="F122">
        <f t="shared" si="16"/>
        <v>0</v>
      </c>
      <c r="G122" s="9">
        <f t="shared" si="17"/>
        <v>0</v>
      </c>
      <c r="J122">
        <f t="shared" si="18"/>
        <v>1</v>
      </c>
      <c r="K122" s="9">
        <f t="shared" si="19"/>
        <v>1</v>
      </c>
    </row>
    <row r="123" spans="1:11" x14ac:dyDescent="0.2">
      <c r="A123" s="5">
        <v>114059</v>
      </c>
      <c r="B123" s="3">
        <v>11506</v>
      </c>
      <c r="C123" s="9">
        <v>11506</v>
      </c>
      <c r="D123">
        <f t="shared" si="15"/>
        <v>11506</v>
      </c>
      <c r="F123">
        <f t="shared" si="16"/>
        <v>0</v>
      </c>
      <c r="G123" s="9">
        <f t="shared" si="17"/>
        <v>0</v>
      </c>
      <c r="J123">
        <f t="shared" si="18"/>
        <v>1</v>
      </c>
      <c r="K123" s="9">
        <f t="shared" si="19"/>
        <v>1</v>
      </c>
    </row>
    <row r="124" spans="1:11" x14ac:dyDescent="0.2">
      <c r="A124" s="5">
        <v>114060</v>
      </c>
      <c r="B124" s="3">
        <v>14520</v>
      </c>
      <c r="C124" s="9">
        <v>14520</v>
      </c>
      <c r="D124">
        <f t="shared" si="15"/>
        <v>14520</v>
      </c>
      <c r="F124">
        <f t="shared" si="16"/>
        <v>0</v>
      </c>
      <c r="G124" s="9">
        <f t="shared" si="17"/>
        <v>0</v>
      </c>
      <c r="J124">
        <f t="shared" si="18"/>
        <v>1</v>
      </c>
      <c r="K124" s="9">
        <f t="shared" si="19"/>
        <v>1</v>
      </c>
    </row>
    <row r="125" spans="1:11" x14ac:dyDescent="0.2">
      <c r="A125" s="5">
        <v>114061</v>
      </c>
      <c r="B125" s="3">
        <v>19298</v>
      </c>
      <c r="C125" s="9">
        <v>19298</v>
      </c>
      <c r="D125">
        <f t="shared" si="15"/>
        <v>19298</v>
      </c>
      <c r="F125">
        <f t="shared" si="16"/>
        <v>0</v>
      </c>
      <c r="G125" s="9">
        <f t="shared" si="17"/>
        <v>0</v>
      </c>
      <c r="J125">
        <f t="shared" si="18"/>
        <v>1</v>
      </c>
      <c r="K125" s="9">
        <f t="shared" si="19"/>
        <v>1</v>
      </c>
    </row>
    <row r="126" spans="1:11" x14ac:dyDescent="0.2">
      <c r="A126" s="5">
        <v>128078</v>
      </c>
      <c r="B126" s="3">
        <v>0</v>
      </c>
      <c r="C126" s="9">
        <v>0</v>
      </c>
      <c r="D126">
        <f t="shared" si="15"/>
        <v>0</v>
      </c>
      <c r="F126">
        <f t="shared" si="16"/>
        <v>0</v>
      </c>
      <c r="G126" s="9">
        <f t="shared" si="17"/>
        <v>0</v>
      </c>
      <c r="J126">
        <f t="shared" si="18"/>
        <v>1</v>
      </c>
      <c r="K126" s="9">
        <f t="shared" si="19"/>
        <v>1</v>
      </c>
    </row>
    <row r="127" spans="1:11" x14ac:dyDescent="0.2">
      <c r="A127" s="5">
        <v>128079</v>
      </c>
      <c r="B127" s="3">
        <v>0</v>
      </c>
      <c r="C127" s="9">
        <v>0</v>
      </c>
      <c r="D127">
        <f t="shared" si="15"/>
        <v>0</v>
      </c>
      <c r="F127">
        <f t="shared" si="16"/>
        <v>0</v>
      </c>
      <c r="G127" s="9">
        <f t="shared" si="17"/>
        <v>0</v>
      </c>
      <c r="J127">
        <f t="shared" si="18"/>
        <v>1</v>
      </c>
      <c r="K127" s="9">
        <f t="shared" si="19"/>
        <v>1</v>
      </c>
    </row>
    <row r="128" spans="1:11" x14ac:dyDescent="0.2">
      <c r="A128" s="5">
        <v>128080</v>
      </c>
      <c r="B128" s="3">
        <v>0</v>
      </c>
      <c r="C128" s="9">
        <v>0</v>
      </c>
      <c r="D128">
        <f t="shared" si="15"/>
        <v>0</v>
      </c>
      <c r="F128">
        <f t="shared" si="16"/>
        <v>0</v>
      </c>
      <c r="G128" s="9">
        <f t="shared" si="17"/>
        <v>0</v>
      </c>
      <c r="J128">
        <f t="shared" si="18"/>
        <v>1</v>
      </c>
      <c r="K128" s="9">
        <f t="shared" si="19"/>
        <v>1</v>
      </c>
    </row>
    <row r="129" spans="1:11" x14ac:dyDescent="0.2">
      <c r="A129" s="5">
        <v>128081</v>
      </c>
      <c r="B129" s="3">
        <v>0</v>
      </c>
      <c r="C129" s="9">
        <v>0</v>
      </c>
      <c r="D129">
        <f t="shared" si="15"/>
        <v>0</v>
      </c>
      <c r="F129">
        <f t="shared" si="16"/>
        <v>0</v>
      </c>
      <c r="G129" s="9">
        <f t="shared" si="17"/>
        <v>0</v>
      </c>
      <c r="J129">
        <f t="shared" si="18"/>
        <v>1</v>
      </c>
      <c r="K129" s="9">
        <f t="shared" si="19"/>
        <v>1</v>
      </c>
    </row>
    <row r="130" spans="1:11" x14ac:dyDescent="0.2">
      <c r="A130" s="5">
        <v>128082</v>
      </c>
      <c r="B130" s="3">
        <v>0</v>
      </c>
      <c r="C130" s="9">
        <v>0</v>
      </c>
      <c r="D130">
        <f t="shared" si="15"/>
        <v>0</v>
      </c>
      <c r="F130">
        <f t="shared" si="16"/>
        <v>0</v>
      </c>
      <c r="G130" s="9">
        <f t="shared" si="17"/>
        <v>0</v>
      </c>
      <c r="J130">
        <f t="shared" si="18"/>
        <v>1</v>
      </c>
      <c r="K130" s="9">
        <f t="shared" si="19"/>
        <v>1</v>
      </c>
    </row>
    <row r="131" spans="1:11" x14ac:dyDescent="0.2">
      <c r="A131" s="5">
        <v>128083</v>
      </c>
      <c r="B131" s="3">
        <v>3523</v>
      </c>
      <c r="C131" s="9">
        <v>3357</v>
      </c>
      <c r="D131">
        <f t="shared" si="15"/>
        <v>3357</v>
      </c>
      <c r="F131">
        <f t="shared" si="16"/>
        <v>4.7118932727788818E-2</v>
      </c>
      <c r="G131" s="9">
        <f t="shared" si="17"/>
        <v>0</v>
      </c>
      <c r="J131">
        <f t="shared" si="18"/>
        <v>1</v>
      </c>
      <c r="K131" s="9">
        <f t="shared" si="19"/>
        <v>2</v>
      </c>
    </row>
    <row r="132" spans="1:11" x14ac:dyDescent="0.2">
      <c r="A132" s="5">
        <v>128084</v>
      </c>
      <c r="B132" s="3">
        <v>7824</v>
      </c>
      <c r="C132" s="9">
        <v>7896</v>
      </c>
      <c r="D132">
        <f t="shared" si="15"/>
        <v>7824</v>
      </c>
      <c r="F132">
        <f t="shared" si="16"/>
        <v>0</v>
      </c>
      <c r="G132" s="9">
        <f t="shared" si="17"/>
        <v>9.11854103343465E-3</v>
      </c>
      <c r="J132">
        <f t="shared" si="18"/>
        <v>2</v>
      </c>
      <c r="K132" s="9">
        <f t="shared" si="19"/>
        <v>1</v>
      </c>
    </row>
    <row r="133" spans="1:11" x14ac:dyDescent="0.2">
      <c r="A133" s="5">
        <v>128085</v>
      </c>
      <c r="B133" s="3">
        <v>13005</v>
      </c>
      <c r="C133" s="9">
        <v>11915</v>
      </c>
      <c r="D133">
        <f t="shared" si="15"/>
        <v>11915</v>
      </c>
      <c r="F133">
        <f t="shared" si="16"/>
        <v>8.381391772395233E-2</v>
      </c>
      <c r="G133" s="9">
        <f t="shared" si="17"/>
        <v>0</v>
      </c>
      <c r="J133">
        <f t="shared" si="18"/>
        <v>1</v>
      </c>
      <c r="K133" s="9">
        <f t="shared" si="19"/>
        <v>2</v>
      </c>
    </row>
    <row r="134" spans="1:11" x14ac:dyDescent="0.2">
      <c r="A134" s="5">
        <v>128086</v>
      </c>
      <c r="B134" s="3">
        <v>28356</v>
      </c>
      <c r="C134" s="9">
        <v>25972</v>
      </c>
      <c r="D134">
        <f t="shared" ref="D134:D165" si="20">MIN(B134:C134)</f>
        <v>25972</v>
      </c>
      <c r="F134">
        <f t="shared" ref="F134:F165" si="21">IF(B134=0,0,(B134-D134)/B134)</f>
        <v>8.4073917336718859E-2</v>
      </c>
      <c r="G134" s="9">
        <f t="shared" ref="G134:G165" si="22">IF(C134=0,0,(C134-D134)/C134)</f>
        <v>0</v>
      </c>
      <c r="J134">
        <f t="shared" ref="J134:J165" si="23">_xlfn.RANK.EQ(B134,B134:C134)</f>
        <v>1</v>
      </c>
      <c r="K134" s="9">
        <f t="shared" ref="K134:K165" si="24">_xlfn.RANK.EQ(C134,B134:C134)</f>
        <v>2</v>
      </c>
    </row>
    <row r="135" spans="1:11" x14ac:dyDescent="0.2">
      <c r="A135" s="5">
        <v>128087</v>
      </c>
      <c r="B135" s="3">
        <v>31035</v>
      </c>
      <c r="C135" s="9">
        <v>28860</v>
      </c>
      <c r="D135">
        <f t="shared" si="20"/>
        <v>28860</v>
      </c>
      <c r="F135">
        <f t="shared" si="21"/>
        <v>7.008216529724505E-2</v>
      </c>
      <c r="G135" s="9">
        <f t="shared" si="22"/>
        <v>0</v>
      </c>
      <c r="J135">
        <f t="shared" si="23"/>
        <v>1</v>
      </c>
      <c r="K135" s="9">
        <f t="shared" si="24"/>
        <v>2</v>
      </c>
    </row>
    <row r="136" spans="1:11" x14ac:dyDescent="0.2">
      <c r="A136" s="5">
        <v>144079</v>
      </c>
      <c r="B136" s="3">
        <v>0</v>
      </c>
      <c r="C136" s="9">
        <v>0</v>
      </c>
      <c r="D136">
        <f t="shared" si="20"/>
        <v>0</v>
      </c>
      <c r="F136">
        <f t="shared" si="21"/>
        <v>0</v>
      </c>
      <c r="G136" s="9">
        <f t="shared" si="22"/>
        <v>0</v>
      </c>
      <c r="J136">
        <f t="shared" si="23"/>
        <v>1</v>
      </c>
      <c r="K136" s="9">
        <f t="shared" si="24"/>
        <v>1</v>
      </c>
    </row>
    <row r="137" spans="1:11" x14ac:dyDescent="0.2">
      <c r="A137" s="5">
        <v>144080</v>
      </c>
      <c r="B137" s="3">
        <v>0</v>
      </c>
      <c r="C137" s="9">
        <v>0</v>
      </c>
      <c r="D137">
        <f t="shared" si="20"/>
        <v>0</v>
      </c>
      <c r="F137">
        <f t="shared" si="21"/>
        <v>0</v>
      </c>
      <c r="G137" s="9">
        <f t="shared" si="22"/>
        <v>0</v>
      </c>
      <c r="J137">
        <f t="shared" si="23"/>
        <v>1</v>
      </c>
      <c r="K137" s="9">
        <f t="shared" si="24"/>
        <v>1</v>
      </c>
    </row>
    <row r="138" spans="1:11" x14ac:dyDescent="0.2">
      <c r="A138" s="5">
        <v>144081</v>
      </c>
      <c r="B138" s="3">
        <v>0</v>
      </c>
      <c r="C138" s="9">
        <v>0</v>
      </c>
      <c r="D138">
        <f t="shared" si="20"/>
        <v>0</v>
      </c>
      <c r="F138">
        <f t="shared" si="21"/>
        <v>0</v>
      </c>
      <c r="G138" s="9">
        <f t="shared" si="22"/>
        <v>0</v>
      </c>
      <c r="J138">
        <f t="shared" si="23"/>
        <v>1</v>
      </c>
      <c r="K138" s="9">
        <f t="shared" si="24"/>
        <v>1</v>
      </c>
    </row>
    <row r="139" spans="1:11" x14ac:dyDescent="0.2">
      <c r="A139" s="5">
        <v>144082</v>
      </c>
      <c r="B139" s="3">
        <v>0</v>
      </c>
      <c r="C139" s="9">
        <v>0</v>
      </c>
      <c r="D139">
        <f t="shared" si="20"/>
        <v>0</v>
      </c>
      <c r="F139">
        <f t="shared" si="21"/>
        <v>0</v>
      </c>
      <c r="G139" s="9">
        <f t="shared" si="22"/>
        <v>0</v>
      </c>
      <c r="J139">
        <f t="shared" si="23"/>
        <v>1</v>
      </c>
      <c r="K139" s="9">
        <f t="shared" si="24"/>
        <v>1</v>
      </c>
    </row>
    <row r="140" spans="1:11" x14ac:dyDescent="0.2">
      <c r="A140" s="5">
        <v>144083</v>
      </c>
      <c r="B140" s="3">
        <v>2609</v>
      </c>
      <c r="C140" s="9">
        <v>2609</v>
      </c>
      <c r="D140">
        <f t="shared" si="20"/>
        <v>2609</v>
      </c>
      <c r="F140">
        <f t="shared" si="21"/>
        <v>0</v>
      </c>
      <c r="G140" s="9">
        <f t="shared" si="22"/>
        <v>0</v>
      </c>
      <c r="J140">
        <f t="shared" si="23"/>
        <v>1</v>
      </c>
      <c r="K140" s="9">
        <f t="shared" si="24"/>
        <v>1</v>
      </c>
    </row>
    <row r="141" spans="1:11" x14ac:dyDescent="0.2">
      <c r="A141" s="5">
        <v>144084</v>
      </c>
      <c r="B141" s="3">
        <v>5532</v>
      </c>
      <c r="C141" s="9">
        <v>5532</v>
      </c>
      <c r="D141">
        <f t="shared" si="20"/>
        <v>5532</v>
      </c>
      <c r="F141">
        <f t="shared" si="21"/>
        <v>0</v>
      </c>
      <c r="G141" s="9">
        <f t="shared" si="22"/>
        <v>0</v>
      </c>
      <c r="J141">
        <f t="shared" si="23"/>
        <v>1</v>
      </c>
      <c r="K141" s="9">
        <f t="shared" si="24"/>
        <v>1</v>
      </c>
    </row>
    <row r="142" spans="1:11" x14ac:dyDescent="0.2">
      <c r="A142" s="5">
        <v>144085</v>
      </c>
      <c r="B142" s="3">
        <v>9815</v>
      </c>
      <c r="C142" s="9">
        <v>9815</v>
      </c>
      <c r="D142">
        <f t="shared" si="20"/>
        <v>9815</v>
      </c>
      <c r="F142">
        <f t="shared" si="21"/>
        <v>0</v>
      </c>
      <c r="G142" s="9">
        <f t="shared" si="22"/>
        <v>0</v>
      </c>
      <c r="J142">
        <f t="shared" si="23"/>
        <v>1</v>
      </c>
      <c r="K142" s="9">
        <f t="shared" si="24"/>
        <v>1</v>
      </c>
    </row>
    <row r="143" spans="1:11" x14ac:dyDescent="0.2">
      <c r="A143" s="5">
        <v>144086</v>
      </c>
      <c r="B143" s="3">
        <v>14130</v>
      </c>
      <c r="C143" s="9">
        <v>14130</v>
      </c>
      <c r="D143">
        <f t="shared" si="20"/>
        <v>14130</v>
      </c>
      <c r="F143">
        <f t="shared" si="21"/>
        <v>0</v>
      </c>
      <c r="G143" s="9">
        <f t="shared" si="22"/>
        <v>0</v>
      </c>
      <c r="J143">
        <f t="shared" si="23"/>
        <v>1</v>
      </c>
      <c r="K143" s="9">
        <f t="shared" si="24"/>
        <v>1</v>
      </c>
    </row>
    <row r="144" spans="1:11" x14ac:dyDescent="0.2">
      <c r="A144" s="5">
        <v>144087</v>
      </c>
      <c r="B144" s="3">
        <v>17085</v>
      </c>
      <c r="C144" s="9">
        <v>17085</v>
      </c>
      <c r="D144">
        <f t="shared" si="20"/>
        <v>17085</v>
      </c>
      <c r="F144">
        <f t="shared" si="21"/>
        <v>0</v>
      </c>
      <c r="G144" s="9">
        <f t="shared" si="22"/>
        <v>0</v>
      </c>
      <c r="J144">
        <f t="shared" si="23"/>
        <v>1</v>
      </c>
      <c r="K144" s="9">
        <f t="shared" si="24"/>
        <v>1</v>
      </c>
    </row>
    <row r="145" spans="1:11" x14ac:dyDescent="0.2">
      <c r="A145" s="5">
        <v>144088</v>
      </c>
      <c r="B145" s="3">
        <v>26448</v>
      </c>
      <c r="C145" s="9">
        <v>27088</v>
      </c>
      <c r="D145">
        <f t="shared" si="20"/>
        <v>26448</v>
      </c>
      <c r="F145">
        <f t="shared" si="21"/>
        <v>0</v>
      </c>
      <c r="G145" s="9">
        <f t="shared" si="22"/>
        <v>2.3626698168930892E-2</v>
      </c>
      <c r="J145">
        <f t="shared" si="23"/>
        <v>2</v>
      </c>
      <c r="K145" s="9">
        <f t="shared" si="24"/>
        <v>1</v>
      </c>
    </row>
    <row r="146" spans="1:11" x14ac:dyDescent="0.2">
      <c r="A146" s="5">
        <v>162093</v>
      </c>
      <c r="B146" s="3">
        <v>0</v>
      </c>
      <c r="C146" s="9">
        <v>0</v>
      </c>
      <c r="D146">
        <f t="shared" si="20"/>
        <v>0</v>
      </c>
      <c r="F146">
        <f t="shared" si="21"/>
        <v>0</v>
      </c>
      <c r="G146" s="9">
        <f t="shared" si="22"/>
        <v>0</v>
      </c>
      <c r="J146">
        <f t="shared" si="23"/>
        <v>1</v>
      </c>
      <c r="K146" s="9">
        <f t="shared" si="24"/>
        <v>1</v>
      </c>
    </row>
    <row r="147" spans="1:11" x14ac:dyDescent="0.2">
      <c r="A147" s="5">
        <v>162094</v>
      </c>
      <c r="B147" s="3">
        <v>0</v>
      </c>
      <c r="C147" s="9">
        <v>0</v>
      </c>
      <c r="D147">
        <f t="shared" si="20"/>
        <v>0</v>
      </c>
      <c r="F147">
        <f t="shared" si="21"/>
        <v>0</v>
      </c>
      <c r="G147" s="9">
        <f t="shared" si="22"/>
        <v>0</v>
      </c>
      <c r="J147">
        <f t="shared" si="23"/>
        <v>1</v>
      </c>
      <c r="K147" s="9">
        <f t="shared" si="24"/>
        <v>1</v>
      </c>
    </row>
    <row r="148" spans="1:11" x14ac:dyDescent="0.2">
      <c r="A148" s="5">
        <v>162095</v>
      </c>
      <c r="B148" s="3">
        <v>0</v>
      </c>
      <c r="C148" s="9">
        <v>0</v>
      </c>
      <c r="D148">
        <f t="shared" si="20"/>
        <v>0</v>
      </c>
      <c r="F148">
        <f t="shared" si="21"/>
        <v>0</v>
      </c>
      <c r="G148" s="9">
        <f t="shared" si="22"/>
        <v>0</v>
      </c>
      <c r="J148">
        <f t="shared" si="23"/>
        <v>1</v>
      </c>
      <c r="K148" s="9">
        <f t="shared" si="24"/>
        <v>1</v>
      </c>
    </row>
    <row r="149" spans="1:11" x14ac:dyDescent="0.2">
      <c r="A149" s="5">
        <v>162096</v>
      </c>
      <c r="B149" s="3">
        <v>0</v>
      </c>
      <c r="C149" s="9">
        <v>0</v>
      </c>
      <c r="D149">
        <f t="shared" si="20"/>
        <v>0</v>
      </c>
      <c r="F149">
        <f t="shared" si="21"/>
        <v>0</v>
      </c>
      <c r="G149" s="9">
        <f t="shared" si="22"/>
        <v>0</v>
      </c>
      <c r="J149">
        <f t="shared" si="23"/>
        <v>1</v>
      </c>
      <c r="K149" s="9">
        <f t="shared" si="24"/>
        <v>1</v>
      </c>
    </row>
    <row r="150" spans="1:11" x14ac:dyDescent="0.2">
      <c r="A150" s="5">
        <v>162097</v>
      </c>
      <c r="B150" s="3">
        <v>0</v>
      </c>
      <c r="C150" s="9">
        <v>0</v>
      </c>
      <c r="D150">
        <f t="shared" si="20"/>
        <v>0</v>
      </c>
      <c r="F150">
        <f t="shared" si="21"/>
        <v>0</v>
      </c>
      <c r="G150" s="9">
        <f t="shared" si="22"/>
        <v>0</v>
      </c>
      <c r="J150">
        <f t="shared" si="23"/>
        <v>1</v>
      </c>
      <c r="K150" s="9">
        <f t="shared" si="24"/>
        <v>1</v>
      </c>
    </row>
    <row r="151" spans="1:11" x14ac:dyDescent="0.2">
      <c r="A151" s="5">
        <v>162098</v>
      </c>
      <c r="B151" s="3">
        <v>4118</v>
      </c>
      <c r="C151" s="9">
        <v>4118</v>
      </c>
      <c r="D151">
        <f t="shared" si="20"/>
        <v>4118</v>
      </c>
      <c r="F151">
        <f t="shared" si="21"/>
        <v>0</v>
      </c>
      <c r="G151" s="9">
        <f t="shared" si="22"/>
        <v>0</v>
      </c>
      <c r="J151">
        <f t="shared" si="23"/>
        <v>1</v>
      </c>
      <c r="K151" s="9">
        <f t="shared" si="24"/>
        <v>1</v>
      </c>
    </row>
    <row r="152" spans="1:11" x14ac:dyDescent="0.2">
      <c r="A152" s="5">
        <v>162099</v>
      </c>
      <c r="B152" s="3">
        <v>7104</v>
      </c>
      <c r="C152" s="9">
        <v>6609</v>
      </c>
      <c r="D152">
        <f t="shared" si="20"/>
        <v>6609</v>
      </c>
      <c r="F152">
        <f t="shared" si="21"/>
        <v>6.9679054054054057E-2</v>
      </c>
      <c r="G152" s="9">
        <f t="shared" si="22"/>
        <v>0</v>
      </c>
      <c r="J152">
        <f t="shared" si="23"/>
        <v>1</v>
      </c>
      <c r="K152" s="9">
        <f t="shared" si="24"/>
        <v>2</v>
      </c>
    </row>
    <row r="153" spans="1:11" x14ac:dyDescent="0.2">
      <c r="A153" s="5">
        <v>162100</v>
      </c>
      <c r="B153" s="3">
        <v>9600</v>
      </c>
      <c r="C153" s="9">
        <v>9100</v>
      </c>
      <c r="D153">
        <f t="shared" si="20"/>
        <v>9100</v>
      </c>
      <c r="F153">
        <f t="shared" si="21"/>
        <v>5.2083333333333336E-2</v>
      </c>
      <c r="G153" s="9">
        <f t="shared" si="22"/>
        <v>0</v>
      </c>
      <c r="J153">
        <f t="shared" si="23"/>
        <v>1</v>
      </c>
      <c r="K153" s="9">
        <f t="shared" si="24"/>
        <v>2</v>
      </c>
    </row>
    <row r="154" spans="1:11" x14ac:dyDescent="0.2">
      <c r="A154" s="5">
        <v>162101</v>
      </c>
      <c r="B154" s="3">
        <v>14419</v>
      </c>
      <c r="C154" s="9">
        <v>14924</v>
      </c>
      <c r="D154">
        <f t="shared" si="20"/>
        <v>14419</v>
      </c>
      <c r="F154">
        <f t="shared" si="21"/>
        <v>0</v>
      </c>
      <c r="G154" s="9">
        <f t="shared" si="22"/>
        <v>3.383811310640579E-2</v>
      </c>
      <c r="J154">
        <f t="shared" si="23"/>
        <v>2</v>
      </c>
      <c r="K154" s="9">
        <f t="shared" si="24"/>
        <v>1</v>
      </c>
    </row>
    <row r="155" spans="1:11" x14ac:dyDescent="0.2">
      <c r="A155" s="5">
        <v>162102</v>
      </c>
      <c r="B155" s="3">
        <v>16938</v>
      </c>
      <c r="C155" s="9">
        <v>16938</v>
      </c>
      <c r="D155">
        <f t="shared" si="20"/>
        <v>16938</v>
      </c>
      <c r="F155">
        <f t="shared" si="21"/>
        <v>0</v>
      </c>
      <c r="G155" s="9">
        <f t="shared" si="22"/>
        <v>0</v>
      </c>
      <c r="J155">
        <f t="shared" si="23"/>
        <v>1</v>
      </c>
      <c r="K155" s="9">
        <f t="shared" si="24"/>
        <v>1</v>
      </c>
    </row>
    <row r="156" spans="1:11" x14ac:dyDescent="0.2">
      <c r="A156" s="5" t="s">
        <v>126</v>
      </c>
      <c r="B156" s="3">
        <v>0</v>
      </c>
      <c r="C156" s="9">
        <v>0</v>
      </c>
      <c r="D156">
        <f t="shared" si="20"/>
        <v>0</v>
      </c>
      <c r="F156">
        <f t="shared" si="21"/>
        <v>0</v>
      </c>
      <c r="G156" s="9">
        <f t="shared" si="22"/>
        <v>0</v>
      </c>
      <c r="J156">
        <f t="shared" si="23"/>
        <v>1</v>
      </c>
      <c r="K156" s="9">
        <f t="shared" si="24"/>
        <v>1</v>
      </c>
    </row>
    <row r="157" spans="1:11" x14ac:dyDescent="0.2">
      <c r="A157" s="5" t="s">
        <v>127</v>
      </c>
      <c r="B157" s="3">
        <v>0</v>
      </c>
      <c r="C157" s="9">
        <v>0</v>
      </c>
      <c r="D157">
        <f t="shared" si="20"/>
        <v>0</v>
      </c>
      <c r="F157">
        <f t="shared" si="21"/>
        <v>0</v>
      </c>
      <c r="G157" s="9">
        <f t="shared" si="22"/>
        <v>0</v>
      </c>
      <c r="J157">
        <f t="shared" si="23"/>
        <v>1</v>
      </c>
      <c r="K157" s="9">
        <f t="shared" si="24"/>
        <v>1</v>
      </c>
    </row>
    <row r="158" spans="1:11" x14ac:dyDescent="0.2">
      <c r="A158" s="5" t="s">
        <v>128</v>
      </c>
      <c r="B158" s="3">
        <v>0</v>
      </c>
      <c r="C158" s="9">
        <v>0</v>
      </c>
      <c r="D158">
        <f t="shared" si="20"/>
        <v>0</v>
      </c>
      <c r="F158">
        <f t="shared" si="21"/>
        <v>0</v>
      </c>
      <c r="G158" s="9">
        <f t="shared" si="22"/>
        <v>0</v>
      </c>
      <c r="J158">
        <f t="shared" si="23"/>
        <v>1</v>
      </c>
      <c r="K158" s="9">
        <f t="shared" si="24"/>
        <v>1</v>
      </c>
    </row>
    <row r="159" spans="1:11" x14ac:dyDescent="0.2">
      <c r="A159" s="5" t="s">
        <v>129</v>
      </c>
      <c r="B159" s="3">
        <v>0</v>
      </c>
      <c r="C159" s="9">
        <v>0</v>
      </c>
      <c r="D159">
        <f t="shared" si="20"/>
        <v>0</v>
      </c>
      <c r="F159">
        <f t="shared" si="21"/>
        <v>0</v>
      </c>
      <c r="G159" s="9">
        <f t="shared" si="22"/>
        <v>0</v>
      </c>
      <c r="J159">
        <f t="shared" si="23"/>
        <v>1</v>
      </c>
      <c r="K159" s="9">
        <f t="shared" si="24"/>
        <v>1</v>
      </c>
    </row>
    <row r="160" spans="1:11" x14ac:dyDescent="0.2">
      <c r="A160" s="5" t="s">
        <v>130</v>
      </c>
      <c r="B160" s="3">
        <v>5082</v>
      </c>
      <c r="C160" s="9">
        <v>4700</v>
      </c>
      <c r="D160">
        <f t="shared" si="20"/>
        <v>4700</v>
      </c>
      <c r="F160">
        <f t="shared" si="21"/>
        <v>7.5167256985438802E-2</v>
      </c>
      <c r="G160" s="9">
        <f t="shared" si="22"/>
        <v>0</v>
      </c>
      <c r="J160">
        <f t="shared" si="23"/>
        <v>1</v>
      </c>
      <c r="K160" s="9">
        <f t="shared" si="24"/>
        <v>2</v>
      </c>
    </row>
    <row r="161" spans="1:11" x14ac:dyDescent="0.2">
      <c r="A161" s="5" t="s">
        <v>131</v>
      </c>
      <c r="B161" s="3">
        <v>3570</v>
      </c>
      <c r="C161" s="9">
        <v>3455</v>
      </c>
      <c r="D161">
        <f t="shared" si="20"/>
        <v>3455</v>
      </c>
      <c r="F161">
        <f t="shared" si="21"/>
        <v>3.2212885154061621E-2</v>
      </c>
      <c r="G161" s="9">
        <f t="shared" si="22"/>
        <v>0</v>
      </c>
      <c r="J161">
        <f t="shared" si="23"/>
        <v>1</v>
      </c>
      <c r="K161" s="9">
        <f t="shared" si="24"/>
        <v>2</v>
      </c>
    </row>
    <row r="162" spans="1:11" x14ac:dyDescent="0.2">
      <c r="A162" s="5" t="s">
        <v>132</v>
      </c>
      <c r="B162" s="3">
        <v>24416</v>
      </c>
      <c r="C162" s="9">
        <v>22220</v>
      </c>
      <c r="D162">
        <f t="shared" si="20"/>
        <v>22220</v>
      </c>
      <c r="F162">
        <f t="shared" si="21"/>
        <v>8.9941022280471822E-2</v>
      </c>
      <c r="G162" s="9">
        <f t="shared" si="22"/>
        <v>0</v>
      </c>
      <c r="J162">
        <f t="shared" si="23"/>
        <v>1</v>
      </c>
      <c r="K162" s="9">
        <f t="shared" si="24"/>
        <v>2</v>
      </c>
    </row>
    <row r="163" spans="1:11" x14ac:dyDescent="0.2">
      <c r="A163" s="5" t="s">
        <v>133</v>
      </c>
      <c r="B163" s="3">
        <v>34868</v>
      </c>
      <c r="C163" s="9">
        <v>32119</v>
      </c>
      <c r="D163">
        <f t="shared" si="20"/>
        <v>32119</v>
      </c>
      <c r="F163">
        <f t="shared" si="21"/>
        <v>7.8840197315590221E-2</v>
      </c>
      <c r="G163" s="9">
        <f t="shared" si="22"/>
        <v>0</v>
      </c>
      <c r="J163">
        <f t="shared" si="23"/>
        <v>1</v>
      </c>
      <c r="K163" s="9">
        <f t="shared" si="24"/>
        <v>2</v>
      </c>
    </row>
    <row r="164" spans="1:11" x14ac:dyDescent="0.2">
      <c r="A164" s="5" t="s">
        <v>134</v>
      </c>
      <c r="B164" s="3">
        <v>54076</v>
      </c>
      <c r="C164" s="9">
        <v>50961</v>
      </c>
      <c r="D164">
        <f t="shared" si="20"/>
        <v>50961</v>
      </c>
      <c r="F164">
        <f t="shared" si="21"/>
        <v>5.7604112730231527E-2</v>
      </c>
      <c r="G164" s="9">
        <f t="shared" si="22"/>
        <v>0</v>
      </c>
      <c r="J164">
        <f t="shared" si="23"/>
        <v>1</v>
      </c>
      <c r="K164" s="9">
        <f t="shared" si="24"/>
        <v>2</v>
      </c>
    </row>
    <row r="165" spans="1:11" x14ac:dyDescent="0.2">
      <c r="A165" s="5" t="s">
        <v>135</v>
      </c>
      <c r="B165" s="3">
        <v>44198</v>
      </c>
      <c r="C165" s="9">
        <v>43026</v>
      </c>
      <c r="D165">
        <f t="shared" si="20"/>
        <v>43026</v>
      </c>
      <c r="F165">
        <f t="shared" si="21"/>
        <v>2.6517036969998641E-2</v>
      </c>
      <c r="G165" s="9">
        <f t="shared" si="22"/>
        <v>0</v>
      </c>
      <c r="J165">
        <f t="shared" si="23"/>
        <v>1</v>
      </c>
      <c r="K165" s="9">
        <f t="shared" si="24"/>
        <v>2</v>
      </c>
    </row>
    <row r="166" spans="1:11" x14ac:dyDescent="0.2">
      <c r="A166" s="5" t="s">
        <v>136</v>
      </c>
      <c r="B166" s="3">
        <v>25519</v>
      </c>
      <c r="C166" s="9">
        <v>24346</v>
      </c>
      <c r="D166">
        <f t="shared" ref="D166:D197" si="25">MIN(B166:C166)</f>
        <v>24346</v>
      </c>
      <c r="F166">
        <f t="shared" ref="F166:F185" si="26">IF(B166=0,0,(B166-D166)/B166)</f>
        <v>4.5965751009052078E-2</v>
      </c>
      <c r="G166" s="9">
        <f t="shared" ref="G166:G185" si="27">IF(C166=0,0,(C166-D166)/C166)</f>
        <v>0</v>
      </c>
      <c r="J166">
        <f t="shared" ref="J166:J185" si="28">_xlfn.RANK.EQ(B166,B166:C166)</f>
        <v>1</v>
      </c>
      <c r="K166" s="9">
        <f t="shared" ref="K166:K185" si="29">_xlfn.RANK.EQ(C166,B166:C166)</f>
        <v>2</v>
      </c>
    </row>
    <row r="167" spans="1:11" x14ac:dyDescent="0.2">
      <c r="A167" s="5" t="s">
        <v>137</v>
      </c>
      <c r="B167" s="3">
        <v>28848</v>
      </c>
      <c r="C167" s="9">
        <v>27220</v>
      </c>
      <c r="D167">
        <f t="shared" si="25"/>
        <v>27220</v>
      </c>
      <c r="F167">
        <f t="shared" si="26"/>
        <v>5.6433721575152522E-2</v>
      </c>
      <c r="G167" s="9">
        <f t="shared" si="27"/>
        <v>0</v>
      </c>
      <c r="J167">
        <f t="shared" si="28"/>
        <v>1</v>
      </c>
      <c r="K167" s="9">
        <f t="shared" si="29"/>
        <v>2</v>
      </c>
    </row>
    <row r="168" spans="1:11" x14ac:dyDescent="0.2">
      <c r="A168" s="5" t="s">
        <v>138</v>
      </c>
      <c r="B168" s="3">
        <v>3425</v>
      </c>
      <c r="C168" s="9">
        <v>3254</v>
      </c>
      <c r="D168">
        <f t="shared" si="25"/>
        <v>3254</v>
      </c>
      <c r="F168">
        <f t="shared" si="26"/>
        <v>4.9927007299270076E-2</v>
      </c>
      <c r="G168" s="9">
        <f t="shared" si="27"/>
        <v>0</v>
      </c>
      <c r="J168">
        <f t="shared" si="28"/>
        <v>1</v>
      </c>
      <c r="K168" s="9">
        <f t="shared" si="29"/>
        <v>2</v>
      </c>
    </row>
    <row r="169" spans="1:11" x14ac:dyDescent="0.2">
      <c r="A169" s="5" t="s">
        <v>139</v>
      </c>
      <c r="B169" s="3">
        <v>21776</v>
      </c>
      <c r="C169" s="9">
        <v>20890</v>
      </c>
      <c r="D169">
        <f t="shared" si="25"/>
        <v>20890</v>
      </c>
      <c r="F169">
        <f t="shared" si="26"/>
        <v>4.0686994856722995E-2</v>
      </c>
      <c r="G169" s="9">
        <f t="shared" si="27"/>
        <v>0</v>
      </c>
      <c r="J169">
        <f t="shared" si="28"/>
        <v>1</v>
      </c>
      <c r="K169" s="9">
        <f t="shared" si="29"/>
        <v>2</v>
      </c>
    </row>
    <row r="170" spans="1:11" x14ac:dyDescent="0.2">
      <c r="A170" s="5" t="s">
        <v>140</v>
      </c>
      <c r="B170" s="3">
        <v>8091</v>
      </c>
      <c r="C170" s="9">
        <v>8018</v>
      </c>
      <c r="D170">
        <f t="shared" si="25"/>
        <v>8018</v>
      </c>
      <c r="F170">
        <f t="shared" si="26"/>
        <v>9.0223705351625254E-3</v>
      </c>
      <c r="G170" s="9">
        <f t="shared" si="27"/>
        <v>0</v>
      </c>
      <c r="J170">
        <f t="shared" si="28"/>
        <v>1</v>
      </c>
      <c r="K170" s="9">
        <f t="shared" si="29"/>
        <v>2</v>
      </c>
    </row>
    <row r="171" spans="1:11" x14ac:dyDescent="0.2">
      <c r="A171" s="5" t="s">
        <v>141</v>
      </c>
      <c r="B171" s="3">
        <v>15656</v>
      </c>
      <c r="C171" s="9">
        <v>15006</v>
      </c>
      <c r="D171">
        <f t="shared" si="25"/>
        <v>15006</v>
      </c>
      <c r="F171">
        <f t="shared" si="26"/>
        <v>4.1517629024016352E-2</v>
      </c>
      <c r="G171" s="9">
        <f t="shared" si="27"/>
        <v>0</v>
      </c>
      <c r="J171">
        <f t="shared" si="28"/>
        <v>1</v>
      </c>
      <c r="K171" s="9">
        <f t="shared" si="29"/>
        <v>2</v>
      </c>
    </row>
    <row r="172" spans="1:11" x14ac:dyDescent="0.2">
      <c r="A172" s="5" t="s">
        <v>142</v>
      </c>
      <c r="B172" s="3">
        <v>7206</v>
      </c>
      <c r="C172" s="9">
        <v>6774</v>
      </c>
      <c r="D172">
        <f t="shared" si="25"/>
        <v>6774</v>
      </c>
      <c r="F172">
        <f t="shared" si="26"/>
        <v>5.9950041631973358E-2</v>
      </c>
      <c r="G172" s="9">
        <f t="shared" si="27"/>
        <v>0</v>
      </c>
      <c r="J172">
        <f t="shared" si="28"/>
        <v>1</v>
      </c>
      <c r="K172" s="9">
        <f t="shared" si="29"/>
        <v>2</v>
      </c>
    </row>
    <row r="173" spans="1:11" x14ac:dyDescent="0.2">
      <c r="A173" s="5" t="s">
        <v>143</v>
      </c>
      <c r="B173" s="3">
        <v>4581</v>
      </c>
      <c r="C173" s="9">
        <v>4098</v>
      </c>
      <c r="D173">
        <f t="shared" si="25"/>
        <v>4098</v>
      </c>
      <c r="F173">
        <f t="shared" si="26"/>
        <v>0.1054354944335298</v>
      </c>
      <c r="G173" s="9">
        <f t="shared" si="27"/>
        <v>0</v>
      </c>
      <c r="J173">
        <f t="shared" si="28"/>
        <v>1</v>
      </c>
      <c r="K173" s="9">
        <f t="shared" si="29"/>
        <v>2</v>
      </c>
    </row>
    <row r="174" spans="1:11" x14ac:dyDescent="0.2">
      <c r="A174" s="5" t="s">
        <v>144</v>
      </c>
      <c r="B174" s="3">
        <v>3660</v>
      </c>
      <c r="C174" s="9">
        <v>3164</v>
      </c>
      <c r="D174">
        <f t="shared" si="25"/>
        <v>3164</v>
      </c>
      <c r="F174">
        <f t="shared" si="26"/>
        <v>0.1355191256830601</v>
      </c>
      <c r="G174" s="9">
        <f t="shared" si="27"/>
        <v>0</v>
      </c>
      <c r="J174">
        <f t="shared" si="28"/>
        <v>1</v>
      </c>
      <c r="K174" s="9">
        <f t="shared" si="29"/>
        <v>2</v>
      </c>
    </row>
    <row r="175" spans="1:11" x14ac:dyDescent="0.2">
      <c r="A175" s="5" t="s">
        <v>145</v>
      </c>
      <c r="B175" s="3">
        <v>14078</v>
      </c>
      <c r="C175" s="9">
        <v>12614</v>
      </c>
      <c r="D175">
        <f t="shared" si="25"/>
        <v>12614</v>
      </c>
      <c r="F175">
        <f t="shared" si="26"/>
        <v>0.10399204432447791</v>
      </c>
      <c r="G175" s="9">
        <f t="shared" si="27"/>
        <v>0</v>
      </c>
      <c r="J175">
        <f t="shared" si="28"/>
        <v>1</v>
      </c>
      <c r="K175" s="9">
        <f t="shared" si="29"/>
        <v>2</v>
      </c>
    </row>
    <row r="176" spans="1:11" x14ac:dyDescent="0.2">
      <c r="A176" s="5" t="s">
        <v>117</v>
      </c>
      <c r="B176" s="3">
        <v>0</v>
      </c>
      <c r="C176" s="9">
        <v>0</v>
      </c>
      <c r="D176">
        <f t="shared" si="25"/>
        <v>0</v>
      </c>
      <c r="F176">
        <f t="shared" si="26"/>
        <v>0</v>
      </c>
      <c r="G176" s="9">
        <f t="shared" si="27"/>
        <v>0</v>
      </c>
      <c r="J176">
        <f t="shared" si="28"/>
        <v>1</v>
      </c>
      <c r="K176" s="9">
        <f t="shared" si="29"/>
        <v>1</v>
      </c>
    </row>
    <row r="177" spans="1:12" x14ac:dyDescent="0.2">
      <c r="A177" s="5" t="s">
        <v>118</v>
      </c>
      <c r="B177" s="3">
        <v>0</v>
      </c>
      <c r="C177" s="9">
        <v>0</v>
      </c>
      <c r="D177">
        <f t="shared" si="25"/>
        <v>0</v>
      </c>
      <c r="F177">
        <f t="shared" si="26"/>
        <v>0</v>
      </c>
      <c r="G177" s="9">
        <f t="shared" si="27"/>
        <v>0</v>
      </c>
      <c r="J177">
        <f t="shared" si="28"/>
        <v>1</v>
      </c>
      <c r="K177" s="9">
        <f t="shared" si="29"/>
        <v>1</v>
      </c>
    </row>
    <row r="178" spans="1:12" x14ac:dyDescent="0.2">
      <c r="A178" s="5" t="s">
        <v>119</v>
      </c>
      <c r="B178" s="3">
        <v>256</v>
      </c>
      <c r="C178" s="9">
        <v>0</v>
      </c>
      <c r="D178">
        <f t="shared" si="25"/>
        <v>0</v>
      </c>
      <c r="F178">
        <f t="shared" si="26"/>
        <v>1</v>
      </c>
      <c r="G178" s="9">
        <f t="shared" si="27"/>
        <v>0</v>
      </c>
      <c r="J178">
        <f t="shared" si="28"/>
        <v>1</v>
      </c>
      <c r="K178" s="9">
        <f t="shared" si="29"/>
        <v>2</v>
      </c>
    </row>
    <row r="179" spans="1:12" x14ac:dyDescent="0.2">
      <c r="A179" s="5" t="s">
        <v>120</v>
      </c>
      <c r="B179" s="3">
        <v>150</v>
      </c>
      <c r="C179" s="9">
        <v>1251</v>
      </c>
      <c r="D179">
        <f t="shared" si="25"/>
        <v>150</v>
      </c>
      <c r="F179">
        <f t="shared" si="26"/>
        <v>0</v>
      </c>
      <c r="G179" s="9">
        <f t="shared" si="27"/>
        <v>0.88009592326139086</v>
      </c>
      <c r="J179">
        <f t="shared" si="28"/>
        <v>2</v>
      </c>
      <c r="K179" s="9">
        <f t="shared" si="29"/>
        <v>1</v>
      </c>
    </row>
    <row r="180" spans="1:12" x14ac:dyDescent="0.2">
      <c r="A180" s="5" t="s">
        <v>121</v>
      </c>
      <c r="B180" s="3">
        <v>660</v>
      </c>
      <c r="C180" s="9">
        <v>504</v>
      </c>
      <c r="D180">
        <f t="shared" si="25"/>
        <v>504</v>
      </c>
      <c r="F180">
        <f t="shared" si="26"/>
        <v>0.23636363636363636</v>
      </c>
      <c r="G180" s="9">
        <f t="shared" si="27"/>
        <v>0</v>
      </c>
      <c r="J180">
        <f t="shared" si="28"/>
        <v>1</v>
      </c>
      <c r="K180" s="9">
        <f t="shared" si="29"/>
        <v>2</v>
      </c>
    </row>
    <row r="181" spans="1:12" x14ac:dyDescent="0.2">
      <c r="A181" s="5" t="s">
        <v>122</v>
      </c>
      <c r="B181" s="3">
        <v>5754</v>
      </c>
      <c r="C181" s="9">
        <v>5380</v>
      </c>
      <c r="D181">
        <f t="shared" si="25"/>
        <v>5380</v>
      </c>
      <c r="F181">
        <f t="shared" si="26"/>
        <v>6.4998262078554053E-2</v>
      </c>
      <c r="G181" s="9">
        <f t="shared" si="27"/>
        <v>0</v>
      </c>
      <c r="J181">
        <f t="shared" si="28"/>
        <v>1</v>
      </c>
      <c r="K181" s="9">
        <f t="shared" si="29"/>
        <v>2</v>
      </c>
    </row>
    <row r="182" spans="1:12" x14ac:dyDescent="0.2">
      <c r="A182" s="5" t="s">
        <v>5</v>
      </c>
      <c r="B182" s="3">
        <v>17040</v>
      </c>
      <c r="C182" s="9">
        <v>15200</v>
      </c>
      <c r="D182">
        <f t="shared" si="25"/>
        <v>15200</v>
      </c>
      <c r="F182">
        <f t="shared" si="26"/>
        <v>0.107981220657277</v>
      </c>
      <c r="G182" s="9">
        <f t="shared" si="27"/>
        <v>0</v>
      </c>
      <c r="J182">
        <f t="shared" si="28"/>
        <v>1</v>
      </c>
      <c r="K182" s="9">
        <f t="shared" si="29"/>
        <v>2</v>
      </c>
    </row>
    <row r="183" spans="1:12" x14ac:dyDescent="0.2">
      <c r="A183" s="5" t="s">
        <v>123</v>
      </c>
      <c r="B183" s="3">
        <v>22113</v>
      </c>
      <c r="C183" s="9">
        <v>20154</v>
      </c>
      <c r="D183">
        <f t="shared" si="25"/>
        <v>20154</v>
      </c>
      <c r="F183">
        <f t="shared" si="26"/>
        <v>8.8590421923755255E-2</v>
      </c>
      <c r="G183" s="9">
        <f t="shared" si="27"/>
        <v>0</v>
      </c>
      <c r="J183">
        <f t="shared" si="28"/>
        <v>1</v>
      </c>
      <c r="K183" s="9">
        <f t="shared" si="29"/>
        <v>2</v>
      </c>
    </row>
    <row r="184" spans="1:12" x14ac:dyDescent="0.2">
      <c r="A184" s="5" t="s">
        <v>124</v>
      </c>
      <c r="B184" s="3">
        <v>31544</v>
      </c>
      <c r="C184" s="9">
        <v>28992</v>
      </c>
      <c r="D184">
        <f t="shared" si="25"/>
        <v>28992</v>
      </c>
      <c r="F184">
        <f t="shared" si="26"/>
        <v>8.0902865838194268E-2</v>
      </c>
      <c r="G184" s="9">
        <f t="shared" si="27"/>
        <v>0</v>
      </c>
      <c r="J184">
        <f t="shared" si="28"/>
        <v>1</v>
      </c>
      <c r="K184" s="9">
        <f t="shared" si="29"/>
        <v>2</v>
      </c>
    </row>
    <row r="185" spans="1:12" x14ac:dyDescent="0.2">
      <c r="A185" s="5" t="s">
        <v>125</v>
      </c>
      <c r="B185" s="3">
        <v>42148</v>
      </c>
      <c r="C185" s="9">
        <v>41733</v>
      </c>
      <c r="D185">
        <f t="shared" si="25"/>
        <v>41733</v>
      </c>
      <c r="F185">
        <f t="shared" si="26"/>
        <v>9.8462560501091385E-3</v>
      </c>
      <c r="G185" s="9">
        <f t="shared" si="27"/>
        <v>0</v>
      </c>
      <c r="J185">
        <f t="shared" si="28"/>
        <v>1</v>
      </c>
      <c r="K185" s="9">
        <f t="shared" si="29"/>
        <v>2</v>
      </c>
    </row>
    <row r="186" spans="1:12" x14ac:dyDescent="0.2">
      <c r="G186" s="9"/>
      <c r="H186" s="8" t="s">
        <v>0</v>
      </c>
      <c r="I186" s="8"/>
      <c r="K186" s="9"/>
      <c r="L186" s="8" t="s">
        <v>152</v>
      </c>
    </row>
    <row r="187" spans="1:12" x14ac:dyDescent="0.2">
      <c r="E187" s="8" t="s">
        <v>147</v>
      </c>
      <c r="F187" s="3">
        <f t="shared" ref="F187" si="30">AVERAGE(F6:F185)</f>
        <v>7.7320942126461539E-2</v>
      </c>
      <c r="G187" s="9">
        <f t="shared" ref="G187" si="31">AVERAGE(G6:G185)</f>
        <v>1.0533482423963358E-2</v>
      </c>
      <c r="H187">
        <f t="shared" ref="H187:H194" si="32">MIN(F187:G187)</f>
        <v>1.0533482423963358E-2</v>
      </c>
      <c r="I187" s="8" t="s">
        <v>147</v>
      </c>
      <c r="J187" s="3">
        <f t="shared" ref="J187" si="33">AVERAGE(J6:J185)</f>
        <v>1.1000000000000001</v>
      </c>
      <c r="K187" s="9">
        <f t="shared" ref="K187" si="34">AVERAGE(K6:K185)</f>
        <v>1.5166666666666666</v>
      </c>
      <c r="L187" s="3">
        <f t="shared" ref="L187:L198" si="35">MAX(J187:K187)</f>
        <v>1.5166666666666666</v>
      </c>
    </row>
    <row r="188" spans="1:12" x14ac:dyDescent="0.2">
      <c r="E188" s="8" t="s">
        <v>148</v>
      </c>
      <c r="F188" s="3">
        <f t="shared" ref="F188" si="36">AVERAGE(F6:F155)</f>
        <v>7.5469028186955611E-2</v>
      </c>
      <c r="G188" s="9">
        <f t="shared" ref="G188" si="37">AVERAGE(G6:G155)</f>
        <v>6.7728727536800907E-3</v>
      </c>
      <c r="H188">
        <f t="shared" si="32"/>
        <v>6.7728727536800907E-3</v>
      </c>
      <c r="I188" s="8" t="s">
        <v>148</v>
      </c>
      <c r="J188" s="3">
        <f t="shared" ref="J188" si="38">AVERAGE(J6:J155)</f>
        <v>1.1133333333333333</v>
      </c>
      <c r="K188" s="9">
        <f t="shared" ref="K188" si="39">AVERAGE(K6:K155)</f>
        <v>1.4666666666666666</v>
      </c>
      <c r="L188" s="3">
        <f t="shared" si="35"/>
        <v>1.4666666666666666</v>
      </c>
    </row>
    <row r="189" spans="1:12" x14ac:dyDescent="0.2">
      <c r="E189" s="8">
        <v>104</v>
      </c>
      <c r="F189" s="3">
        <f t="shared" ref="F189" si="40">AVERAGE(F106:F115,F6:F25)</f>
        <v>1.3151954029905584E-2</v>
      </c>
      <c r="G189" s="9">
        <f t="shared" ref="G189" si="41">AVERAGE(G106:G115,G6:G25)</f>
        <v>1.1505393840675671E-2</v>
      </c>
      <c r="H189">
        <f t="shared" si="32"/>
        <v>1.1505393840675671E-2</v>
      </c>
      <c r="I189" s="8">
        <v>104</v>
      </c>
      <c r="J189" s="3">
        <f t="shared" ref="J189" si="42">AVERAGE(J106:J115,J6:J25)</f>
        <v>1.3</v>
      </c>
      <c r="K189" s="9">
        <f t="shared" ref="K189" si="43">AVERAGE(K106:K115,K6:K25)</f>
        <v>1.4666666666666666</v>
      </c>
      <c r="L189" s="3">
        <f t="shared" si="35"/>
        <v>1.4666666666666666</v>
      </c>
    </row>
    <row r="190" spans="1:12" x14ac:dyDescent="0.2">
      <c r="E190" s="8">
        <v>114</v>
      </c>
      <c r="F190" s="3">
        <f t="shared" ref="F190" si="44">AVERAGE(F26:F45,F116:F125)</f>
        <v>0.10166399374534231</v>
      </c>
      <c r="G190" s="9">
        <f t="shared" ref="G190" si="45">AVERAGE(G26:G45,G116:G125)</f>
        <v>1.3360411196652795E-3</v>
      </c>
      <c r="H190">
        <f t="shared" si="32"/>
        <v>1.3360411196652795E-3</v>
      </c>
      <c r="I190" s="8">
        <v>114</v>
      </c>
      <c r="J190" s="3">
        <f t="shared" ref="J190" si="46">AVERAGE(J26:J45,J116:J125)</f>
        <v>1.0666666666666667</v>
      </c>
      <c r="K190" s="9">
        <f t="shared" ref="K190" si="47">AVERAGE(K26:K45,K116:K125)</f>
        <v>1.4</v>
      </c>
      <c r="L190" s="3">
        <f t="shared" si="35"/>
        <v>1.4</v>
      </c>
    </row>
    <row r="191" spans="1:12" x14ac:dyDescent="0.2">
      <c r="E191" s="8">
        <v>128</v>
      </c>
      <c r="F191" s="3">
        <f t="shared" ref="F191" si="48">AVERAGE(F46:F65,F126:F135)</f>
        <v>4.8547207579176556E-2</v>
      </c>
      <c r="G191" s="9">
        <f t="shared" ref="G191" si="49">AVERAGE(G46:G65,G126:G135)</f>
        <v>9.6876907120986844E-3</v>
      </c>
      <c r="H191">
        <f t="shared" si="32"/>
        <v>9.6876907120986844E-3</v>
      </c>
      <c r="I191" s="8">
        <v>128</v>
      </c>
      <c r="J191" s="3">
        <f t="shared" ref="J191" si="50">AVERAGE(J46:J65,J126:J135)</f>
        <v>1.0666666666666667</v>
      </c>
      <c r="K191" s="9">
        <f t="shared" ref="K191" si="51">AVERAGE(K46:K65,K126:K135)</f>
        <v>1.5</v>
      </c>
      <c r="L191" s="3">
        <f t="shared" si="35"/>
        <v>1.5</v>
      </c>
    </row>
    <row r="192" spans="1:12" x14ac:dyDescent="0.2">
      <c r="E192" s="8">
        <v>144</v>
      </c>
      <c r="F192" s="3">
        <f t="shared" ref="F192" si="52">AVERAGE(F66:F85,F136:F145)</f>
        <v>9.8011145303659356E-2</v>
      </c>
      <c r="G192" s="9">
        <f t="shared" ref="G192" si="53">AVERAGE(G66:G85,G136:G145)</f>
        <v>6.4203551796060739E-3</v>
      </c>
      <c r="H192">
        <f t="shared" si="32"/>
        <v>6.4203551796060739E-3</v>
      </c>
      <c r="I192" s="8">
        <v>144</v>
      </c>
      <c r="J192" s="3">
        <f t="shared" ref="J192" si="54">AVERAGE(J66:J85,J136:J145)</f>
        <v>1.0666666666666667</v>
      </c>
      <c r="K192" s="9">
        <f t="shared" ref="K192" si="55">AVERAGE(K66:K85,K136:K145)</f>
        <v>1.4666666666666666</v>
      </c>
      <c r="L192" s="3">
        <f t="shared" si="35"/>
        <v>1.4666666666666666</v>
      </c>
    </row>
    <row r="193" spans="5:12" x14ac:dyDescent="0.2">
      <c r="E193" s="8">
        <v>162</v>
      </c>
      <c r="F193" s="3">
        <f t="shared" ref="F193" si="56">AVERAGE(F86:F105,F146:F155)</f>
        <v>0.11597084027669413</v>
      </c>
      <c r="G193" s="9">
        <f t="shared" ref="G193" si="57">AVERAGE(G86:G105,G146:G155)</f>
        <v>4.914882916354741E-3</v>
      </c>
      <c r="H193">
        <f t="shared" si="32"/>
        <v>4.914882916354741E-3</v>
      </c>
      <c r="I193" s="8">
        <v>162</v>
      </c>
      <c r="J193" s="3">
        <f t="shared" ref="J193" si="58">AVERAGE(J86:J105,J146:J155)</f>
        <v>1.0666666666666667</v>
      </c>
      <c r="K193" s="9">
        <f t="shared" ref="K193" si="59">AVERAGE(K86:K105,K146:K155)</f>
        <v>1.5</v>
      </c>
      <c r="L193" s="3">
        <f t="shared" si="35"/>
        <v>1.5</v>
      </c>
    </row>
    <row r="194" spans="5:12" x14ac:dyDescent="0.2">
      <c r="E194" s="10" t="s">
        <v>155</v>
      </c>
      <c r="F194" s="3">
        <f t="shared" ref="F194:G194" si="60">AVERAGE(F156:F185)</f>
        <v>8.6580511823991221E-2</v>
      </c>
      <c r="G194" s="9">
        <f t="shared" si="60"/>
        <v>2.9336530775379694E-2</v>
      </c>
      <c r="H194">
        <f t="shared" si="32"/>
        <v>2.9336530775379694E-2</v>
      </c>
      <c r="I194" s="10" t="s">
        <v>155</v>
      </c>
      <c r="J194" s="3">
        <f t="shared" ref="J194:K194" si="61">AVERAGE(J156:J185)</f>
        <v>1.0333333333333334</v>
      </c>
      <c r="K194" s="9">
        <f t="shared" si="61"/>
        <v>1.7666666666666666</v>
      </c>
      <c r="L194" s="3">
        <f t="shared" si="35"/>
        <v>1.7666666666666666</v>
      </c>
    </row>
    <row r="195" spans="5:12" x14ac:dyDescent="0.2">
      <c r="F195" s="3"/>
      <c r="G195" s="9"/>
      <c r="J195" s="3"/>
      <c r="K195" s="9"/>
      <c r="L195" s="3">
        <f t="shared" si="35"/>
        <v>0</v>
      </c>
    </row>
    <row r="196" spans="5:12" x14ac:dyDescent="0.2">
      <c r="E196" s="8" t="s">
        <v>149</v>
      </c>
      <c r="F196" s="3">
        <f t="shared" ref="F196" si="62">AVERAGE(F106:F155)</f>
        <v>8.9033700455137463E-3</v>
      </c>
      <c r="G196" s="9">
        <f t="shared" ref="G196" si="63">AVERAGE(G106:G155)</f>
        <v>2.1964873208320883E-3</v>
      </c>
      <c r="H196">
        <f>MIN(F196:G196)</f>
        <v>2.1964873208320883E-3</v>
      </c>
      <c r="I196" s="8" t="s">
        <v>149</v>
      </c>
      <c r="J196" s="3">
        <f t="shared" ref="J196" si="64">AVERAGE(J106:J155)</f>
        <v>1.1000000000000001</v>
      </c>
      <c r="K196" s="9">
        <f t="shared" ref="K196" si="65">AVERAGE(K106:K155)</f>
        <v>1.18</v>
      </c>
      <c r="L196" s="3">
        <f t="shared" si="35"/>
        <v>1.18</v>
      </c>
    </row>
    <row r="197" spans="5:12" x14ac:dyDescent="0.2">
      <c r="E197" s="8" t="s">
        <v>150</v>
      </c>
      <c r="F197" s="3">
        <f t="shared" ref="F197" si="66">AVERAGE(F6:F15,F26:F35,F46:F55,F66:F75,F86:F95)</f>
        <v>8.5636287409167761E-2</v>
      </c>
      <c r="G197" s="9">
        <f t="shared" ref="G197" si="67">AVERAGE(G6:G15,G26:G35,G46:G55,G66:G75,G86:G95)</f>
        <v>1.7521805234888152E-2</v>
      </c>
      <c r="H197">
        <f>MIN(F197:G197)</f>
        <v>1.7521805234888152E-2</v>
      </c>
      <c r="I197" s="8" t="s">
        <v>150</v>
      </c>
      <c r="J197" s="3">
        <f t="shared" ref="J197" si="68">AVERAGE(J6:J15,J26:J35,J46:J55,J66:J75,J86:J95)</f>
        <v>1.2</v>
      </c>
      <c r="K197" s="9">
        <f t="shared" ref="K197" si="69">AVERAGE(K6:K15,K26:K35,K46:K55,K66:K75,K86:K95)</f>
        <v>1.36</v>
      </c>
      <c r="L197" s="3">
        <f t="shared" si="35"/>
        <v>1.36</v>
      </c>
    </row>
    <row r="198" spans="5:12" x14ac:dyDescent="0.2">
      <c r="E198" s="8" t="s">
        <v>151</v>
      </c>
      <c r="F198" s="3">
        <f t="shared" ref="F198" si="70">AVERAGE(F16:F25,F36:F45,F56:F65,F76:F85,F96:F105)</f>
        <v>0.13186742710618524</v>
      </c>
      <c r="G198" s="9">
        <f t="shared" ref="G198" si="71">AVERAGE(G16:G25,G36:G45,G56:G65,G76:G85,G96:G105)</f>
        <v>6.0032570532002989E-4</v>
      </c>
      <c r="H198">
        <f>MIN(F198:G198)</f>
        <v>6.0032570532002989E-4</v>
      </c>
      <c r="I198" s="8" t="s">
        <v>151</v>
      </c>
      <c r="J198" s="3">
        <f t="shared" ref="J198" si="72">AVERAGE(J16:J25,J36:J45,J56:J65,J76:J85,J96:J105)</f>
        <v>1.04</v>
      </c>
      <c r="K198" s="9">
        <f t="shared" ref="K198" si="73">AVERAGE(K16:K25,K36:K45,K56:K65,K76:K85,K96:K105)</f>
        <v>1.86</v>
      </c>
      <c r="L198" s="3">
        <f t="shared" si="35"/>
        <v>1.86</v>
      </c>
    </row>
    <row r="199" spans="5:12" x14ac:dyDescent="0.2">
      <c r="J199" s="3"/>
    </row>
  </sheetData>
  <mergeCells count="2">
    <mergeCell ref="B3:D3"/>
    <mergeCell ref="F3:H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7"/>
  <sheetViews>
    <sheetView workbookViewId="0">
      <selection sqref="A1:XFD1048576"/>
    </sheetView>
  </sheetViews>
  <sheetFormatPr defaultRowHeight="12.75" x14ac:dyDescent="0.2"/>
  <cols>
    <col min="1" max="1" width="22" style="3" customWidth="1"/>
    <col min="2" max="3" width="22" style="3" hidden="1" customWidth="1"/>
    <col min="4" max="6" width="9.85546875" style="3" customWidth="1"/>
    <col min="7" max="7" width="9.140625" style="3"/>
    <col min="8" max="8" width="10.42578125" style="3" customWidth="1"/>
    <col min="9" max="9" width="11.140625" style="3" customWidth="1"/>
    <col min="10" max="10" width="9.140625" style="3"/>
    <col min="11" max="11" width="13" style="3" customWidth="1"/>
    <col min="12" max="12" width="11.5703125" style="3" bestFit="1" customWidth="1"/>
    <col min="13" max="13" width="10.140625" style="3" customWidth="1"/>
    <col min="14" max="14" width="10.5703125" style="3" bestFit="1" customWidth="1"/>
    <col min="15" max="15" width="10.7109375" style="3" customWidth="1"/>
    <col min="16" max="37" width="9.140625" style="3"/>
    <col min="38" max="38" width="11.5703125" style="3" bestFit="1" customWidth="1"/>
    <col min="39" max="39" width="12" style="3" customWidth="1"/>
    <col min="40" max="16384" width="9.140625" style="3"/>
  </cols>
  <sheetData>
    <row r="1" spans="1:48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x14ac:dyDescent="0.2">
      <c r="A3" s="1" t="s">
        <v>16</v>
      </c>
      <c r="B3" s="1"/>
      <c r="C3" s="1"/>
      <c r="D3" s="1"/>
      <c r="E3" s="1">
        <v>20</v>
      </c>
      <c r="F3" s="1"/>
      <c r="G3" s="1">
        <v>30</v>
      </c>
      <c r="H3" s="1"/>
      <c r="I3" s="1">
        <v>45</v>
      </c>
      <c r="J3" s="1"/>
      <c r="K3" s="1">
        <v>70</v>
      </c>
      <c r="L3" s="1"/>
      <c r="M3" s="1">
        <v>100</v>
      </c>
      <c r="N3" s="1"/>
      <c r="O3" s="1">
        <v>150</v>
      </c>
      <c r="P3" s="1"/>
      <c r="Q3" s="1">
        <v>225</v>
      </c>
      <c r="R3" s="1"/>
      <c r="S3" s="1">
        <v>350</v>
      </c>
      <c r="T3" s="1"/>
      <c r="U3" s="1">
        <v>500</v>
      </c>
      <c r="V3" s="1"/>
      <c r="W3" s="1">
        <v>750</v>
      </c>
      <c r="X3" s="1"/>
      <c r="Y3" s="1">
        <v>1100</v>
      </c>
      <c r="Z3" s="1"/>
      <c r="AA3" s="1">
        <v>1600</v>
      </c>
      <c r="AB3" s="1"/>
      <c r="AC3" s="1">
        <v>2400</v>
      </c>
      <c r="AD3" s="1"/>
      <c r="AE3" s="1">
        <v>3600</v>
      </c>
      <c r="AF3" s="1"/>
      <c r="AG3" s="1">
        <v>5600</v>
      </c>
      <c r="AH3" s="1"/>
      <c r="AI3" s="1">
        <v>8100</v>
      </c>
      <c r="AJ3" s="1"/>
      <c r="AK3" s="1"/>
      <c r="AL3" s="1" t="s">
        <v>0</v>
      </c>
      <c r="AM3" s="1" t="s">
        <v>9</v>
      </c>
      <c r="AN3" s="2"/>
      <c r="AO3" s="2"/>
      <c r="AP3" s="2"/>
      <c r="AQ3" s="2"/>
      <c r="AR3" s="2"/>
      <c r="AS3" s="2"/>
      <c r="AT3" s="2"/>
      <c r="AU3" s="2"/>
      <c r="AV3" s="2"/>
    </row>
    <row r="4" spans="1:48" x14ac:dyDescent="0.2">
      <c r="A4" s="7" t="s">
        <v>3</v>
      </c>
      <c r="B4" s="2"/>
      <c r="C4" s="2"/>
      <c r="D4" s="2"/>
      <c r="F4" s="2" t="e">
        <f>E4/$AL$4 - 1</f>
        <v>#DIV/0!</v>
      </c>
      <c r="H4" s="2" t="e">
        <f>G4/$AL$4 - 1</f>
        <v>#DIV/0!</v>
      </c>
      <c r="J4" s="2" t="e">
        <f>I4/$AL$4 - 1</f>
        <v>#DIV/0!</v>
      </c>
      <c r="L4" s="2" t="e">
        <f>K4/$AL$4 - 1</f>
        <v>#DIV/0!</v>
      </c>
      <c r="N4" s="2" t="e">
        <f>M4/$AL$4 - 1</f>
        <v>#DIV/0!</v>
      </c>
      <c r="P4" s="2" t="e">
        <f>O4/$AL$4 - 1</f>
        <v>#DIV/0!</v>
      </c>
      <c r="R4" s="2" t="e">
        <f>Q4/$AL$4 - 1</f>
        <v>#DIV/0!</v>
      </c>
      <c r="T4" s="2" t="e">
        <f>S4/$AL$4 - 1</f>
        <v>#DIV/0!</v>
      </c>
      <c r="V4" s="2" t="e">
        <f>U4/$AL$4 - 1</f>
        <v>#DIV/0!</v>
      </c>
      <c r="X4" s="2" t="e">
        <f>W4/$AL$4 - 1</f>
        <v>#DIV/0!</v>
      </c>
      <c r="Z4" s="2" t="e">
        <f>Y4/$AL$4 - 1</f>
        <v>#DIV/0!</v>
      </c>
      <c r="AB4" s="2" t="e">
        <f>AA4/$AL$4 - 1</f>
        <v>#DIV/0!</v>
      </c>
      <c r="AC4" s="2"/>
      <c r="AD4" s="2" t="e">
        <f>AC4/$AL$4 - 1</f>
        <v>#DIV/0!</v>
      </c>
      <c r="AE4" s="2"/>
      <c r="AF4" s="2" t="e">
        <f>AE4/$AL$4 - 1</f>
        <v>#DIV/0!</v>
      </c>
      <c r="AG4" s="2"/>
      <c r="AH4" s="2" t="e">
        <f>AG4/$AL$4 - 1</f>
        <v>#DIV/0!</v>
      </c>
      <c r="AI4" s="2"/>
      <c r="AJ4" s="2" t="e">
        <f>AI4/$AL$4 - 1</f>
        <v>#DIV/0!</v>
      </c>
      <c r="AK4" s="2"/>
      <c r="AL4" s="1">
        <f>MIN(E4,E5,G4,G5,I4,I5,K4,K5,M4,M5,O4,O5, Q4,Q5,S4,S5,U4,U5,W4,W5,Y4,Y5,AA4,AA5,AC4,AC5,AE4,AE5,AG4,AG5,AI4,AI5)</f>
        <v>0</v>
      </c>
      <c r="AM4" s="3">
        <v>11942</v>
      </c>
      <c r="AN4" s="2"/>
      <c r="AO4" s="2"/>
      <c r="AP4" s="2"/>
      <c r="AQ4" s="2"/>
      <c r="AR4" s="2"/>
      <c r="AS4" s="2"/>
      <c r="AT4" s="2"/>
      <c r="AU4" s="2"/>
      <c r="AV4" s="2"/>
    </row>
    <row r="5" spans="1:48" x14ac:dyDescent="0.2">
      <c r="A5" s="7"/>
      <c r="B5" s="2"/>
      <c r="C5" s="2"/>
      <c r="D5" s="2"/>
      <c r="F5" s="2" t="e">
        <f>E5/$AL$4 - 1</f>
        <v>#DIV/0!</v>
      </c>
      <c r="H5" s="2" t="e">
        <f>G5/$AL$4 - 1</f>
        <v>#DIV/0!</v>
      </c>
      <c r="J5" s="2" t="e">
        <f>I5/$AL$4 - 1</f>
        <v>#DIV/0!</v>
      </c>
      <c r="L5" s="2" t="e">
        <f>K5/$AL$4 - 1</f>
        <v>#DIV/0!</v>
      </c>
      <c r="N5" s="2" t="e">
        <f>M5/$AL$4 - 1</f>
        <v>#DIV/0!</v>
      </c>
      <c r="P5" s="2" t="e">
        <f>O5/$AL$4 - 1</f>
        <v>#DIV/0!</v>
      </c>
      <c r="R5" s="2" t="e">
        <f>Q5/$AL$4 - 1</f>
        <v>#DIV/0!</v>
      </c>
      <c r="T5" s="2" t="e">
        <f>S5/$AL$4 - 1</f>
        <v>#DIV/0!</v>
      </c>
      <c r="V5" s="2" t="e">
        <f>U5/$AL$4 - 1</f>
        <v>#DIV/0!</v>
      </c>
      <c r="X5" s="2" t="e">
        <f>W5/$AL$4 - 1</f>
        <v>#DIV/0!</v>
      </c>
      <c r="Z5" s="2" t="e">
        <f>Y5/$AL$4 - 1</f>
        <v>#DIV/0!</v>
      </c>
      <c r="AB5" s="2" t="e">
        <f>AA5/$AL$4 - 1</f>
        <v>#DIV/0!</v>
      </c>
      <c r="AC5" s="2"/>
      <c r="AD5" s="2" t="e">
        <f>AC5/$AL$4 - 1</f>
        <v>#DIV/0!</v>
      </c>
      <c r="AE5" s="2"/>
      <c r="AF5" s="2" t="e">
        <f>AE5/$AL$4 - 1</f>
        <v>#DIV/0!</v>
      </c>
      <c r="AG5" s="2"/>
      <c r="AH5" s="2" t="e">
        <f>AG5/$AL$4 - 1</f>
        <v>#DIV/0!</v>
      </c>
      <c r="AI5" s="2"/>
      <c r="AJ5" s="2" t="e">
        <f>AI5/$AL$4 - 1</f>
        <v>#DIV/0!</v>
      </c>
      <c r="AK5" s="2"/>
      <c r="AL5" s="1"/>
      <c r="AM5" s="1"/>
      <c r="AN5" s="2"/>
      <c r="AO5" s="2"/>
      <c r="AP5" s="2"/>
      <c r="AQ5" s="2"/>
      <c r="AR5" s="2"/>
      <c r="AS5" s="2"/>
      <c r="AT5" s="2"/>
      <c r="AU5" s="2"/>
      <c r="AV5" s="2"/>
    </row>
    <row r="6" spans="1:48" x14ac:dyDescent="0.2">
      <c r="A6" s="7" t="s">
        <v>11</v>
      </c>
      <c r="B6" s="2"/>
      <c r="C6" s="2"/>
      <c r="D6" s="2"/>
      <c r="F6" s="2" t="e">
        <f>E6/$AL$6 - 1</f>
        <v>#DIV/0!</v>
      </c>
      <c r="H6" s="2" t="e">
        <f>G6/$AL$6 - 1</f>
        <v>#DIV/0!</v>
      </c>
      <c r="J6" s="2" t="e">
        <f>I6/$AL$6 - 1</f>
        <v>#DIV/0!</v>
      </c>
      <c r="L6" s="2" t="e">
        <f>K6/$AL$6 - 1</f>
        <v>#DIV/0!</v>
      </c>
      <c r="N6" s="2" t="e">
        <f>M6/$AL$6 - 1</f>
        <v>#DIV/0!</v>
      </c>
      <c r="P6" s="2" t="e">
        <f>O6/$AL$6 - 1</f>
        <v>#DIV/0!</v>
      </c>
      <c r="R6" s="2" t="e">
        <f>Q6/$AL$6 - 1</f>
        <v>#DIV/0!</v>
      </c>
      <c r="T6" s="2" t="e">
        <f>S6/$AL$6 - 1</f>
        <v>#DIV/0!</v>
      </c>
      <c r="V6" s="2" t="e">
        <f>U6/$AL$6 - 1</f>
        <v>#DIV/0!</v>
      </c>
      <c r="X6" s="2" t="e">
        <f>W6/$AL$6 - 1</f>
        <v>#DIV/0!</v>
      </c>
      <c r="Z6" s="2" t="e">
        <f>Y6/$AL$6 - 1</f>
        <v>#DIV/0!</v>
      </c>
      <c r="AB6" s="2" t="e">
        <f>AA6/$AL$6 - 1</f>
        <v>#DIV/0!</v>
      </c>
      <c r="AC6" s="2"/>
      <c r="AD6" s="2" t="e">
        <f>AC6/$AL$6 - 1</f>
        <v>#DIV/0!</v>
      </c>
      <c r="AE6" s="2"/>
      <c r="AF6" s="2" t="e">
        <f>AE6/$AL$6 - 1</f>
        <v>#DIV/0!</v>
      </c>
      <c r="AG6" s="2"/>
      <c r="AH6" s="2" t="e">
        <f>AG6/$AL$6 - 1</f>
        <v>#DIV/0!</v>
      </c>
      <c r="AI6" s="2"/>
      <c r="AJ6" s="2" t="e">
        <f>AI6/$AL$6 - 1</f>
        <v>#DIV/0!</v>
      </c>
      <c r="AK6" s="2"/>
      <c r="AL6" s="1">
        <f>MIN(E6,E7,G6,G7,I6,I7,K6,K7,M6,M7,O6,O7, Q6,Q7,S6,S7,U6,U7,W6,W7,Y6,Y7,AA6,AA7,AC6,AC7,AE6,AE7,AG6,AG7,AI6,AI7)</f>
        <v>0</v>
      </c>
      <c r="AM6" s="3">
        <v>13781</v>
      </c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2">
      <c r="A7" s="7"/>
      <c r="B7" s="2"/>
      <c r="C7" s="2"/>
      <c r="D7" s="2"/>
      <c r="F7" s="2" t="e">
        <f>E7/$AL$6 - 1</f>
        <v>#DIV/0!</v>
      </c>
      <c r="H7" s="2" t="e">
        <f>G7/$AL$6 - 1</f>
        <v>#DIV/0!</v>
      </c>
      <c r="J7" s="2" t="e">
        <f>I7/$AL$6 - 1</f>
        <v>#DIV/0!</v>
      </c>
      <c r="L7" s="2" t="e">
        <f>K7/$AL$6 - 1</f>
        <v>#DIV/0!</v>
      </c>
      <c r="N7" s="2" t="e">
        <f>M7/$AL$6 - 1</f>
        <v>#DIV/0!</v>
      </c>
      <c r="P7" s="2" t="e">
        <f>O7/$AL$6 - 1</f>
        <v>#DIV/0!</v>
      </c>
      <c r="R7" s="2" t="e">
        <f>Q7/$AL$6 - 1</f>
        <v>#DIV/0!</v>
      </c>
      <c r="T7" s="2" t="e">
        <f>S7/$AL$6 - 1</f>
        <v>#DIV/0!</v>
      </c>
      <c r="V7" s="2" t="e">
        <f>U7/$AL$6 - 1</f>
        <v>#DIV/0!</v>
      </c>
      <c r="X7" s="2" t="e">
        <f>W7/$AL$6 - 1</f>
        <v>#DIV/0!</v>
      </c>
      <c r="Z7" s="2" t="e">
        <f>Y7/$AL$6 - 1</f>
        <v>#DIV/0!</v>
      </c>
      <c r="AB7" s="2" t="e">
        <f>AA7/$AL$6 - 1</f>
        <v>#DIV/0!</v>
      </c>
      <c r="AC7" s="2"/>
      <c r="AD7" s="2" t="e">
        <f>AC7/$AL$6 - 1</f>
        <v>#DIV/0!</v>
      </c>
      <c r="AE7" s="2"/>
      <c r="AF7" s="2" t="e">
        <f>AE7/$AL$6 - 1</f>
        <v>#DIV/0!</v>
      </c>
      <c r="AG7" s="2"/>
      <c r="AH7" s="2" t="e">
        <f>AG7/$AL$6 - 1</f>
        <v>#DIV/0!</v>
      </c>
      <c r="AI7" s="2"/>
      <c r="AJ7" s="2" t="e">
        <f>AI7/$AL$6 - 1</f>
        <v>#DIV/0!</v>
      </c>
      <c r="AK7" s="2"/>
      <c r="AL7" s="1"/>
      <c r="AM7" s="1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2">
      <c r="A8" s="7">
        <v>104059</v>
      </c>
      <c r="B8" s="2"/>
      <c r="C8" s="2"/>
      <c r="D8" s="2"/>
      <c r="F8" s="2" t="e">
        <f>E8/$AL$8 - 1</f>
        <v>#DIV/0!</v>
      </c>
      <c r="H8" s="2" t="e">
        <f>G8/$AL$8 - 1</f>
        <v>#DIV/0!</v>
      </c>
      <c r="J8" s="2" t="e">
        <f>I8/$AL$8 - 1</f>
        <v>#DIV/0!</v>
      </c>
      <c r="L8" s="2" t="e">
        <f>K8/$AL$8 - 1</f>
        <v>#DIV/0!</v>
      </c>
      <c r="N8" s="2" t="e">
        <f>M8/$AL$8 - 1</f>
        <v>#DIV/0!</v>
      </c>
      <c r="P8" s="2" t="e">
        <f>O8/$AL$8 - 1</f>
        <v>#DIV/0!</v>
      </c>
      <c r="R8" s="2" t="e">
        <f>Q8/$AL$8 - 1</f>
        <v>#DIV/0!</v>
      </c>
      <c r="T8" s="2" t="e">
        <f>S8/$AL$8 - 1</f>
        <v>#DIV/0!</v>
      </c>
      <c r="V8" s="2" t="e">
        <f>U8/$AL$8 - 1</f>
        <v>#DIV/0!</v>
      </c>
      <c r="X8" s="2" t="e">
        <f>W8/$AL$8 - 1</f>
        <v>#DIV/0!</v>
      </c>
      <c r="Z8" s="2" t="e">
        <f>Y8/$AL$8 - 1</f>
        <v>#DIV/0!</v>
      </c>
      <c r="AB8" s="2" t="e">
        <f>AA8/$AL$8 - 1</f>
        <v>#DIV/0!</v>
      </c>
      <c r="AC8" s="2"/>
      <c r="AD8" s="2" t="e">
        <f>AC8/$AL$8 - 1</f>
        <v>#DIV/0!</v>
      </c>
      <c r="AE8" s="2"/>
      <c r="AF8" s="2" t="e">
        <f>AE8/$AL$8 - 1</f>
        <v>#DIV/0!</v>
      </c>
      <c r="AG8" s="2"/>
      <c r="AH8" s="2" t="e">
        <f>AG8/$AL$8 - 1</f>
        <v>#DIV/0!</v>
      </c>
      <c r="AI8" s="2"/>
      <c r="AJ8" s="2" t="e">
        <f>AI8/$AL$8 - 1</f>
        <v>#DIV/0!</v>
      </c>
      <c r="AK8" s="2"/>
      <c r="AL8" s="1">
        <f>MIN(E8,E9,G8,G9,I8,I9,K8,K9,M8,M9,O8,O9, Q8,Q9,S8,S9,U8,U9,W8,W9,Y8,Y9,AA8,AA9,AC8,AC9,AE8,AE9,AG8,AG9,AI8,AI9)</f>
        <v>0</v>
      </c>
      <c r="AM8" s="3">
        <v>25768</v>
      </c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2">
      <c r="A9" s="7"/>
      <c r="B9" s="2"/>
      <c r="C9" s="2"/>
      <c r="D9" s="2"/>
      <c r="F9" s="2" t="e">
        <f>E9/$AL$8 - 1</f>
        <v>#DIV/0!</v>
      </c>
      <c r="H9" s="2" t="e">
        <f>G9/$AL$8 - 1</f>
        <v>#DIV/0!</v>
      </c>
      <c r="J9" s="2" t="e">
        <f>I9/$AL$8 - 1</f>
        <v>#DIV/0!</v>
      </c>
      <c r="L9" s="2" t="e">
        <f>K9/$AL$8 - 1</f>
        <v>#DIV/0!</v>
      </c>
      <c r="N9" s="2" t="e">
        <f>M9/$AL$8 - 1</f>
        <v>#DIV/0!</v>
      </c>
      <c r="P9" s="2" t="e">
        <f>O9/$AL$8 - 1</f>
        <v>#DIV/0!</v>
      </c>
      <c r="R9" s="2" t="e">
        <f>Q9/$AL$8 - 1</f>
        <v>#DIV/0!</v>
      </c>
      <c r="T9" s="2" t="e">
        <f>S9/$AL$8 - 1</f>
        <v>#DIV/0!</v>
      </c>
      <c r="V9" s="2" t="e">
        <f>U9/$AL$8 - 1</f>
        <v>#DIV/0!</v>
      </c>
      <c r="X9" s="2" t="e">
        <f>W9/$AL$8 - 1</f>
        <v>#DIV/0!</v>
      </c>
      <c r="Z9" s="2" t="e">
        <f>Y9/$AL$8 - 1</f>
        <v>#DIV/0!</v>
      </c>
      <c r="AB9" s="2" t="e">
        <f>AA9/$AL$8 - 1</f>
        <v>#DIV/0!</v>
      </c>
      <c r="AC9" s="2"/>
      <c r="AD9" s="2" t="e">
        <f>AC9/$AL$8 - 1</f>
        <v>#DIV/0!</v>
      </c>
      <c r="AE9" s="2"/>
      <c r="AF9" s="2" t="e">
        <f>AE9/$AL$8 - 1</f>
        <v>#DIV/0!</v>
      </c>
      <c r="AG9" s="2"/>
      <c r="AH9" s="2" t="e">
        <f>AG9/$AL$8 - 1</f>
        <v>#DIV/0!</v>
      </c>
      <c r="AI9" s="2"/>
      <c r="AJ9" s="2" t="e">
        <f>AI9/$AL$8 - 1</f>
        <v>#DIV/0!</v>
      </c>
      <c r="AK9" s="2"/>
      <c r="AL9" s="1"/>
      <c r="AM9" s="1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2">
      <c r="A10" s="7" t="s">
        <v>12</v>
      </c>
      <c r="B10" s="2"/>
      <c r="C10" s="2"/>
      <c r="D10" s="2"/>
      <c r="F10" s="2" t="e">
        <f>E10/$AL$10 - 1</f>
        <v>#DIV/0!</v>
      </c>
      <c r="H10" s="2" t="e">
        <f>G10/$AL$10 - 1</f>
        <v>#DIV/0!</v>
      </c>
      <c r="J10" s="2" t="e">
        <f>I10/$AL$10 - 1</f>
        <v>#DIV/0!</v>
      </c>
      <c r="L10" s="2" t="e">
        <f>K10/$AL$10 - 1</f>
        <v>#DIV/0!</v>
      </c>
      <c r="N10" s="2" t="e">
        <f>M10/$AL$10 - 1</f>
        <v>#DIV/0!</v>
      </c>
      <c r="P10" s="2" t="e">
        <f>O10/$AL$10 - 1</f>
        <v>#DIV/0!</v>
      </c>
      <c r="R10" s="2" t="e">
        <f>Q10/$AL$10 - 1</f>
        <v>#DIV/0!</v>
      </c>
      <c r="T10" s="2" t="e">
        <f>S10/$AL$10 - 1</f>
        <v>#DIV/0!</v>
      </c>
      <c r="V10" s="2" t="e">
        <f>U10/$AL$10 - 1</f>
        <v>#DIV/0!</v>
      </c>
      <c r="X10" s="2" t="e">
        <f>W10/$AL$10 - 1</f>
        <v>#DIV/0!</v>
      </c>
      <c r="Z10" s="2" t="e">
        <f>Y10/$AL$10 - 1</f>
        <v>#DIV/0!</v>
      </c>
      <c r="AB10" s="2" t="e">
        <f>AA10/$AL$10 - 1</f>
        <v>#DIV/0!</v>
      </c>
      <c r="AC10" s="2"/>
      <c r="AD10" s="2" t="e">
        <f>AC10/$AL$10 - 1</f>
        <v>#DIV/0!</v>
      </c>
      <c r="AE10" s="2"/>
      <c r="AF10" s="2" t="e">
        <f>AE10/$AL$10 - 1</f>
        <v>#DIV/0!</v>
      </c>
      <c r="AG10" s="2"/>
      <c r="AH10" s="2" t="e">
        <f>AG10/$AL$10 - 1</f>
        <v>#DIV/0!</v>
      </c>
      <c r="AI10" s="2"/>
      <c r="AJ10" s="2" t="e">
        <f>AI10/$AL$10 - 1</f>
        <v>#DIV/0!</v>
      </c>
      <c r="AK10" s="2"/>
      <c r="AL10" s="1">
        <f>MIN(E10,E11,G10,G11,I10,I11,K10,K11,M10,M11,O10,O11, Q10,Q11,S10,S11,U10,U11,W10,W11,Y10,Y11,AA10,AA11,AC10,AC11,AE10,AE11,AG10,AG11,AI10,AI11)</f>
        <v>0</v>
      </c>
      <c r="AM10" s="3">
        <v>12656</v>
      </c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2">
      <c r="A11" s="7"/>
      <c r="B11" s="2"/>
      <c r="C11" s="2"/>
      <c r="D11" s="2"/>
      <c r="F11" s="2" t="e">
        <f>E11/$AL$10 - 1</f>
        <v>#DIV/0!</v>
      </c>
      <c r="H11" s="2" t="e">
        <f>G11/$AL$10 - 1</f>
        <v>#DIV/0!</v>
      </c>
      <c r="J11" s="2" t="e">
        <f>I11/$AL$10 - 1</f>
        <v>#DIV/0!</v>
      </c>
      <c r="L11" s="2" t="e">
        <f>K11/$AL$10 - 1</f>
        <v>#DIV/0!</v>
      </c>
      <c r="N11" s="2" t="e">
        <f>M11/$AL$10 - 1</f>
        <v>#DIV/0!</v>
      </c>
      <c r="P11" s="2" t="e">
        <f>O11/$AL$10 - 1</f>
        <v>#DIV/0!</v>
      </c>
      <c r="R11" s="2" t="e">
        <f>Q11/$AL$10 - 1</f>
        <v>#DIV/0!</v>
      </c>
      <c r="T11" s="2" t="e">
        <f>S11/$AL$10 - 1</f>
        <v>#DIV/0!</v>
      </c>
      <c r="V11" s="2" t="e">
        <f>U11/$AL$10 - 1</f>
        <v>#DIV/0!</v>
      </c>
      <c r="X11" s="2" t="e">
        <f>W11/$AL$10 - 1</f>
        <v>#DIV/0!</v>
      </c>
      <c r="Z11" s="2" t="e">
        <f>Y11/$AL$10 - 1</f>
        <v>#DIV/0!</v>
      </c>
      <c r="AB11" s="2" t="e">
        <f>AA11/$AL$10 - 1</f>
        <v>#DIV/0!</v>
      </c>
      <c r="AC11" s="2"/>
      <c r="AD11" s="2" t="e">
        <f>AC11/$AL$10 - 1</f>
        <v>#DIV/0!</v>
      </c>
      <c r="AE11" s="2"/>
      <c r="AF11" s="2" t="e">
        <f>AE11/$AL$10 - 1</f>
        <v>#DIV/0!</v>
      </c>
      <c r="AG11" s="2"/>
      <c r="AH11" s="2" t="e">
        <f>AG11/$AL$10 - 1</f>
        <v>#DIV/0!</v>
      </c>
      <c r="AI11" s="2"/>
      <c r="AJ11" s="2" t="e">
        <f>AI11/$AL$10 - 1</f>
        <v>#DIV/0!</v>
      </c>
      <c r="AK11" s="2"/>
      <c r="AL11" s="1"/>
      <c r="AM11" s="1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2">
      <c r="A12" s="7">
        <v>144088</v>
      </c>
      <c r="B12" s="2"/>
      <c r="C12" s="2"/>
      <c r="D12" s="2"/>
      <c r="F12" s="2" t="e">
        <f>E12/$AL$12 - 1</f>
        <v>#DIV/0!</v>
      </c>
      <c r="H12" s="2" t="e">
        <f>G12/$AL$12 - 1</f>
        <v>#DIV/0!</v>
      </c>
      <c r="J12" s="2" t="e">
        <f>I12/$AL$12 - 1</f>
        <v>#DIV/0!</v>
      </c>
      <c r="L12" s="2" t="e">
        <f>K12/$AL$12 - 1</f>
        <v>#DIV/0!</v>
      </c>
      <c r="N12" s="2" t="e">
        <f>M12/$AL$12 - 1</f>
        <v>#DIV/0!</v>
      </c>
      <c r="P12" s="2" t="e">
        <f>O12/$AL$12 - 1</f>
        <v>#DIV/0!</v>
      </c>
      <c r="R12" s="2" t="e">
        <f>Q12/$AL$12 - 1</f>
        <v>#DIV/0!</v>
      </c>
      <c r="T12" s="2" t="e">
        <f>S12/$AL$12 - 1</f>
        <v>#DIV/0!</v>
      </c>
      <c r="V12" s="2" t="e">
        <f>U12/$AL$12 - 1</f>
        <v>#DIV/0!</v>
      </c>
      <c r="X12" s="2" t="e">
        <f>W12/$AL$12 - 1</f>
        <v>#DIV/0!</v>
      </c>
      <c r="Z12" s="2" t="e">
        <f>Y12/$AL$12 - 1</f>
        <v>#DIV/0!</v>
      </c>
      <c r="AB12" s="2" t="e">
        <f>AA12/$AL$12 - 1</f>
        <v>#DIV/0!</v>
      </c>
      <c r="AC12" s="2"/>
      <c r="AD12" s="2" t="e">
        <f>AC12/$AL$12 - 1</f>
        <v>#DIV/0!</v>
      </c>
      <c r="AE12" s="2"/>
      <c r="AF12" s="2" t="e">
        <f>AE12/$AL$12 - 1</f>
        <v>#DIV/0!</v>
      </c>
      <c r="AG12" s="2"/>
      <c r="AH12" s="2" t="e">
        <f>AG12/$AL$12 - 1</f>
        <v>#DIV/0!</v>
      </c>
      <c r="AI12" s="2"/>
      <c r="AJ12" s="2" t="e">
        <f>AI12/$AL$12 - 1</f>
        <v>#DIV/0!</v>
      </c>
      <c r="AK12" s="2"/>
      <c r="AL12" s="1">
        <f>MIN(E12,E13,G12,G13,I12,I13,K12,K13,M12,M13,O12,O13, Q12,Q13,S12,S13,U12,U13,W12,W13,Y12,Y13,AA12,AA13,AC12,AC13,AE12,AE13,AG12,AG13,AI12,AI13)</f>
        <v>0</v>
      </c>
      <c r="AM12" s="3">
        <v>35184</v>
      </c>
      <c r="AN12" s="2"/>
      <c r="AO12" s="2"/>
      <c r="AP12" s="2"/>
      <c r="AQ12" s="2"/>
      <c r="AR12" s="2"/>
      <c r="AS12" s="2"/>
      <c r="AT12" s="2"/>
      <c r="AU12" s="2"/>
      <c r="AV12" s="2"/>
    </row>
    <row r="13" spans="1:48" x14ac:dyDescent="0.2">
      <c r="A13" s="7"/>
      <c r="B13" s="2"/>
      <c r="C13" s="2"/>
      <c r="D13" s="2"/>
      <c r="F13" s="2" t="e">
        <f>E13/$AL$12 - 1</f>
        <v>#DIV/0!</v>
      </c>
      <c r="H13" s="2" t="e">
        <f>G13/$AL$12 - 1</f>
        <v>#DIV/0!</v>
      </c>
      <c r="J13" s="2" t="e">
        <f>I13/$AL$12 - 1</f>
        <v>#DIV/0!</v>
      </c>
      <c r="L13" s="2" t="e">
        <f>K13/$AL$12 - 1</f>
        <v>#DIV/0!</v>
      </c>
      <c r="N13" s="2" t="e">
        <f>M13/$AL$12 - 1</f>
        <v>#DIV/0!</v>
      </c>
      <c r="P13" s="2" t="e">
        <f>O13/$AL$12 - 1</f>
        <v>#DIV/0!</v>
      </c>
      <c r="R13" s="2" t="e">
        <f>Q13/$AL$12 - 1</f>
        <v>#DIV/0!</v>
      </c>
      <c r="T13" s="2" t="e">
        <f>S13/$AL$12 - 1</f>
        <v>#DIV/0!</v>
      </c>
      <c r="V13" s="2" t="e">
        <f>U13/$AL$12 - 1</f>
        <v>#DIV/0!</v>
      </c>
      <c r="X13" s="2" t="e">
        <f>W13/$AL$12 - 1</f>
        <v>#DIV/0!</v>
      </c>
      <c r="Z13" s="2" t="e">
        <f>Y13/$AL$12 - 1</f>
        <v>#DIV/0!</v>
      </c>
      <c r="AB13" s="2" t="e">
        <f>AA13/$AL$12 - 1</f>
        <v>#DIV/0!</v>
      </c>
      <c r="AC13" s="2"/>
      <c r="AD13" s="2" t="e">
        <f>AC13/$AL$12 - 1</f>
        <v>#DIV/0!</v>
      </c>
      <c r="AE13" s="2"/>
      <c r="AF13" s="2" t="e">
        <f>AE13/$AL$12 - 1</f>
        <v>#DIV/0!</v>
      </c>
      <c r="AG13" s="2"/>
      <c r="AH13" s="2" t="e">
        <f>AG13/$AL$12 - 1</f>
        <v>#DIV/0!</v>
      </c>
      <c r="AI13" s="2"/>
      <c r="AJ13" s="2" t="e">
        <f>AI13/$AL$12 - 1</f>
        <v>#DIV/0!</v>
      </c>
      <c r="AK13" s="2"/>
      <c r="AL13" s="1"/>
      <c r="AM13" s="1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2">
      <c r="A14" s="7" t="s">
        <v>13</v>
      </c>
      <c r="B14" s="2"/>
      <c r="C14" s="2"/>
      <c r="D14" s="2"/>
      <c r="F14" s="2" t="e">
        <f>E14/$AL$14 - 1</f>
        <v>#DIV/0!</v>
      </c>
      <c r="H14" s="2" t="e">
        <f>G14/$AL$14 - 1</f>
        <v>#DIV/0!</v>
      </c>
      <c r="J14" s="2" t="e">
        <f>I14/$AL$14 - 1</f>
        <v>#DIV/0!</v>
      </c>
      <c r="L14" s="2" t="e">
        <f>K14/$AL$14 - 1</f>
        <v>#DIV/0!</v>
      </c>
      <c r="N14" s="2" t="e">
        <f>M14/$AL$14 - 1</f>
        <v>#DIV/0!</v>
      </c>
      <c r="P14" s="2" t="e">
        <f>O14/$AL$14 - 1</f>
        <v>#DIV/0!</v>
      </c>
      <c r="R14" s="2" t="e">
        <f>Q14/$AL$14 - 1</f>
        <v>#DIV/0!</v>
      </c>
      <c r="T14" s="2" t="e">
        <f>S14/$AL$14 - 1</f>
        <v>#DIV/0!</v>
      </c>
      <c r="V14" s="2" t="e">
        <f>U14/$AL$14 - 1</f>
        <v>#DIV/0!</v>
      </c>
      <c r="X14" s="2" t="e">
        <f>W14/$AL$14 - 1</f>
        <v>#DIV/0!</v>
      </c>
      <c r="Z14" s="2" t="e">
        <f>Y14/$AL$14 - 1</f>
        <v>#DIV/0!</v>
      </c>
      <c r="AB14" s="2" t="e">
        <f>AA14/$AL$14 - 1</f>
        <v>#DIV/0!</v>
      </c>
      <c r="AC14" s="2"/>
      <c r="AD14" s="2" t="e">
        <f>AC14/$AL$14 - 1</f>
        <v>#DIV/0!</v>
      </c>
      <c r="AE14" s="2"/>
      <c r="AF14" s="2" t="e">
        <f>AE14/$AL$14 - 1</f>
        <v>#DIV/0!</v>
      </c>
      <c r="AG14" s="2"/>
      <c r="AH14" s="2" t="e">
        <f>AG14/$AL$14 - 1</f>
        <v>#DIV/0!</v>
      </c>
      <c r="AI14" s="2"/>
      <c r="AJ14" s="2" t="e">
        <f>AI14/$AL$14 - 1</f>
        <v>#DIV/0!</v>
      </c>
      <c r="AK14" s="2"/>
      <c r="AL14" s="1">
        <f>MIN(E14,E15,G14,G15,I14,I15,K14,K15,M14,M15,O14,O15, Q14,Q15,S14,S15,U14,U15,W14,W15,Y14,Y15,AA14,AA15,AC14,AC15,AE14,AE15,AG14,AG15,AI14,AI15)</f>
        <v>0</v>
      </c>
      <c r="AM14" s="3">
        <v>10400</v>
      </c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2">
      <c r="A15" s="6"/>
      <c r="B15" s="2"/>
      <c r="C15" s="2"/>
      <c r="D15" s="2"/>
      <c r="F15" s="2" t="e">
        <f>E15/$AL$14 - 1</f>
        <v>#DIV/0!</v>
      </c>
      <c r="H15" s="2" t="e">
        <f>G15/$AL$14 - 1</f>
        <v>#DIV/0!</v>
      </c>
      <c r="J15" s="2" t="e">
        <f>I15/$AL$14 - 1</f>
        <v>#DIV/0!</v>
      </c>
      <c r="L15" s="2" t="e">
        <f>K15/$AL$14 - 1</f>
        <v>#DIV/0!</v>
      </c>
      <c r="N15" s="2" t="e">
        <f>M15/$AL$14 - 1</f>
        <v>#DIV/0!</v>
      </c>
      <c r="P15" s="2" t="e">
        <f>O15/$AL$14 - 1</f>
        <v>#DIV/0!</v>
      </c>
      <c r="R15" s="2" t="e">
        <f>Q15/$AL$14 - 1</f>
        <v>#DIV/0!</v>
      </c>
      <c r="T15" s="2" t="e">
        <f>S15/$AL$14 - 1</f>
        <v>#DIV/0!</v>
      </c>
      <c r="V15" s="2" t="e">
        <f>U15/$AL$14 - 1</f>
        <v>#DIV/0!</v>
      </c>
      <c r="X15" s="2" t="e">
        <f>W15/$AL$14 - 1</f>
        <v>#DIV/0!</v>
      </c>
      <c r="Z15" s="2" t="e">
        <f>Y15/$AL$14 - 1</f>
        <v>#DIV/0!</v>
      </c>
      <c r="AB15" s="2" t="e">
        <f>AA15/$AL$14 - 1</f>
        <v>#DIV/0!</v>
      </c>
      <c r="AC15" s="2"/>
      <c r="AD15" s="2" t="e">
        <f>AC15/$AL$14 - 1</f>
        <v>#DIV/0!</v>
      </c>
      <c r="AE15" s="2"/>
      <c r="AF15" s="2" t="e">
        <f>AE15/$AL$14 - 1</f>
        <v>#DIV/0!</v>
      </c>
      <c r="AG15" s="2"/>
      <c r="AH15" s="2" t="e">
        <f>AG15/$AL$14 - 1</f>
        <v>#DIV/0!</v>
      </c>
      <c r="AI15" s="2"/>
      <c r="AJ15" s="2" t="e">
        <f>AI15/$AL$14 - 1</f>
        <v>#DIV/0!</v>
      </c>
      <c r="AK15" s="2"/>
      <c r="AL15" s="1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2">
      <c r="A16" s="6"/>
      <c r="B16" s="2"/>
      <c r="C16" s="2"/>
      <c r="D16" s="2"/>
      <c r="E16" s="4"/>
      <c r="F16" s="4"/>
      <c r="G16" s="4"/>
      <c r="H16" s="4"/>
      <c r="I16" s="4"/>
      <c r="J16" s="4"/>
      <c r="K16" s="4"/>
      <c r="L16" s="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x14ac:dyDescent="0.2">
      <c r="A17" s="1" t="s">
        <v>2</v>
      </c>
      <c r="B17" s="2"/>
      <c r="C17" s="2"/>
      <c r="D17" s="2"/>
      <c r="E17" s="4"/>
      <c r="F17" s="4" t="e">
        <f>IF(AVERAGE(F4:F15) &gt;= 0,AVERAGE(F4:F15),999)</f>
        <v>#DIV/0!</v>
      </c>
      <c r="G17" s="4"/>
      <c r="H17" s="4" t="e">
        <f>IF(AVERAGE(H4:H15) &gt;= 0,AVERAGE(H4:H15),999)</f>
        <v>#DIV/0!</v>
      </c>
      <c r="I17" s="4"/>
      <c r="J17" s="4" t="e">
        <f>IF(AVERAGE(J4:J15) &gt;= 0,AVERAGE(J4:J15),999)</f>
        <v>#DIV/0!</v>
      </c>
      <c r="K17" s="4"/>
      <c r="L17" s="4" t="e">
        <f>IF(AVERAGE(L4:L15) &gt;= 0,AVERAGE(L4:L15),999)</f>
        <v>#DIV/0!</v>
      </c>
      <c r="M17" s="4"/>
      <c r="N17" s="4" t="e">
        <f>IF(AVERAGE(N4:N15) &gt;= 0,AVERAGE(N4:N15),999)</f>
        <v>#DIV/0!</v>
      </c>
      <c r="O17" s="4"/>
      <c r="P17" s="4" t="e">
        <f>IF(AVERAGE(P4:P15) &gt;= 0,AVERAGE(P4:P15),999)</f>
        <v>#DIV/0!</v>
      </c>
      <c r="Q17" s="4"/>
      <c r="R17" s="4" t="e">
        <f>IF(AVERAGE(R4:R15) &gt;= 0,AVERAGE(R4:R15),999)</f>
        <v>#DIV/0!</v>
      </c>
      <c r="S17" s="4"/>
      <c r="T17" s="4" t="e">
        <f>IF(AVERAGE(T4:T15) &gt;= 0,AVERAGE(T4:T15),999)</f>
        <v>#DIV/0!</v>
      </c>
      <c r="U17" s="4"/>
      <c r="V17" s="4" t="e">
        <f>IF(AVERAGE(V4:V15) &gt;= 0,AVERAGE(V4:V15),999)</f>
        <v>#DIV/0!</v>
      </c>
      <c r="W17" s="4"/>
      <c r="X17" s="4" t="e">
        <f>IF(AVERAGE(X4:X15) &gt;= 0,AVERAGE(X4:X15),999)</f>
        <v>#DIV/0!</v>
      </c>
      <c r="Y17" s="4"/>
      <c r="Z17" s="4" t="e">
        <f>IF(AVERAGE(Z4:Z15) &gt;= 0,AVERAGE(Z4:Z15),999)</f>
        <v>#DIV/0!</v>
      </c>
      <c r="AA17" s="4"/>
      <c r="AB17" s="4" t="e">
        <f>IF(AVERAGE(AB4:AB15) &gt;= 0,AVERAGE(AB4:AB15),999)</f>
        <v>#DIV/0!</v>
      </c>
      <c r="AC17" s="4"/>
      <c r="AD17" s="4" t="e">
        <f>IF(AVERAGE(AD4:AD15) &gt;= 0,AVERAGE(AD4:AD15),999)</f>
        <v>#DIV/0!</v>
      </c>
      <c r="AE17" s="4"/>
      <c r="AF17" s="4" t="e">
        <f>IF(AVERAGE(AF4:AF15) &gt;= 0,AVERAGE(AF4:AF15),999)</f>
        <v>#DIV/0!</v>
      </c>
      <c r="AG17" s="4"/>
      <c r="AH17" s="4" t="e">
        <f>IF(AVERAGE(AH4:AH15) &gt;= 0,AVERAGE(AH4:AH15),999)</f>
        <v>#DIV/0!</v>
      </c>
      <c r="AI17" s="4"/>
      <c r="AJ17" s="4" t="e">
        <f>IF(AVERAGE(AJ4:AJ15) &gt;= 0,AVERAGE(AJ4:AJ15),999)</f>
        <v>#DIV/0!</v>
      </c>
      <c r="AK17" s="2"/>
      <c r="AL17" s="2" t="e">
        <f>MIN(E17:AH17)</f>
        <v>#DIV/0!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 x14ac:dyDescent="0.2">
      <c r="A18" s="1"/>
      <c r="B18" s="2"/>
      <c r="C18" s="2"/>
      <c r="D18" s="2"/>
      <c r="E18" s="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x14ac:dyDescent="0.2">
      <c r="A21" s="1" t="s">
        <v>7</v>
      </c>
      <c r="B21" s="1"/>
      <c r="C21" s="1"/>
      <c r="D21" s="1"/>
      <c r="E21" s="1">
        <v>20</v>
      </c>
      <c r="F21" s="1"/>
      <c r="G21" s="1">
        <v>30</v>
      </c>
      <c r="H21" s="1"/>
      <c r="I21" s="1">
        <v>45</v>
      </c>
      <c r="J21" s="1"/>
      <c r="K21" s="1">
        <v>70</v>
      </c>
      <c r="L21" s="1"/>
      <c r="M21" s="1">
        <v>100</v>
      </c>
      <c r="N21" s="1"/>
      <c r="O21" s="1">
        <v>150</v>
      </c>
      <c r="P21" s="1"/>
      <c r="Q21" s="1">
        <v>225</v>
      </c>
      <c r="R21" s="1"/>
      <c r="S21" s="1">
        <v>350</v>
      </c>
      <c r="T21" s="1"/>
      <c r="U21" s="1">
        <v>500</v>
      </c>
      <c r="V21" s="1"/>
      <c r="W21" s="1">
        <v>750</v>
      </c>
      <c r="X21" s="1"/>
      <c r="Y21" s="1">
        <v>1100</v>
      </c>
      <c r="Z21" s="1"/>
      <c r="AA21" s="1">
        <v>1600</v>
      </c>
      <c r="AB21" s="1"/>
      <c r="AC21" s="1">
        <v>2400</v>
      </c>
      <c r="AD21" s="1"/>
      <c r="AE21" s="1">
        <v>3600</v>
      </c>
      <c r="AF21" s="1"/>
      <c r="AG21" s="1">
        <v>5600</v>
      </c>
      <c r="AH21" s="1"/>
      <c r="AI21" s="1">
        <v>8100</v>
      </c>
      <c r="AJ21" s="1"/>
      <c r="AK21" s="1"/>
      <c r="AL21" s="1" t="s">
        <v>0</v>
      </c>
      <c r="AM21" s="1" t="s">
        <v>9</v>
      </c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2">
      <c r="A22" s="7" t="s">
        <v>3</v>
      </c>
      <c r="B22" s="2"/>
      <c r="C22" s="2"/>
      <c r="D22" s="2"/>
      <c r="F22" s="2" t="e">
        <f>E22/$AL$22 - 1</f>
        <v>#DIV/0!</v>
      </c>
      <c r="H22" s="2" t="e">
        <f>G22/$AL$22 - 1</f>
        <v>#DIV/0!</v>
      </c>
      <c r="J22" s="2" t="e">
        <f>I22/$AL$22 - 1</f>
        <v>#DIV/0!</v>
      </c>
      <c r="L22" s="2" t="e">
        <f>K22/$AL$22 - 1</f>
        <v>#DIV/0!</v>
      </c>
      <c r="N22" s="2" t="e">
        <f>M22/$AL$22 - 1</f>
        <v>#DIV/0!</v>
      </c>
      <c r="P22" s="2" t="e">
        <f>O22/$AL$22 - 1</f>
        <v>#DIV/0!</v>
      </c>
      <c r="R22" s="2" t="e">
        <f>Q22/$AL$22 - 1</f>
        <v>#DIV/0!</v>
      </c>
      <c r="T22" s="2" t="e">
        <f>S22/$AL$22 - 1</f>
        <v>#DIV/0!</v>
      </c>
      <c r="V22" s="2" t="e">
        <f>U22/$AL$22 - 1</f>
        <v>#DIV/0!</v>
      </c>
      <c r="X22" s="2" t="e">
        <f>W22/$AL$22 - 1</f>
        <v>#DIV/0!</v>
      </c>
      <c r="Z22" s="2" t="e">
        <f>Y22/$AL$22 - 1</f>
        <v>#DIV/0!</v>
      </c>
      <c r="AB22" s="2" t="e">
        <f>AA22/$AL$22 - 1</f>
        <v>#DIV/0!</v>
      </c>
      <c r="AC22" s="2"/>
      <c r="AD22" s="2" t="e">
        <f>AC22/$AL$22 - 1</f>
        <v>#DIV/0!</v>
      </c>
      <c r="AE22" s="2"/>
      <c r="AF22" s="2" t="e">
        <f>AE22/$AL$22 - 1</f>
        <v>#DIV/0!</v>
      </c>
      <c r="AG22" s="2"/>
      <c r="AH22" s="2" t="e">
        <f>AG22/$AL$22 - 1</f>
        <v>#DIV/0!</v>
      </c>
      <c r="AI22" s="2"/>
      <c r="AJ22" s="2" t="e">
        <f>AI22/$AL$22 - 1</f>
        <v>#DIV/0!</v>
      </c>
      <c r="AK22" s="2"/>
      <c r="AL22" s="1">
        <f>MIN(E22,E23,G22,G23,I22,I23,K22,K23,M22,M23,O22,O23, Q22,Q23,S22,S23,U22,U23,W22,W23,Y22,Y23,AA22,AA23,AC22,AC23,AE22,AE23,AG22,AG23,AI22,AI23)</f>
        <v>0</v>
      </c>
      <c r="AM22" s="3">
        <v>11942</v>
      </c>
      <c r="AN22" s="2"/>
      <c r="AO22" s="2"/>
      <c r="AP22" s="2"/>
      <c r="AQ22" s="2"/>
      <c r="AR22" s="2"/>
      <c r="AS22" s="2"/>
      <c r="AT22" s="2"/>
      <c r="AU22" s="2"/>
      <c r="AV22" s="2"/>
    </row>
    <row r="23" spans="1:48" x14ac:dyDescent="0.2">
      <c r="A23" s="7"/>
      <c r="B23" s="2"/>
      <c r="C23" s="2"/>
      <c r="D23" s="2"/>
      <c r="F23" s="2" t="e">
        <f>E23/$AL$22 - 1</f>
        <v>#DIV/0!</v>
      </c>
      <c r="H23" s="2" t="e">
        <f>G23/$AL$22 - 1</f>
        <v>#DIV/0!</v>
      </c>
      <c r="J23" s="2" t="e">
        <f>I23/$AL$22 - 1</f>
        <v>#DIV/0!</v>
      </c>
      <c r="L23" s="2" t="e">
        <f>K23/$AL$22 - 1</f>
        <v>#DIV/0!</v>
      </c>
      <c r="N23" s="2" t="e">
        <f>M23/$AL$22 - 1</f>
        <v>#DIV/0!</v>
      </c>
      <c r="P23" s="2" t="e">
        <f>O23/$AL$22 - 1</f>
        <v>#DIV/0!</v>
      </c>
      <c r="R23" s="2" t="e">
        <f>Q23/$AL$22 - 1</f>
        <v>#DIV/0!</v>
      </c>
      <c r="T23" s="2" t="e">
        <f>S23/$AL$22 - 1</f>
        <v>#DIV/0!</v>
      </c>
      <c r="V23" s="2" t="e">
        <f>U23/$AL$22 - 1</f>
        <v>#DIV/0!</v>
      </c>
      <c r="X23" s="2" t="e">
        <f>W23/$AL$22 - 1</f>
        <v>#DIV/0!</v>
      </c>
      <c r="Z23" s="2" t="e">
        <f>Y23/$AL$22 - 1</f>
        <v>#DIV/0!</v>
      </c>
      <c r="AB23" s="2" t="e">
        <f>AA23/$AL$22 - 1</f>
        <v>#DIV/0!</v>
      </c>
      <c r="AC23" s="2"/>
      <c r="AD23" s="2" t="e">
        <f>AC23/$AL$22 - 1</f>
        <v>#DIV/0!</v>
      </c>
      <c r="AE23" s="2"/>
      <c r="AF23" s="2" t="e">
        <f>AE23/$AL$22 - 1</f>
        <v>#DIV/0!</v>
      </c>
      <c r="AG23" s="2"/>
      <c r="AH23" s="2" t="e">
        <f>AG23/$AL$22 - 1</f>
        <v>#DIV/0!</v>
      </c>
      <c r="AI23" s="2"/>
      <c r="AJ23" s="2" t="e">
        <f>AI23/$AL$22 - 1</f>
        <v>#DIV/0!</v>
      </c>
      <c r="AK23" s="2"/>
      <c r="AL23" s="1"/>
      <c r="AM23" s="1"/>
      <c r="AN23" s="2"/>
      <c r="AO23" s="2"/>
      <c r="AP23" s="2"/>
      <c r="AQ23" s="2"/>
      <c r="AR23" s="2"/>
      <c r="AS23" s="2"/>
      <c r="AT23" s="2"/>
      <c r="AU23" s="2"/>
      <c r="AV23" s="2"/>
    </row>
    <row r="24" spans="1:48" x14ac:dyDescent="0.2">
      <c r="A24" s="7" t="s">
        <v>11</v>
      </c>
      <c r="B24" s="2"/>
      <c r="C24" s="2"/>
      <c r="D24" s="2"/>
      <c r="F24" s="2" t="e">
        <f>E24/$AL$24 - 1</f>
        <v>#DIV/0!</v>
      </c>
      <c r="H24" s="2" t="e">
        <f>G24/$AL$24 - 1</f>
        <v>#DIV/0!</v>
      </c>
      <c r="J24" s="2" t="e">
        <f>I24/$AL$24 - 1</f>
        <v>#DIV/0!</v>
      </c>
      <c r="L24" s="2" t="e">
        <f>K24/$AL$24 - 1</f>
        <v>#DIV/0!</v>
      </c>
      <c r="N24" s="2" t="e">
        <f>M24/$AL$24 - 1</f>
        <v>#DIV/0!</v>
      </c>
      <c r="P24" s="2" t="e">
        <f>O24/$AL$24 - 1</f>
        <v>#DIV/0!</v>
      </c>
      <c r="R24" s="2" t="e">
        <f>Q24/$AL$24 - 1</f>
        <v>#DIV/0!</v>
      </c>
      <c r="T24" s="2" t="e">
        <f>S24/$AL$24 - 1</f>
        <v>#DIV/0!</v>
      </c>
      <c r="V24" s="2" t="e">
        <f>U24/$AL$24 - 1</f>
        <v>#DIV/0!</v>
      </c>
      <c r="X24" s="2" t="e">
        <f>W24/$AL$24 - 1</f>
        <v>#DIV/0!</v>
      </c>
      <c r="Z24" s="2" t="e">
        <f>Y24/$AL$24 - 1</f>
        <v>#DIV/0!</v>
      </c>
      <c r="AB24" s="2" t="e">
        <f>AA24/$AL$24 - 1</f>
        <v>#DIV/0!</v>
      </c>
      <c r="AC24" s="2"/>
      <c r="AD24" s="2" t="e">
        <f>AC24/$AL$24 - 1</f>
        <v>#DIV/0!</v>
      </c>
      <c r="AE24" s="2"/>
      <c r="AF24" s="2" t="e">
        <f>AE24/$AL$24 - 1</f>
        <v>#DIV/0!</v>
      </c>
      <c r="AG24" s="2"/>
      <c r="AH24" s="2" t="e">
        <f>AG24/$AL$24 - 1</f>
        <v>#DIV/0!</v>
      </c>
      <c r="AI24" s="2"/>
      <c r="AJ24" s="2" t="e">
        <f>AI24/$AL$24 - 1</f>
        <v>#DIV/0!</v>
      </c>
      <c r="AK24" s="2"/>
      <c r="AL24" s="1">
        <f>MIN(E24,E25,G24,G25,I24,I25,K24,K25,M24,M25,O24,O25, Q24,Q25,S24,S25,U24,U25,W24,W25,Y24,Y25,AA24,AA25,AC24,AC25,AE24,AE25,AG24,AG25,AI24,AI25)</f>
        <v>0</v>
      </c>
      <c r="AM24" s="3">
        <v>13781</v>
      </c>
      <c r="AN24" s="2"/>
      <c r="AO24" s="2"/>
      <c r="AP24" s="2"/>
      <c r="AQ24" s="2"/>
      <c r="AR24" s="2"/>
      <c r="AS24" s="2"/>
      <c r="AT24" s="2"/>
      <c r="AU24" s="2"/>
      <c r="AV24" s="2"/>
    </row>
    <row r="25" spans="1:48" x14ac:dyDescent="0.2">
      <c r="A25" s="7"/>
      <c r="B25" s="2"/>
      <c r="C25" s="2"/>
      <c r="D25" s="2"/>
      <c r="F25" s="2" t="e">
        <f>E25/$AL$24 - 1</f>
        <v>#DIV/0!</v>
      </c>
      <c r="H25" s="2" t="e">
        <f>G25/$AL$24 - 1</f>
        <v>#DIV/0!</v>
      </c>
      <c r="J25" s="2" t="e">
        <f>I25/$AL$24 - 1</f>
        <v>#DIV/0!</v>
      </c>
      <c r="L25" s="2" t="e">
        <f>K25/$AL$24 - 1</f>
        <v>#DIV/0!</v>
      </c>
      <c r="N25" s="2" t="e">
        <f>M25/$AL$24 - 1</f>
        <v>#DIV/0!</v>
      </c>
      <c r="P25" s="2" t="e">
        <f>O25/$AL$24 - 1</f>
        <v>#DIV/0!</v>
      </c>
      <c r="R25" s="2" t="e">
        <f>Q25/$AL$24 - 1</f>
        <v>#DIV/0!</v>
      </c>
      <c r="T25" s="2" t="e">
        <f>S25/$AL$24 - 1</f>
        <v>#DIV/0!</v>
      </c>
      <c r="V25" s="2" t="e">
        <f>U25/$AL$24 - 1</f>
        <v>#DIV/0!</v>
      </c>
      <c r="X25" s="2" t="e">
        <f>W25/$AL$24 - 1</f>
        <v>#DIV/0!</v>
      </c>
      <c r="Z25" s="2" t="e">
        <f>Y25/$AL$24 - 1</f>
        <v>#DIV/0!</v>
      </c>
      <c r="AB25" s="2" t="e">
        <f>AA25/$AL$24 - 1</f>
        <v>#DIV/0!</v>
      </c>
      <c r="AC25" s="2"/>
      <c r="AD25" s="2" t="e">
        <f>AC25/$AL$24 - 1</f>
        <v>#DIV/0!</v>
      </c>
      <c r="AE25" s="2"/>
      <c r="AF25" s="2" t="e">
        <f>AE25/$AL$24 - 1</f>
        <v>#DIV/0!</v>
      </c>
      <c r="AG25" s="2"/>
      <c r="AH25" s="2" t="e">
        <f>AG25/$AL$24 - 1</f>
        <v>#DIV/0!</v>
      </c>
      <c r="AI25" s="2"/>
      <c r="AJ25" s="2" t="e">
        <f>AI25/$AL$24 - 1</f>
        <v>#DIV/0!</v>
      </c>
      <c r="AK25" s="2"/>
      <c r="AL25" s="1"/>
      <c r="AM25" s="1"/>
      <c r="AN25" s="2"/>
      <c r="AO25" s="2"/>
      <c r="AP25" s="2"/>
      <c r="AQ25" s="2"/>
      <c r="AR25" s="2"/>
      <c r="AS25" s="2"/>
      <c r="AT25" s="2"/>
      <c r="AU25" s="2"/>
      <c r="AV25" s="2"/>
    </row>
    <row r="26" spans="1:48" x14ac:dyDescent="0.2">
      <c r="A26" s="7">
        <v>104059</v>
      </c>
      <c r="B26" s="2"/>
      <c r="C26" s="2"/>
      <c r="D26" s="2"/>
      <c r="F26" s="2" t="e">
        <f>E26/$AL$26 - 1</f>
        <v>#DIV/0!</v>
      </c>
      <c r="H26" s="2" t="e">
        <f>G26/$AL$26 - 1</f>
        <v>#DIV/0!</v>
      </c>
      <c r="J26" s="2" t="e">
        <f>I26/$AL$26 - 1</f>
        <v>#DIV/0!</v>
      </c>
      <c r="L26" s="2" t="e">
        <f>K26/$AL$26 - 1</f>
        <v>#DIV/0!</v>
      </c>
      <c r="N26" s="2" t="e">
        <f>M26/$AL$26 - 1</f>
        <v>#DIV/0!</v>
      </c>
      <c r="P26" s="2" t="e">
        <f>O26/$AL$26 - 1</f>
        <v>#DIV/0!</v>
      </c>
      <c r="R26" s="2" t="e">
        <f>Q26/$AL$26 - 1</f>
        <v>#DIV/0!</v>
      </c>
      <c r="T26" s="2" t="e">
        <f>S26/$AL$26 - 1</f>
        <v>#DIV/0!</v>
      </c>
      <c r="V26" s="2" t="e">
        <f>U26/$AL$26 - 1</f>
        <v>#DIV/0!</v>
      </c>
      <c r="X26" s="2" t="e">
        <f>W26/$AL$26 - 1</f>
        <v>#DIV/0!</v>
      </c>
      <c r="Z26" s="2" t="e">
        <f>Y26/$AL$26 - 1</f>
        <v>#DIV/0!</v>
      </c>
      <c r="AB26" s="2" t="e">
        <f>AA26/$AL$26 - 1</f>
        <v>#DIV/0!</v>
      </c>
      <c r="AC26" s="2"/>
      <c r="AD26" s="2" t="e">
        <f>AC26/$AL$26 - 1</f>
        <v>#DIV/0!</v>
      </c>
      <c r="AE26" s="2"/>
      <c r="AF26" s="2" t="e">
        <f>AE26/$AL$26 - 1</f>
        <v>#DIV/0!</v>
      </c>
      <c r="AG26" s="2"/>
      <c r="AH26" s="2" t="e">
        <f>AG26/$AL$26 - 1</f>
        <v>#DIV/0!</v>
      </c>
      <c r="AI26" s="2"/>
      <c r="AJ26" s="2" t="e">
        <f>AI26/$AL$26 - 1</f>
        <v>#DIV/0!</v>
      </c>
      <c r="AK26" s="2"/>
      <c r="AL26" s="1">
        <f>MIN(E26,E27,G26,G27,I26,I27,K26,K27,M26,M27,O26,O27, Q26,Q27,S26,S27,U26,U27,W26,W27,Y26,Y27,AA26,AA27,AC26,AC27,AE26,AE27,AG26,AG27,AI26,AI27)</f>
        <v>0</v>
      </c>
      <c r="AM26" s="3">
        <v>25768</v>
      </c>
      <c r="AN26" s="2"/>
      <c r="AO26" s="2"/>
      <c r="AP26" s="2"/>
      <c r="AQ26" s="2"/>
      <c r="AR26" s="2"/>
      <c r="AS26" s="2"/>
      <c r="AT26" s="2"/>
      <c r="AU26" s="2"/>
      <c r="AV26" s="2"/>
    </row>
    <row r="27" spans="1:48" x14ac:dyDescent="0.2">
      <c r="A27" s="7"/>
      <c r="B27" s="2"/>
      <c r="C27" s="2"/>
      <c r="D27" s="2"/>
      <c r="F27" s="2" t="e">
        <f>E27/$AL$26 - 1</f>
        <v>#DIV/0!</v>
      </c>
      <c r="H27" s="2" t="e">
        <f>G27/$AL$26 - 1</f>
        <v>#DIV/0!</v>
      </c>
      <c r="J27" s="2" t="e">
        <f>I27/$AL$26 - 1</f>
        <v>#DIV/0!</v>
      </c>
      <c r="L27" s="2" t="e">
        <f>K27/$AL$26 - 1</f>
        <v>#DIV/0!</v>
      </c>
      <c r="N27" s="2" t="e">
        <f>M27/$AL$26 - 1</f>
        <v>#DIV/0!</v>
      </c>
      <c r="P27" s="2" t="e">
        <f>O27/$AL$26 - 1</f>
        <v>#DIV/0!</v>
      </c>
      <c r="R27" s="2" t="e">
        <f>Q27/$AL$26 - 1</f>
        <v>#DIV/0!</v>
      </c>
      <c r="T27" s="2" t="e">
        <f>S27/$AL$26 - 1</f>
        <v>#DIV/0!</v>
      </c>
      <c r="V27" s="2" t="e">
        <f>U27/$AL$26 - 1</f>
        <v>#DIV/0!</v>
      </c>
      <c r="X27" s="2" t="e">
        <f>W27/$AL$26 - 1</f>
        <v>#DIV/0!</v>
      </c>
      <c r="Z27" s="2" t="e">
        <f>Y27/$AL$26 - 1</f>
        <v>#DIV/0!</v>
      </c>
      <c r="AB27" s="2" t="e">
        <f>AA27/$AL$26 - 1</f>
        <v>#DIV/0!</v>
      </c>
      <c r="AC27" s="2"/>
      <c r="AD27" s="2" t="e">
        <f>AC27/$AL$26 - 1</f>
        <v>#DIV/0!</v>
      </c>
      <c r="AE27" s="2"/>
      <c r="AF27" s="2" t="e">
        <f>AE27/$AL$26 - 1</f>
        <v>#DIV/0!</v>
      </c>
      <c r="AG27" s="2"/>
      <c r="AH27" s="2" t="e">
        <f>AG27/$AL$26 - 1</f>
        <v>#DIV/0!</v>
      </c>
      <c r="AI27" s="2"/>
      <c r="AJ27" s="2" t="e">
        <f>AI27/$AL$26 - 1</f>
        <v>#DIV/0!</v>
      </c>
      <c r="AK27" s="2"/>
      <c r="AL27" s="1"/>
      <c r="AM27" s="1"/>
      <c r="AN27" s="2"/>
      <c r="AO27" s="2"/>
      <c r="AP27" s="2"/>
      <c r="AQ27" s="2"/>
      <c r="AR27" s="2"/>
      <c r="AS27" s="2"/>
      <c r="AT27" s="2"/>
      <c r="AU27" s="2"/>
      <c r="AV27" s="2"/>
    </row>
    <row r="28" spans="1:48" x14ac:dyDescent="0.2">
      <c r="A28" s="7" t="s">
        <v>12</v>
      </c>
      <c r="B28" s="2"/>
      <c r="C28" s="2"/>
      <c r="D28" s="2"/>
      <c r="F28" s="2" t="e">
        <f>E28/$AL$28 - 1</f>
        <v>#DIV/0!</v>
      </c>
      <c r="H28" s="2" t="e">
        <f>G28/$AL$28 - 1</f>
        <v>#DIV/0!</v>
      </c>
      <c r="J28" s="2" t="e">
        <f>I28/$AL$28 - 1</f>
        <v>#DIV/0!</v>
      </c>
      <c r="L28" s="2" t="e">
        <f>K28/$AL$28 - 1</f>
        <v>#DIV/0!</v>
      </c>
      <c r="N28" s="2" t="e">
        <f>M28/$AL$28 - 1</f>
        <v>#DIV/0!</v>
      </c>
      <c r="P28" s="2" t="e">
        <f>O28/$AL$28 - 1</f>
        <v>#DIV/0!</v>
      </c>
      <c r="R28" s="2" t="e">
        <f>Q28/$AL$28 - 1</f>
        <v>#DIV/0!</v>
      </c>
      <c r="T28" s="2" t="e">
        <f>S28/$AL$28 - 1</f>
        <v>#DIV/0!</v>
      </c>
      <c r="V28" s="2" t="e">
        <f>U28/$AL$28 - 1</f>
        <v>#DIV/0!</v>
      </c>
      <c r="X28" s="2" t="e">
        <f>W28/$AL$28 - 1</f>
        <v>#DIV/0!</v>
      </c>
      <c r="Z28" s="2" t="e">
        <f>Y28/$AL$28 - 1</f>
        <v>#DIV/0!</v>
      </c>
      <c r="AB28" s="2" t="e">
        <f>AA28/$AL$28 - 1</f>
        <v>#DIV/0!</v>
      </c>
      <c r="AC28" s="2"/>
      <c r="AD28" s="2" t="e">
        <f>AC28/$AL$28 - 1</f>
        <v>#DIV/0!</v>
      </c>
      <c r="AE28" s="2"/>
      <c r="AF28" s="2" t="e">
        <f>AE28/$AL$28 - 1</f>
        <v>#DIV/0!</v>
      </c>
      <c r="AG28" s="2"/>
      <c r="AH28" s="2" t="e">
        <f>AG28/$AL$28 - 1</f>
        <v>#DIV/0!</v>
      </c>
      <c r="AI28" s="2"/>
      <c r="AJ28" s="2" t="e">
        <f>AI28/$AL$28 - 1</f>
        <v>#DIV/0!</v>
      </c>
      <c r="AK28" s="2"/>
      <c r="AL28" s="1">
        <f>MIN(E28,E29,G28,G29,I28,I29,K28,K29,M28,M29,O28,O29, Q28,Q29,S28,S29,U28,U29,W28,W29,Y28,Y29,AA28,AA29,AC28,AC29,AE28,AE29,AG28,AG29,AI28,AI29)</f>
        <v>0</v>
      </c>
      <c r="AM28" s="3">
        <v>12656</v>
      </c>
      <c r="AN28" s="2"/>
      <c r="AO28" s="2"/>
      <c r="AP28" s="2"/>
      <c r="AQ28" s="2"/>
      <c r="AR28" s="2"/>
      <c r="AS28" s="2"/>
      <c r="AT28" s="2"/>
      <c r="AU28" s="2"/>
      <c r="AV28" s="2"/>
    </row>
    <row r="29" spans="1:48" x14ac:dyDescent="0.2">
      <c r="A29" s="7"/>
      <c r="B29" s="2"/>
      <c r="C29" s="2"/>
      <c r="D29" s="2"/>
      <c r="F29" s="2" t="e">
        <f>E29/$AL$28 - 1</f>
        <v>#DIV/0!</v>
      </c>
      <c r="H29" s="2" t="e">
        <f>G29/$AL$28 - 1</f>
        <v>#DIV/0!</v>
      </c>
      <c r="J29" s="2" t="e">
        <f>I29/$AL$28 - 1</f>
        <v>#DIV/0!</v>
      </c>
      <c r="L29" s="2" t="e">
        <f>K29/$AL$28 - 1</f>
        <v>#DIV/0!</v>
      </c>
      <c r="N29" s="2" t="e">
        <f>M29/$AL$28 - 1</f>
        <v>#DIV/0!</v>
      </c>
      <c r="P29" s="2" t="e">
        <f>O29/$AL$28 - 1</f>
        <v>#DIV/0!</v>
      </c>
      <c r="R29" s="2" t="e">
        <f>Q29/$AL$28 - 1</f>
        <v>#DIV/0!</v>
      </c>
      <c r="T29" s="2" t="e">
        <f>S29/$AL$28 - 1</f>
        <v>#DIV/0!</v>
      </c>
      <c r="V29" s="2" t="e">
        <f>U29/$AL$28 - 1</f>
        <v>#DIV/0!</v>
      </c>
      <c r="X29" s="2" t="e">
        <f>W29/$AL$28 - 1</f>
        <v>#DIV/0!</v>
      </c>
      <c r="Z29" s="2" t="e">
        <f>Y29/$AL$28 - 1</f>
        <v>#DIV/0!</v>
      </c>
      <c r="AB29" s="2" t="e">
        <f>AA29/$AL$28 - 1</f>
        <v>#DIV/0!</v>
      </c>
      <c r="AC29" s="2"/>
      <c r="AD29" s="2" t="e">
        <f>AC29/$AL$28 - 1</f>
        <v>#DIV/0!</v>
      </c>
      <c r="AE29" s="2"/>
      <c r="AF29" s="2" t="e">
        <f>AE29/$AL$28 - 1</f>
        <v>#DIV/0!</v>
      </c>
      <c r="AG29" s="2"/>
      <c r="AH29" s="2" t="e">
        <f>AG29/$AL$28 - 1</f>
        <v>#DIV/0!</v>
      </c>
      <c r="AI29" s="2"/>
      <c r="AJ29" s="2" t="e">
        <f>AI29/$AL$28 - 1</f>
        <v>#DIV/0!</v>
      </c>
      <c r="AK29" s="2"/>
      <c r="AL29" s="1"/>
      <c r="AM29" s="1"/>
      <c r="AN29" s="2"/>
      <c r="AO29" s="2"/>
      <c r="AP29" s="2"/>
      <c r="AQ29" s="2"/>
      <c r="AR29" s="2"/>
      <c r="AS29" s="2"/>
      <c r="AT29" s="2"/>
      <c r="AU29" s="2"/>
      <c r="AV29" s="2"/>
    </row>
    <row r="30" spans="1:48" x14ac:dyDescent="0.2">
      <c r="A30" s="7">
        <v>144088</v>
      </c>
      <c r="B30" s="2"/>
      <c r="C30" s="2"/>
      <c r="D30" s="2"/>
      <c r="F30" s="2" t="e">
        <f>E30/$AL$30 - 1</f>
        <v>#DIV/0!</v>
      </c>
      <c r="H30" s="2" t="e">
        <f>G30/$AL$30 - 1</f>
        <v>#DIV/0!</v>
      </c>
      <c r="J30" s="2" t="e">
        <f>I30/$AL$30 - 1</f>
        <v>#DIV/0!</v>
      </c>
      <c r="L30" s="2" t="e">
        <f>K30/$AL$30 - 1</f>
        <v>#DIV/0!</v>
      </c>
      <c r="N30" s="2" t="e">
        <f>M30/$AL$30 - 1</f>
        <v>#DIV/0!</v>
      </c>
      <c r="P30" s="2" t="e">
        <f>O30/$AL$30 - 1</f>
        <v>#DIV/0!</v>
      </c>
      <c r="R30" s="2" t="e">
        <f>Q30/$AL$30 - 1</f>
        <v>#DIV/0!</v>
      </c>
      <c r="T30" s="2" t="e">
        <f>S30/$AL$30 - 1</f>
        <v>#DIV/0!</v>
      </c>
      <c r="V30" s="2" t="e">
        <f>U30/$AL$30 - 1</f>
        <v>#DIV/0!</v>
      </c>
      <c r="X30" s="2" t="e">
        <f>W30/$AL$30 - 1</f>
        <v>#DIV/0!</v>
      </c>
      <c r="Z30" s="2" t="e">
        <f>Y30/$AL$30 - 1</f>
        <v>#DIV/0!</v>
      </c>
      <c r="AB30" s="2" t="e">
        <f>AA30/$AL$30 - 1</f>
        <v>#DIV/0!</v>
      </c>
      <c r="AC30" s="2"/>
      <c r="AD30" s="2" t="e">
        <f>AC30/$AL$30 - 1</f>
        <v>#DIV/0!</v>
      </c>
      <c r="AE30" s="2"/>
      <c r="AF30" s="2" t="e">
        <f>AE30/$AL$30 - 1</f>
        <v>#DIV/0!</v>
      </c>
      <c r="AG30" s="2"/>
      <c r="AH30" s="2" t="e">
        <f>AG30/$AL$30 - 1</f>
        <v>#DIV/0!</v>
      </c>
      <c r="AI30" s="2"/>
      <c r="AJ30" s="2" t="e">
        <f>AI30/$AL$30 - 1</f>
        <v>#DIV/0!</v>
      </c>
      <c r="AK30" s="2"/>
      <c r="AL30" s="1">
        <f>MIN(E30,E31,G30,G31,I30,I31,K30,K31,M30,M31,O30,O31, Q30,Q31,S30,S31,U30,U31,W30,W31,Y30,Y31,AA30,AA31,AC30,AC31,AE30,AE31,AG30,AG31,AI30,AI31)</f>
        <v>0</v>
      </c>
      <c r="AM30" s="3">
        <v>35184</v>
      </c>
      <c r="AN30" s="2"/>
      <c r="AO30" s="2"/>
      <c r="AP30" s="2"/>
      <c r="AQ30" s="2"/>
      <c r="AR30" s="2"/>
      <c r="AS30" s="2"/>
      <c r="AT30" s="2"/>
      <c r="AU30" s="2"/>
      <c r="AV30" s="2"/>
    </row>
    <row r="31" spans="1:48" x14ac:dyDescent="0.2">
      <c r="A31" s="7"/>
      <c r="B31" s="2"/>
      <c r="C31" s="2"/>
      <c r="D31" s="2"/>
      <c r="F31" s="2" t="e">
        <f>E31/$AL$30 - 1</f>
        <v>#DIV/0!</v>
      </c>
      <c r="H31" s="2" t="e">
        <f>G31/$AL$30 - 1</f>
        <v>#DIV/0!</v>
      </c>
      <c r="J31" s="2" t="e">
        <f>I31/$AL$30 - 1</f>
        <v>#DIV/0!</v>
      </c>
      <c r="L31" s="2" t="e">
        <f>K31/$AL$30 - 1</f>
        <v>#DIV/0!</v>
      </c>
      <c r="N31" s="2" t="e">
        <f>M31/$AL$30 - 1</f>
        <v>#DIV/0!</v>
      </c>
      <c r="P31" s="2" t="e">
        <f>O31/$AL$30 - 1</f>
        <v>#DIV/0!</v>
      </c>
      <c r="R31" s="2" t="e">
        <f>Q31/$AL$30 - 1</f>
        <v>#DIV/0!</v>
      </c>
      <c r="T31" s="2" t="e">
        <f>S31/$AL$30 - 1</f>
        <v>#DIV/0!</v>
      </c>
      <c r="V31" s="2" t="e">
        <f>U31/$AL$30 - 1</f>
        <v>#DIV/0!</v>
      </c>
      <c r="X31" s="2" t="e">
        <f>W31/$AL$30 - 1</f>
        <v>#DIV/0!</v>
      </c>
      <c r="Z31" s="2" t="e">
        <f>Y31/$AL$30 - 1</f>
        <v>#DIV/0!</v>
      </c>
      <c r="AB31" s="2" t="e">
        <f>AA31/$AL$30 - 1</f>
        <v>#DIV/0!</v>
      </c>
      <c r="AC31" s="2"/>
      <c r="AD31" s="2" t="e">
        <f>AC31/$AL$30 - 1</f>
        <v>#DIV/0!</v>
      </c>
      <c r="AE31" s="2"/>
      <c r="AF31" s="2" t="e">
        <f>AE31/$AL$30 - 1</f>
        <v>#DIV/0!</v>
      </c>
      <c r="AG31" s="2"/>
      <c r="AH31" s="2" t="e">
        <f>AG31/$AL$30 - 1</f>
        <v>#DIV/0!</v>
      </c>
      <c r="AI31" s="2"/>
      <c r="AJ31" s="2" t="e">
        <f>AI31/$AL$30 - 1</f>
        <v>#DIV/0!</v>
      </c>
      <c r="AK31" s="2"/>
      <c r="AL31" s="1"/>
      <c r="AM31" s="1"/>
      <c r="AN31" s="2"/>
      <c r="AO31" s="2"/>
      <c r="AP31" s="2"/>
      <c r="AQ31" s="2"/>
      <c r="AR31" s="2"/>
      <c r="AS31" s="2"/>
      <c r="AT31" s="2"/>
      <c r="AU31" s="2"/>
      <c r="AV31" s="2"/>
    </row>
    <row r="32" spans="1:48" x14ac:dyDescent="0.2">
      <c r="A32" s="7" t="s">
        <v>13</v>
      </c>
      <c r="B32" s="2"/>
      <c r="C32" s="2"/>
      <c r="D32" s="2"/>
      <c r="F32" s="2" t="e">
        <f>E32/$AL$32 - 1</f>
        <v>#DIV/0!</v>
      </c>
      <c r="H32" s="2" t="e">
        <f>G32/$AL$32 - 1</f>
        <v>#DIV/0!</v>
      </c>
      <c r="J32" s="2" t="e">
        <f>I32/$AL$32 - 1</f>
        <v>#DIV/0!</v>
      </c>
      <c r="L32" s="2" t="e">
        <f>K32/$AL$32 - 1</f>
        <v>#DIV/0!</v>
      </c>
      <c r="N32" s="2" t="e">
        <f>M32/$AL$32 - 1</f>
        <v>#DIV/0!</v>
      </c>
      <c r="P32" s="2" t="e">
        <f>O32/$AL$32 - 1</f>
        <v>#DIV/0!</v>
      </c>
      <c r="R32" s="2" t="e">
        <f>Q32/$AL$32 - 1</f>
        <v>#DIV/0!</v>
      </c>
      <c r="T32" s="2" t="e">
        <f>S32/$AL$32 - 1</f>
        <v>#DIV/0!</v>
      </c>
      <c r="V32" s="2" t="e">
        <f>U32/$AL$32 - 1</f>
        <v>#DIV/0!</v>
      </c>
      <c r="X32" s="2" t="e">
        <f>W32/$AL$32 - 1</f>
        <v>#DIV/0!</v>
      </c>
      <c r="Z32" s="2" t="e">
        <f>Y32/$AL$32 - 1</f>
        <v>#DIV/0!</v>
      </c>
      <c r="AB32" s="2" t="e">
        <f>AA32/$AL$32 - 1</f>
        <v>#DIV/0!</v>
      </c>
      <c r="AC32" s="2"/>
      <c r="AD32" s="2" t="e">
        <f>AC32/$AL$32 - 1</f>
        <v>#DIV/0!</v>
      </c>
      <c r="AE32" s="2"/>
      <c r="AF32" s="2" t="e">
        <f>AE32/$AL$32 - 1</f>
        <v>#DIV/0!</v>
      </c>
      <c r="AG32" s="2"/>
      <c r="AH32" s="2" t="e">
        <f>AG32/$AL$32 - 1</f>
        <v>#DIV/0!</v>
      </c>
      <c r="AI32" s="2"/>
      <c r="AJ32" s="2" t="e">
        <f>AI32/$AL$32 - 1</f>
        <v>#DIV/0!</v>
      </c>
      <c r="AK32" s="2"/>
      <c r="AL32" s="1">
        <f>MIN(E32,E33,G32,G33,I32,I33,K32,K33,M32,M33,O32,O33, Q32,Q33,S32,S33,U32,U33,W32,W33,Y32,Y33,AA32,AA33,AC32,AC33,AE32,AE33,AG32,AG33,AI32,AI33)</f>
        <v>0</v>
      </c>
      <c r="AM32" s="3">
        <v>10400</v>
      </c>
      <c r="AN32" s="2"/>
      <c r="AO32" s="2"/>
      <c r="AP32" s="2"/>
      <c r="AQ32" s="2"/>
      <c r="AR32" s="2"/>
      <c r="AS32" s="2"/>
      <c r="AT32" s="2"/>
      <c r="AU32" s="2"/>
      <c r="AV32" s="2"/>
    </row>
    <row r="33" spans="1:48" x14ac:dyDescent="0.2">
      <c r="A33" s="6"/>
      <c r="B33" s="2"/>
      <c r="C33" s="2"/>
      <c r="D33" s="4"/>
      <c r="F33" s="2" t="e">
        <f>E33/$AL$32 - 1</f>
        <v>#DIV/0!</v>
      </c>
      <c r="H33" s="2" t="e">
        <f>G33/$AL$32 - 1</f>
        <v>#DIV/0!</v>
      </c>
      <c r="J33" s="2" t="e">
        <f>I33/$AL$32 - 1</f>
        <v>#DIV/0!</v>
      </c>
      <c r="L33" s="2" t="e">
        <f>K33/$AL$32 - 1</f>
        <v>#DIV/0!</v>
      </c>
      <c r="N33" s="2" t="e">
        <f>M33/$AL$32 - 1</f>
        <v>#DIV/0!</v>
      </c>
      <c r="P33" s="2" t="e">
        <f>O33/$AL$32 - 1</f>
        <v>#DIV/0!</v>
      </c>
      <c r="R33" s="2" t="e">
        <f>Q33/$AL$32 - 1</f>
        <v>#DIV/0!</v>
      </c>
      <c r="T33" s="2" t="e">
        <f>S33/$AL$32 - 1</f>
        <v>#DIV/0!</v>
      </c>
      <c r="V33" s="2" t="e">
        <f>U33/$AL$32 - 1</f>
        <v>#DIV/0!</v>
      </c>
      <c r="X33" s="2" t="e">
        <f>W33/$AL$32 - 1</f>
        <v>#DIV/0!</v>
      </c>
      <c r="Z33" s="2" t="e">
        <f>Y33/$AL$32 - 1</f>
        <v>#DIV/0!</v>
      </c>
      <c r="AB33" s="2" t="e">
        <f>AA33/$AL$32 - 1</f>
        <v>#DIV/0!</v>
      </c>
      <c r="AC33" s="2"/>
      <c r="AD33" s="2" t="e">
        <f>AC33/$AL$32 - 1</f>
        <v>#DIV/0!</v>
      </c>
      <c r="AE33" s="2"/>
      <c r="AF33" s="2" t="e">
        <f>AE33/$AL$32 - 1</f>
        <v>#DIV/0!</v>
      </c>
      <c r="AG33" s="2"/>
      <c r="AH33" s="2" t="e">
        <f>AG33/$AL$32 - 1</f>
        <v>#DIV/0!</v>
      </c>
      <c r="AI33" s="2"/>
      <c r="AJ33" s="2" t="e">
        <f>AI33/$AL$32 - 1</f>
        <v>#DIV/0!</v>
      </c>
      <c r="AK33" s="2"/>
      <c r="AL33" s="1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x14ac:dyDescent="0.2">
      <c r="A35" s="1" t="s">
        <v>1</v>
      </c>
      <c r="B35" s="2"/>
      <c r="C35" s="2"/>
      <c r="D35" s="2"/>
      <c r="E35" s="4"/>
      <c r="F35" s="4" t="e">
        <f>IF(AVERAGE(F22:F33) &gt;= 0,AVERAGE(F22:F33),999)</f>
        <v>#DIV/0!</v>
      </c>
      <c r="G35" s="4"/>
      <c r="H35" s="4" t="e">
        <f>IF(AVERAGE(H22:H33) &gt;= 0,AVERAGE(H22:H33),999)</f>
        <v>#DIV/0!</v>
      </c>
      <c r="I35" s="4"/>
      <c r="J35" s="4" t="e">
        <f>IF(AVERAGE(J22:J33) &gt;= 0,AVERAGE(J22:J33),999)</f>
        <v>#DIV/0!</v>
      </c>
      <c r="K35" s="4"/>
      <c r="L35" s="4" t="e">
        <f>IF(AVERAGE(L22:L33) &gt;= 0,AVERAGE(L22:L33),999)</f>
        <v>#DIV/0!</v>
      </c>
      <c r="M35" s="4"/>
      <c r="N35" s="4" t="e">
        <f>IF(AVERAGE(N22:N33) &gt;= 0,AVERAGE(N22:N33),999)</f>
        <v>#DIV/0!</v>
      </c>
      <c r="O35" s="4"/>
      <c r="P35" s="4" t="e">
        <f>IF(AVERAGE(P22:P33) &gt;= 0,AVERAGE(P22:P33),999)</f>
        <v>#DIV/0!</v>
      </c>
      <c r="Q35" s="4"/>
      <c r="R35" s="4" t="e">
        <f>IF(AVERAGE(R22:R33) &gt;= 0,AVERAGE(R22:R33),999)</f>
        <v>#DIV/0!</v>
      </c>
      <c r="S35" s="4"/>
      <c r="T35" s="4" t="e">
        <f>IF(AVERAGE(T22:T33) &gt;= 0,AVERAGE(T22:T33),999)</f>
        <v>#DIV/0!</v>
      </c>
      <c r="U35" s="4"/>
      <c r="V35" s="4" t="e">
        <f>IF(AVERAGE(V22:V33) &gt;= 0,AVERAGE(V22:V33),999)</f>
        <v>#DIV/0!</v>
      </c>
      <c r="W35" s="4"/>
      <c r="X35" s="4" t="e">
        <f>IF(AVERAGE(X22:X33) &gt;= 0,AVERAGE(X22:X33),999)</f>
        <v>#DIV/0!</v>
      </c>
      <c r="Y35" s="4"/>
      <c r="Z35" s="4" t="e">
        <f>IF(AVERAGE(Z22:Z33) &gt;= 0,AVERAGE(Z22:Z33),999)</f>
        <v>#DIV/0!</v>
      </c>
      <c r="AA35" s="4"/>
      <c r="AB35" s="4" t="e">
        <f>IF(AVERAGE(AB22:AB33) &gt;= 0,AVERAGE(AB22:AB33),999)</f>
        <v>#DIV/0!</v>
      </c>
      <c r="AC35" s="4"/>
      <c r="AD35" s="4" t="e">
        <f>IF(AVERAGE(AD22:AD33) &gt;= 0,AVERAGE(AD22:AD33),999)</f>
        <v>#DIV/0!</v>
      </c>
      <c r="AE35" s="4"/>
      <c r="AF35" s="4" t="e">
        <f>IF(AVERAGE(AF22:AF33) &gt;= 0,AVERAGE(AF22:AF33),999)</f>
        <v>#DIV/0!</v>
      </c>
      <c r="AG35" s="4"/>
      <c r="AH35" s="4" t="e">
        <f>IF(AVERAGE(AH22:AH33) &gt;= 0,AVERAGE(AH22:AH33),999)</f>
        <v>#DIV/0!</v>
      </c>
      <c r="AI35" s="4"/>
      <c r="AJ35" s="4" t="e">
        <f>IF(AVERAGE(AJ22:AJ33) &gt;= 0,AVERAGE(AJ22:AJ33),999)</f>
        <v>#DIV/0!</v>
      </c>
      <c r="AK35" s="2"/>
      <c r="AL35" s="2" t="e">
        <f>MIN(E35:AH35)</f>
        <v>#DIV/0!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1:48" x14ac:dyDescent="0.2">
      <c r="A36" s="2"/>
      <c r="B36" s="2"/>
      <c r="C36" s="2"/>
      <c r="D36" s="2"/>
      <c r="E36" s="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1:48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:48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1:48" x14ac:dyDescent="0.2">
      <c r="A39" s="1" t="s">
        <v>8</v>
      </c>
      <c r="B39" s="1"/>
      <c r="C39" s="1"/>
      <c r="D39" s="1"/>
      <c r="E39" s="1">
        <v>20</v>
      </c>
      <c r="F39" s="1"/>
      <c r="G39" s="1">
        <v>30</v>
      </c>
      <c r="H39" s="1"/>
      <c r="I39" s="1">
        <v>45</v>
      </c>
      <c r="J39" s="1"/>
      <c r="K39" s="1">
        <v>70</v>
      </c>
      <c r="L39" s="1"/>
      <c r="M39" s="1">
        <v>100</v>
      </c>
      <c r="N39" s="1"/>
      <c r="O39" s="1">
        <v>150</v>
      </c>
      <c r="P39" s="1"/>
      <c r="Q39" s="1">
        <v>225</v>
      </c>
      <c r="R39" s="1"/>
      <c r="S39" s="1">
        <v>350</v>
      </c>
      <c r="T39" s="1"/>
      <c r="U39" s="1">
        <v>500</v>
      </c>
      <c r="V39" s="1"/>
      <c r="W39" s="1">
        <v>750</v>
      </c>
      <c r="X39" s="1"/>
      <c r="Y39" s="1">
        <v>1100</v>
      </c>
      <c r="Z39" s="1"/>
      <c r="AA39" s="1">
        <v>1600</v>
      </c>
      <c r="AB39" s="1"/>
      <c r="AC39" s="1">
        <v>2400</v>
      </c>
      <c r="AD39" s="1"/>
      <c r="AE39" s="1">
        <v>3600</v>
      </c>
      <c r="AF39" s="1"/>
      <c r="AG39" s="1">
        <v>5600</v>
      </c>
      <c r="AH39" s="1"/>
      <c r="AI39" s="1">
        <v>8100</v>
      </c>
      <c r="AJ39" s="1"/>
      <c r="AK39" s="1"/>
      <c r="AL39" s="1" t="s">
        <v>0</v>
      </c>
      <c r="AM39" s="1" t="s">
        <v>9</v>
      </c>
    </row>
    <row r="40" spans="1:48" x14ac:dyDescent="0.2">
      <c r="A40" s="7" t="s">
        <v>3</v>
      </c>
      <c r="B40" s="2"/>
      <c r="C40" s="2"/>
      <c r="D40" s="2"/>
      <c r="F40" s="2" t="e">
        <f>E40/$AL$40 - 1</f>
        <v>#DIV/0!</v>
      </c>
      <c r="H40" s="2" t="e">
        <f>G40/$AL$40 - 1</f>
        <v>#DIV/0!</v>
      </c>
      <c r="J40" s="2" t="e">
        <f>I40/$AL$40 - 1</f>
        <v>#DIV/0!</v>
      </c>
      <c r="L40" s="2" t="e">
        <f>K40/$AL$40 - 1</f>
        <v>#DIV/0!</v>
      </c>
      <c r="N40" s="2" t="e">
        <f>M40/$AL$40 - 1</f>
        <v>#DIV/0!</v>
      </c>
      <c r="P40" s="2" t="e">
        <f>O40/$AL$40 - 1</f>
        <v>#DIV/0!</v>
      </c>
      <c r="R40" s="2" t="e">
        <f>Q40/$AL$40 - 1</f>
        <v>#DIV/0!</v>
      </c>
      <c r="T40" s="2" t="e">
        <f>S40/$AL$40 - 1</f>
        <v>#DIV/0!</v>
      </c>
      <c r="V40" s="2" t="e">
        <f>U40/$AL$40 - 1</f>
        <v>#DIV/0!</v>
      </c>
      <c r="X40" s="2" t="e">
        <f>W40/$AL$40 - 1</f>
        <v>#DIV/0!</v>
      </c>
      <c r="Z40" s="2" t="e">
        <f>Y40/$AL$40 - 1</f>
        <v>#DIV/0!</v>
      </c>
      <c r="AB40" s="2" t="e">
        <f>AA40/$AL$40 - 1</f>
        <v>#DIV/0!</v>
      </c>
      <c r="AC40" s="2"/>
      <c r="AD40" s="2" t="e">
        <f>AC40/$AL$40 - 1</f>
        <v>#DIV/0!</v>
      </c>
      <c r="AE40" s="2"/>
      <c r="AF40" s="2" t="e">
        <f>AE40/$AL$40 - 1</f>
        <v>#DIV/0!</v>
      </c>
      <c r="AG40" s="2"/>
      <c r="AH40" s="2" t="e">
        <f>AG40/$AL$40 - 1</f>
        <v>#DIV/0!</v>
      </c>
      <c r="AI40" s="2"/>
      <c r="AJ40" s="2" t="e">
        <f>AI40/$AL$40 - 1</f>
        <v>#DIV/0!</v>
      </c>
      <c r="AK40" s="2"/>
      <c r="AL40" s="1">
        <f>MIN(E40,E41,G40,G41,I40,I41,K40,K41,M40,M41,O40,O41, Q40,Q41,S40,S41,U40,U41,W40,W41,Y40,Y41,AA40,AA41,AC40,AC41,AE40,AE41,AG40,AG41,AI40,AI41)</f>
        <v>0</v>
      </c>
      <c r="AM40" s="3">
        <v>11942</v>
      </c>
    </row>
    <row r="41" spans="1:48" x14ac:dyDescent="0.2">
      <c r="A41" s="7"/>
      <c r="B41" s="2"/>
      <c r="C41" s="2"/>
      <c r="D41" s="2"/>
      <c r="F41" s="2" t="e">
        <f>E41/$AL$40 - 1</f>
        <v>#DIV/0!</v>
      </c>
      <c r="H41" s="2" t="e">
        <f>G41/$AL$40 - 1</f>
        <v>#DIV/0!</v>
      </c>
      <c r="J41" s="2" t="e">
        <f>I41/$AL$40 - 1</f>
        <v>#DIV/0!</v>
      </c>
      <c r="L41" s="2" t="e">
        <f>K41/$AL$40 - 1</f>
        <v>#DIV/0!</v>
      </c>
      <c r="N41" s="2" t="e">
        <f>M41/$AL$40 - 1</f>
        <v>#DIV/0!</v>
      </c>
      <c r="P41" s="2" t="e">
        <f>O41/$AL$40 - 1</f>
        <v>#DIV/0!</v>
      </c>
      <c r="R41" s="2" t="e">
        <f>Q41/$AL$40 - 1</f>
        <v>#DIV/0!</v>
      </c>
      <c r="T41" s="2" t="e">
        <f>S41/$AL$40 - 1</f>
        <v>#DIV/0!</v>
      </c>
      <c r="V41" s="2" t="e">
        <f>U41/$AL$40 - 1</f>
        <v>#DIV/0!</v>
      </c>
      <c r="X41" s="2" t="e">
        <f>W41/$AL$40 - 1</f>
        <v>#DIV/0!</v>
      </c>
      <c r="Z41" s="2" t="e">
        <f>Y41/$AL$40 - 1</f>
        <v>#DIV/0!</v>
      </c>
      <c r="AB41" s="2" t="e">
        <f>AA41/$AL$40 - 1</f>
        <v>#DIV/0!</v>
      </c>
      <c r="AC41" s="2"/>
      <c r="AD41" s="2" t="e">
        <f>AC41/$AL$40 - 1</f>
        <v>#DIV/0!</v>
      </c>
      <c r="AE41" s="2"/>
      <c r="AF41" s="2" t="e">
        <f>AE41/$AL$40 - 1</f>
        <v>#DIV/0!</v>
      </c>
      <c r="AG41" s="2"/>
      <c r="AH41" s="2" t="e">
        <f>AG41/$AL$40 - 1</f>
        <v>#DIV/0!</v>
      </c>
      <c r="AI41" s="2"/>
      <c r="AJ41" s="2" t="e">
        <f>AI41/$AL$40 - 1</f>
        <v>#DIV/0!</v>
      </c>
      <c r="AK41" s="2"/>
      <c r="AL41" s="1"/>
      <c r="AM41" s="1"/>
    </row>
    <row r="42" spans="1:48" x14ac:dyDescent="0.2">
      <c r="A42" s="7" t="s">
        <v>11</v>
      </c>
      <c r="B42" s="2"/>
      <c r="C42" s="2"/>
      <c r="D42" s="2"/>
      <c r="F42" s="2" t="e">
        <f>E42/$AL$42 - 1</f>
        <v>#DIV/0!</v>
      </c>
      <c r="H42" s="2" t="e">
        <f>G42/$AL$42 - 1</f>
        <v>#DIV/0!</v>
      </c>
      <c r="J42" s="2" t="e">
        <f>I42/$AL$42 - 1</f>
        <v>#DIV/0!</v>
      </c>
      <c r="L42" s="2" t="e">
        <f>K42/$AL$42 - 1</f>
        <v>#DIV/0!</v>
      </c>
      <c r="N42" s="2" t="e">
        <f>M42/$AL$42 - 1</f>
        <v>#DIV/0!</v>
      </c>
      <c r="P42" s="2" t="e">
        <f>O42/$AL$42 - 1</f>
        <v>#DIV/0!</v>
      </c>
      <c r="R42" s="2" t="e">
        <f>Q42/$AL$42 - 1</f>
        <v>#DIV/0!</v>
      </c>
      <c r="T42" s="2" t="e">
        <f>S42/$AL$42 - 1</f>
        <v>#DIV/0!</v>
      </c>
      <c r="V42" s="2" t="e">
        <f>U42/$AL$42 - 1</f>
        <v>#DIV/0!</v>
      </c>
      <c r="X42" s="2" t="e">
        <f>W42/$AL$42 - 1</f>
        <v>#DIV/0!</v>
      </c>
      <c r="Z42" s="2" t="e">
        <f>Y42/$AL$42 - 1</f>
        <v>#DIV/0!</v>
      </c>
      <c r="AB42" s="2" t="e">
        <f>AA42/$AL$42 - 1</f>
        <v>#DIV/0!</v>
      </c>
      <c r="AC42" s="2"/>
      <c r="AD42" s="2" t="e">
        <f>AC42/$AL$42 - 1</f>
        <v>#DIV/0!</v>
      </c>
      <c r="AE42" s="2"/>
      <c r="AF42" s="2" t="e">
        <f>AE42/$AL$42 - 1</f>
        <v>#DIV/0!</v>
      </c>
      <c r="AG42" s="2"/>
      <c r="AH42" s="2" t="e">
        <f>AG42/$AL$42 - 1</f>
        <v>#DIV/0!</v>
      </c>
      <c r="AI42" s="2"/>
      <c r="AJ42" s="2" t="e">
        <f>AI42/$AL$42 - 1</f>
        <v>#DIV/0!</v>
      </c>
      <c r="AK42" s="2"/>
      <c r="AL42" s="1">
        <f>MIN(E42,E43,G42,G43,I42,I43,K42,K43,M42,M43,O42,O43, Q42,Q43,S42,S43,U42,U43,W42,W43,Y42,Y43,AA42,AA43,AC42,AC43,AE42,AE43,AG42,AG43,AI42,AI43)</f>
        <v>0</v>
      </c>
      <c r="AM42" s="3">
        <v>13781</v>
      </c>
    </row>
    <row r="43" spans="1:48" x14ac:dyDescent="0.2">
      <c r="A43" s="7"/>
      <c r="B43" s="2"/>
      <c r="C43" s="2"/>
      <c r="D43" s="2"/>
      <c r="F43" s="2" t="e">
        <f>E43/$AL$42 - 1</f>
        <v>#DIV/0!</v>
      </c>
      <c r="H43" s="2" t="e">
        <f>G43/$AL$42 - 1</f>
        <v>#DIV/0!</v>
      </c>
      <c r="J43" s="2" t="e">
        <f>I43/$AL$42 - 1</f>
        <v>#DIV/0!</v>
      </c>
      <c r="L43" s="2" t="e">
        <f>K43/$AL$42 - 1</f>
        <v>#DIV/0!</v>
      </c>
      <c r="N43" s="2" t="e">
        <f>M43/$AL$42 - 1</f>
        <v>#DIV/0!</v>
      </c>
      <c r="P43" s="2" t="e">
        <f>O43/$AL$42 - 1</f>
        <v>#DIV/0!</v>
      </c>
      <c r="R43" s="2" t="e">
        <f>Q43/$AL$42 - 1</f>
        <v>#DIV/0!</v>
      </c>
      <c r="T43" s="2" t="e">
        <f>S43/$AL$42 - 1</f>
        <v>#DIV/0!</v>
      </c>
      <c r="V43" s="2" t="e">
        <f>U43/$AL$42 - 1</f>
        <v>#DIV/0!</v>
      </c>
      <c r="X43" s="2" t="e">
        <f>W43/$AL$42 - 1</f>
        <v>#DIV/0!</v>
      </c>
      <c r="Z43" s="2" t="e">
        <f>Y43/$AL$42 - 1</f>
        <v>#DIV/0!</v>
      </c>
      <c r="AB43" s="2" t="e">
        <f>AA43/$AL$42 - 1</f>
        <v>#DIV/0!</v>
      </c>
      <c r="AC43" s="2"/>
      <c r="AD43" s="2" t="e">
        <f>AC43/$AL$42 - 1</f>
        <v>#DIV/0!</v>
      </c>
      <c r="AE43" s="2"/>
      <c r="AF43" s="2" t="e">
        <f>AE43/$AL$42 - 1</f>
        <v>#DIV/0!</v>
      </c>
      <c r="AG43" s="2"/>
      <c r="AH43" s="2" t="e">
        <f>AG43/$AL$42 - 1</f>
        <v>#DIV/0!</v>
      </c>
      <c r="AI43" s="2"/>
      <c r="AJ43" s="2" t="e">
        <f>AI43/$AL$42 - 1</f>
        <v>#DIV/0!</v>
      </c>
      <c r="AK43" s="2"/>
      <c r="AL43" s="1"/>
      <c r="AM43" s="1"/>
    </row>
    <row r="44" spans="1:48" x14ac:dyDescent="0.2">
      <c r="A44" s="7">
        <v>104059</v>
      </c>
      <c r="B44" s="2"/>
      <c r="C44" s="2"/>
      <c r="D44" s="2"/>
      <c r="F44" s="2" t="e">
        <f>E44/$AL$44 - 1</f>
        <v>#DIV/0!</v>
      </c>
      <c r="H44" s="2" t="e">
        <f>G44/$AL$44 - 1</f>
        <v>#DIV/0!</v>
      </c>
      <c r="J44" s="2" t="e">
        <f>I44/$AL$44 - 1</f>
        <v>#DIV/0!</v>
      </c>
      <c r="L44" s="2" t="e">
        <f>K44/$AL$44 - 1</f>
        <v>#DIV/0!</v>
      </c>
      <c r="N44" s="2" t="e">
        <f>M44/$AL$44 - 1</f>
        <v>#DIV/0!</v>
      </c>
      <c r="P44" s="2" t="e">
        <f>O44/$AL$44 - 1</f>
        <v>#DIV/0!</v>
      </c>
      <c r="R44" s="2" t="e">
        <f>Q44/$AL$44 - 1</f>
        <v>#DIV/0!</v>
      </c>
      <c r="T44" s="2" t="e">
        <f>S44/$AL$44 - 1</f>
        <v>#DIV/0!</v>
      </c>
      <c r="V44" s="2" t="e">
        <f>U44/$AL$44 - 1</f>
        <v>#DIV/0!</v>
      </c>
      <c r="X44" s="2" t="e">
        <f>W44/$AL$44 - 1</f>
        <v>#DIV/0!</v>
      </c>
      <c r="Z44" s="2" t="e">
        <f>Y44/$AL$44 - 1</f>
        <v>#DIV/0!</v>
      </c>
      <c r="AB44" s="2" t="e">
        <f>AA44/$AL$44 - 1</f>
        <v>#DIV/0!</v>
      </c>
      <c r="AC44" s="2"/>
      <c r="AD44" s="2" t="e">
        <f>AC44/$AL$44 - 1</f>
        <v>#DIV/0!</v>
      </c>
      <c r="AE44" s="2"/>
      <c r="AF44" s="2" t="e">
        <f>AE44/$AL$44 - 1</f>
        <v>#DIV/0!</v>
      </c>
      <c r="AG44" s="2"/>
      <c r="AH44" s="2" t="e">
        <f>AG44/$AL$44 - 1</f>
        <v>#DIV/0!</v>
      </c>
      <c r="AI44" s="2"/>
      <c r="AJ44" s="2" t="e">
        <f>AI44/$AL$44 - 1</f>
        <v>#DIV/0!</v>
      </c>
      <c r="AK44" s="2"/>
      <c r="AL44" s="1">
        <f>MIN(E44,E45,G44,G45,I44,I45,K44,K45,M44,M45,O44,O45, Q44,Q45,S44,S45,U44,U45,W44,W45,Y44,Y45,AA44,AA45,AC44,AC45,AE44,AE45,AG44,AG45,AI44,AI45)</f>
        <v>0</v>
      </c>
      <c r="AM44" s="3">
        <v>25768</v>
      </c>
    </row>
    <row r="45" spans="1:48" x14ac:dyDescent="0.2">
      <c r="A45" s="7"/>
      <c r="B45" s="2"/>
      <c r="C45" s="2"/>
      <c r="D45" s="2"/>
      <c r="F45" s="2" t="e">
        <f>E45/$AL$44 - 1</f>
        <v>#DIV/0!</v>
      </c>
      <c r="H45" s="2" t="e">
        <f>G45/$AL$44 - 1</f>
        <v>#DIV/0!</v>
      </c>
      <c r="J45" s="2" t="e">
        <f>I45/$AL$44 - 1</f>
        <v>#DIV/0!</v>
      </c>
      <c r="L45" s="2" t="e">
        <f>K45/$AL$44 - 1</f>
        <v>#DIV/0!</v>
      </c>
      <c r="N45" s="2" t="e">
        <f>M45/$AL$44 - 1</f>
        <v>#DIV/0!</v>
      </c>
      <c r="P45" s="2" t="e">
        <f>O45/$AL$44 - 1</f>
        <v>#DIV/0!</v>
      </c>
      <c r="R45" s="2" t="e">
        <f>Q45/$AL$44 - 1</f>
        <v>#DIV/0!</v>
      </c>
      <c r="T45" s="2" t="e">
        <f>S45/$AL$44 - 1</f>
        <v>#DIV/0!</v>
      </c>
      <c r="V45" s="2" t="e">
        <f>U45/$AL$44 - 1</f>
        <v>#DIV/0!</v>
      </c>
      <c r="X45" s="2" t="e">
        <f>W45/$AL$44 - 1</f>
        <v>#DIV/0!</v>
      </c>
      <c r="Z45" s="2" t="e">
        <f>Y45/$AL$44 - 1</f>
        <v>#DIV/0!</v>
      </c>
      <c r="AB45" s="2" t="e">
        <f>AA45/$AL$44 - 1</f>
        <v>#DIV/0!</v>
      </c>
      <c r="AC45" s="2"/>
      <c r="AD45" s="2" t="e">
        <f>AC45/$AL$44 - 1</f>
        <v>#DIV/0!</v>
      </c>
      <c r="AE45" s="2"/>
      <c r="AF45" s="2" t="e">
        <f>AE45/$AL$44 - 1</f>
        <v>#DIV/0!</v>
      </c>
      <c r="AG45" s="2"/>
      <c r="AH45" s="2" t="e">
        <f>AG45/$AL$44 - 1</f>
        <v>#DIV/0!</v>
      </c>
      <c r="AI45" s="2"/>
      <c r="AJ45" s="2" t="e">
        <f>AI45/$AL$44 - 1</f>
        <v>#DIV/0!</v>
      </c>
      <c r="AK45" s="2"/>
      <c r="AL45" s="1"/>
      <c r="AM45" s="1"/>
    </row>
    <row r="46" spans="1:48" x14ac:dyDescent="0.2">
      <c r="A46" s="7" t="s">
        <v>12</v>
      </c>
      <c r="B46" s="2"/>
      <c r="C46" s="2"/>
      <c r="D46" s="2"/>
      <c r="F46" s="2" t="e">
        <f>E46/$AL$46 - 1</f>
        <v>#DIV/0!</v>
      </c>
      <c r="H46" s="2" t="e">
        <f>G46/$AL$46 - 1</f>
        <v>#DIV/0!</v>
      </c>
      <c r="J46" s="2" t="e">
        <f>I46/$AL$46 - 1</f>
        <v>#DIV/0!</v>
      </c>
      <c r="L46" s="2" t="e">
        <f>K46/$AL$46 - 1</f>
        <v>#DIV/0!</v>
      </c>
      <c r="N46" s="2" t="e">
        <f>M46/$AL$46 - 1</f>
        <v>#DIV/0!</v>
      </c>
      <c r="P46" s="2" t="e">
        <f>O46/$AL$46 - 1</f>
        <v>#DIV/0!</v>
      </c>
      <c r="R46" s="2" t="e">
        <f>Q46/$AL$46 - 1</f>
        <v>#DIV/0!</v>
      </c>
      <c r="T46" s="2" t="e">
        <f>S46/$AL$46 - 1</f>
        <v>#DIV/0!</v>
      </c>
      <c r="V46" s="2" t="e">
        <f>U46/$AL$46 - 1</f>
        <v>#DIV/0!</v>
      </c>
      <c r="X46" s="2" t="e">
        <f>W46/$AL$46 - 1</f>
        <v>#DIV/0!</v>
      </c>
      <c r="Z46" s="2" t="e">
        <f>Y46/$AL$46 - 1</f>
        <v>#DIV/0!</v>
      </c>
      <c r="AB46" s="2" t="e">
        <f>AA46/$AL$46 - 1</f>
        <v>#DIV/0!</v>
      </c>
      <c r="AC46" s="2"/>
      <c r="AD46" s="2" t="e">
        <f>AC46/$AL$46 - 1</f>
        <v>#DIV/0!</v>
      </c>
      <c r="AE46" s="2"/>
      <c r="AF46" s="2" t="e">
        <f>AE46/$AL$46 - 1</f>
        <v>#DIV/0!</v>
      </c>
      <c r="AG46" s="2"/>
      <c r="AH46" s="2" t="e">
        <f>AG46/$AL$46 - 1</f>
        <v>#DIV/0!</v>
      </c>
      <c r="AI46" s="2"/>
      <c r="AJ46" s="2" t="e">
        <f>AI46/$AL$46 - 1</f>
        <v>#DIV/0!</v>
      </c>
      <c r="AK46" s="2"/>
      <c r="AL46" s="1">
        <f>MIN(E46,E47,G46,G47,I46,I47,K46,K47,M46,M47,O46,O47, Q46,Q47,S46,S47,U46,U47,W46,W47,Y46,Y47,AA46,AA47,AC46,AC47,AE46,AE47,AG46,AG47,AI46,AI47)</f>
        <v>0</v>
      </c>
      <c r="AM46" s="3">
        <v>12656</v>
      </c>
    </row>
    <row r="47" spans="1:48" x14ac:dyDescent="0.2">
      <c r="A47" s="7"/>
      <c r="B47" s="2"/>
      <c r="C47" s="2"/>
      <c r="D47" s="2"/>
      <c r="F47" s="2" t="e">
        <f>E47/$AL$46 - 1</f>
        <v>#DIV/0!</v>
      </c>
      <c r="H47" s="2" t="e">
        <f>G47/$AL$46 - 1</f>
        <v>#DIV/0!</v>
      </c>
      <c r="J47" s="2" t="e">
        <f>I47/$AL$46 - 1</f>
        <v>#DIV/0!</v>
      </c>
      <c r="L47" s="2" t="e">
        <f>K47/$AL$46 - 1</f>
        <v>#DIV/0!</v>
      </c>
      <c r="N47" s="2" t="e">
        <f>M47/$AL$46 - 1</f>
        <v>#DIV/0!</v>
      </c>
      <c r="P47" s="2" t="e">
        <f>O47/$AL$46 - 1</f>
        <v>#DIV/0!</v>
      </c>
      <c r="R47" s="2" t="e">
        <f>Q47/$AL$46 - 1</f>
        <v>#DIV/0!</v>
      </c>
      <c r="T47" s="2" t="e">
        <f>S47/$AL$46 - 1</f>
        <v>#DIV/0!</v>
      </c>
      <c r="V47" s="2" t="e">
        <f>U47/$AL$46 - 1</f>
        <v>#DIV/0!</v>
      </c>
      <c r="X47" s="2" t="e">
        <f>W47/$AL$46 - 1</f>
        <v>#DIV/0!</v>
      </c>
      <c r="Z47" s="2" t="e">
        <f>Y47/$AL$46 - 1</f>
        <v>#DIV/0!</v>
      </c>
      <c r="AB47" s="2" t="e">
        <f>AA47/$AL$46 - 1</f>
        <v>#DIV/0!</v>
      </c>
      <c r="AC47" s="2"/>
      <c r="AD47" s="2" t="e">
        <f>AC47/$AL$46 - 1</f>
        <v>#DIV/0!</v>
      </c>
      <c r="AE47" s="2"/>
      <c r="AF47" s="2" t="e">
        <f>AE47/$AL$46 - 1</f>
        <v>#DIV/0!</v>
      </c>
      <c r="AG47" s="2"/>
      <c r="AH47" s="2" t="e">
        <f>AG47/$AL$46 - 1</f>
        <v>#DIV/0!</v>
      </c>
      <c r="AI47" s="2"/>
      <c r="AJ47" s="2" t="e">
        <f>AI47/$AL$46 - 1</f>
        <v>#DIV/0!</v>
      </c>
      <c r="AK47" s="2"/>
      <c r="AL47" s="1"/>
      <c r="AM47" s="1"/>
    </row>
    <row r="48" spans="1:48" x14ac:dyDescent="0.2">
      <c r="A48" s="7">
        <v>144088</v>
      </c>
      <c r="B48" s="2"/>
      <c r="C48" s="2"/>
      <c r="D48" s="2"/>
      <c r="F48" s="2" t="e">
        <f>E48/$AL$48 - 1</f>
        <v>#DIV/0!</v>
      </c>
      <c r="H48" s="2" t="e">
        <f>G48/$AL$48 - 1</f>
        <v>#DIV/0!</v>
      </c>
      <c r="J48" s="2" t="e">
        <f>I48/$AL$48 - 1</f>
        <v>#DIV/0!</v>
      </c>
      <c r="L48" s="2" t="e">
        <f>K48/$AL$48 - 1</f>
        <v>#DIV/0!</v>
      </c>
      <c r="N48" s="2" t="e">
        <f>M48/$AL$48 - 1</f>
        <v>#DIV/0!</v>
      </c>
      <c r="P48" s="2" t="e">
        <f>O48/$AL$48 - 1</f>
        <v>#DIV/0!</v>
      </c>
      <c r="R48" s="2" t="e">
        <f>Q48/$AL$48 - 1</f>
        <v>#DIV/0!</v>
      </c>
      <c r="T48" s="2" t="e">
        <f>S48/$AL$48 - 1</f>
        <v>#DIV/0!</v>
      </c>
      <c r="V48" s="2" t="e">
        <f>U48/$AL$48 - 1</f>
        <v>#DIV/0!</v>
      </c>
      <c r="X48" s="2" t="e">
        <f>W48/$AL$48 - 1</f>
        <v>#DIV/0!</v>
      </c>
      <c r="Z48" s="2" t="e">
        <f>Y48/$AL$48 - 1</f>
        <v>#DIV/0!</v>
      </c>
      <c r="AB48" s="2" t="e">
        <f>AA48/$AL$48 - 1</f>
        <v>#DIV/0!</v>
      </c>
      <c r="AC48" s="2"/>
      <c r="AD48" s="2" t="e">
        <f>AC48/$AL$48 - 1</f>
        <v>#DIV/0!</v>
      </c>
      <c r="AE48" s="2"/>
      <c r="AF48" s="2" t="e">
        <f>AE48/$AL$48 - 1</f>
        <v>#DIV/0!</v>
      </c>
      <c r="AG48" s="2"/>
      <c r="AH48" s="2" t="e">
        <f>AG48/$AL$48 - 1</f>
        <v>#DIV/0!</v>
      </c>
      <c r="AI48" s="2"/>
      <c r="AJ48" s="2" t="e">
        <f>AI48/$AL$48 - 1</f>
        <v>#DIV/0!</v>
      </c>
      <c r="AK48" s="2"/>
      <c r="AL48" s="1">
        <f>MIN(E48,E49,G48,G49,I48,I49,K48,K49,M48,M49,O48,O49, Q48,Q49,S48,S49,U48,U49,W48,W49,Y48,Y49,AA48,AA49,AC48,AC49,AE48,AE49,AG48,AG49,AI48,AI49)</f>
        <v>0</v>
      </c>
      <c r="AM48" s="3">
        <v>35184</v>
      </c>
    </row>
    <row r="49" spans="1:39" x14ac:dyDescent="0.2">
      <c r="A49" s="7"/>
      <c r="B49" s="2"/>
      <c r="C49" s="2"/>
      <c r="D49" s="2"/>
      <c r="F49" s="2" t="e">
        <f>E49/$AL$48 - 1</f>
        <v>#DIV/0!</v>
      </c>
      <c r="H49" s="2" t="e">
        <f>G49/$AL$48 - 1</f>
        <v>#DIV/0!</v>
      </c>
      <c r="J49" s="2" t="e">
        <f>I49/$AL$48 - 1</f>
        <v>#DIV/0!</v>
      </c>
      <c r="L49" s="2" t="e">
        <f>K49/$AL$48 - 1</f>
        <v>#DIV/0!</v>
      </c>
      <c r="N49" s="2" t="e">
        <f>M49/$AL$48 - 1</f>
        <v>#DIV/0!</v>
      </c>
      <c r="P49" s="2" t="e">
        <f>O49/$AL$48 - 1</f>
        <v>#DIV/0!</v>
      </c>
      <c r="R49" s="2" t="e">
        <f>Q49/$AL$48 - 1</f>
        <v>#DIV/0!</v>
      </c>
      <c r="T49" s="2" t="e">
        <f>S49/$AL$48 - 1</f>
        <v>#DIV/0!</v>
      </c>
      <c r="V49" s="2" t="e">
        <f>U49/$AL$48 - 1</f>
        <v>#DIV/0!</v>
      </c>
      <c r="X49" s="2" t="e">
        <f>W49/$AL$48 - 1</f>
        <v>#DIV/0!</v>
      </c>
      <c r="Z49" s="2" t="e">
        <f>Y49/$AL$48 - 1</f>
        <v>#DIV/0!</v>
      </c>
      <c r="AB49" s="2" t="e">
        <f>AA49/$AL$48 - 1</f>
        <v>#DIV/0!</v>
      </c>
      <c r="AC49" s="2"/>
      <c r="AD49" s="2" t="e">
        <f>AC49/$AL$48 - 1</f>
        <v>#DIV/0!</v>
      </c>
      <c r="AE49" s="2"/>
      <c r="AF49" s="2" t="e">
        <f>AE49/$AL$48 - 1</f>
        <v>#DIV/0!</v>
      </c>
      <c r="AG49" s="2"/>
      <c r="AH49" s="2" t="e">
        <f>AG49/$AL$48 - 1</f>
        <v>#DIV/0!</v>
      </c>
      <c r="AI49" s="2"/>
      <c r="AJ49" s="2" t="e">
        <f>AI49/$AL$48 - 1</f>
        <v>#DIV/0!</v>
      </c>
      <c r="AK49" s="2"/>
      <c r="AL49" s="1"/>
      <c r="AM49" s="1"/>
    </row>
    <row r="50" spans="1:39" x14ac:dyDescent="0.2">
      <c r="A50" s="7" t="s">
        <v>13</v>
      </c>
      <c r="B50" s="2"/>
      <c r="C50" s="2"/>
      <c r="D50" s="2"/>
      <c r="F50" s="2" t="e">
        <f>E50/$AL$50 - 1</f>
        <v>#DIV/0!</v>
      </c>
      <c r="H50" s="2" t="e">
        <f>G50/$AL$50 - 1</f>
        <v>#DIV/0!</v>
      </c>
      <c r="J50" s="2" t="e">
        <f>I50/$AL$50 - 1</f>
        <v>#DIV/0!</v>
      </c>
      <c r="L50" s="2" t="e">
        <f>K50/$AL$50 - 1</f>
        <v>#DIV/0!</v>
      </c>
      <c r="N50" s="2" t="e">
        <f>M50/$AL$50 - 1</f>
        <v>#DIV/0!</v>
      </c>
      <c r="P50" s="2" t="e">
        <f>O50/$AL$50 - 1</f>
        <v>#DIV/0!</v>
      </c>
      <c r="R50" s="2" t="e">
        <f>Q50/$AL$50 - 1</f>
        <v>#DIV/0!</v>
      </c>
      <c r="T50" s="2" t="e">
        <f>S50/$AL$50 - 1</f>
        <v>#DIV/0!</v>
      </c>
      <c r="V50" s="2" t="e">
        <f>U50/$AL$50 - 1</f>
        <v>#DIV/0!</v>
      </c>
      <c r="X50" s="2" t="e">
        <f>W50/$AL$50 - 1</f>
        <v>#DIV/0!</v>
      </c>
      <c r="Z50" s="2" t="e">
        <f>Y50/$AL$50 - 1</f>
        <v>#DIV/0!</v>
      </c>
      <c r="AB50" s="2" t="e">
        <f>AA50/$AL$50 - 1</f>
        <v>#DIV/0!</v>
      </c>
      <c r="AC50" s="2"/>
      <c r="AD50" s="2" t="e">
        <f>AC50/$AL$50 - 1</f>
        <v>#DIV/0!</v>
      </c>
      <c r="AE50" s="2"/>
      <c r="AF50" s="2" t="e">
        <f>AE50/$AL$50 - 1</f>
        <v>#DIV/0!</v>
      </c>
      <c r="AG50" s="2"/>
      <c r="AH50" s="2" t="e">
        <f>AG50/$AL$50 - 1</f>
        <v>#DIV/0!</v>
      </c>
      <c r="AI50" s="2"/>
      <c r="AJ50" s="2" t="e">
        <f>AI50/$AL$50 - 1</f>
        <v>#DIV/0!</v>
      </c>
      <c r="AK50" s="2"/>
      <c r="AL50" s="1">
        <f>MIN(E50,E51,G50,G51,I50,I51,K50,K51,M50,M51,O50,O51, Q50,Q51,S50,S51,U50,U51,W50,W51,Y50,Y51,AA50,AA51,AC50,AC51,AE50,AE51,AG50,AG51,AI50,AI51)</f>
        <v>0</v>
      </c>
      <c r="AM50" s="3">
        <v>10400</v>
      </c>
    </row>
    <row r="51" spans="1:39" x14ac:dyDescent="0.2">
      <c r="A51" s="6"/>
      <c r="B51" s="2"/>
      <c r="C51" s="2"/>
      <c r="D51" s="4"/>
      <c r="F51" s="2" t="e">
        <f>E51/$AL$50 - 1</f>
        <v>#DIV/0!</v>
      </c>
      <c r="H51" s="2" t="e">
        <f>G51/$AL$50 - 1</f>
        <v>#DIV/0!</v>
      </c>
      <c r="J51" s="2" t="e">
        <f>I51/$AL$50 - 1</f>
        <v>#DIV/0!</v>
      </c>
      <c r="L51" s="2" t="e">
        <f>K51/$AL$50 - 1</f>
        <v>#DIV/0!</v>
      </c>
      <c r="N51" s="2" t="e">
        <f>M51/$AL$50 - 1</f>
        <v>#DIV/0!</v>
      </c>
      <c r="P51" s="2" t="e">
        <f>O51/$AL$50 - 1</f>
        <v>#DIV/0!</v>
      </c>
      <c r="R51" s="2" t="e">
        <f>Q51/$AL$50 - 1</f>
        <v>#DIV/0!</v>
      </c>
      <c r="T51" s="2" t="e">
        <f>S51/$AL$50 - 1</f>
        <v>#DIV/0!</v>
      </c>
      <c r="V51" s="2" t="e">
        <f>U51/$AL$50 - 1</f>
        <v>#DIV/0!</v>
      </c>
      <c r="X51" s="2" t="e">
        <f>W51/$AL$50 - 1</f>
        <v>#DIV/0!</v>
      </c>
      <c r="Z51" s="2" t="e">
        <f>Y51/$AL$50 - 1</f>
        <v>#DIV/0!</v>
      </c>
      <c r="AB51" s="2" t="e">
        <f>AA51/$AL$50 - 1</f>
        <v>#DIV/0!</v>
      </c>
      <c r="AC51" s="2"/>
      <c r="AD51" s="2" t="e">
        <f>AC51/$AL$50 - 1</f>
        <v>#DIV/0!</v>
      </c>
      <c r="AE51" s="2"/>
      <c r="AF51" s="2" t="e">
        <f>AE51/$AL$50 - 1</f>
        <v>#DIV/0!</v>
      </c>
      <c r="AG51" s="2"/>
      <c r="AH51" s="2" t="e">
        <f>AG51/$AL$50 - 1</f>
        <v>#DIV/0!</v>
      </c>
      <c r="AI51" s="2"/>
      <c r="AJ51" s="2" t="e">
        <f>AI51/$AL$50 - 1</f>
        <v>#DIV/0!</v>
      </c>
      <c r="AK51" s="2"/>
      <c r="AL51" s="1"/>
      <c r="AM51" s="2"/>
    </row>
    <row r="52" spans="1:39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x14ac:dyDescent="0.2">
      <c r="A53" s="1" t="s">
        <v>1</v>
      </c>
      <c r="B53" s="2"/>
      <c r="C53" s="2"/>
      <c r="D53" s="2"/>
      <c r="E53" s="4"/>
      <c r="F53" s="4" t="e">
        <f>IF(AVERAGE(F40:F51) &gt;= 0,AVERAGE(F40:F51),999)</f>
        <v>#DIV/0!</v>
      </c>
      <c r="G53" s="4"/>
      <c r="H53" s="4" t="e">
        <f>IF(AVERAGE(H40:H51) &gt;= 0,AVERAGE(H40:H51),999)</f>
        <v>#DIV/0!</v>
      </c>
      <c r="I53" s="4"/>
      <c r="J53" s="4" t="e">
        <f>IF(AVERAGE(J40:J51) &gt;= 0,AVERAGE(J40:J51),999)</f>
        <v>#DIV/0!</v>
      </c>
      <c r="K53" s="4"/>
      <c r="L53" s="4" t="e">
        <f>IF(AVERAGE(L40:L51) &gt;= 0,AVERAGE(L40:L51),999)</f>
        <v>#DIV/0!</v>
      </c>
      <c r="M53" s="4"/>
      <c r="N53" s="4" t="e">
        <f>IF(AVERAGE(N40:N51) &gt;= 0,AVERAGE(N40:N51),999)</f>
        <v>#DIV/0!</v>
      </c>
      <c r="O53" s="4"/>
      <c r="P53" s="4" t="e">
        <f>IF(AVERAGE(P40:P51) &gt;= 0,AVERAGE(P40:P51),999)</f>
        <v>#DIV/0!</v>
      </c>
      <c r="Q53" s="4"/>
      <c r="R53" s="4" t="e">
        <f>IF(AVERAGE(R40:R51) &gt;= 0,AVERAGE(R40:R51),999)</f>
        <v>#DIV/0!</v>
      </c>
      <c r="S53" s="4"/>
      <c r="T53" s="4" t="e">
        <f>IF(AVERAGE(T40:T51) &gt;= 0,AVERAGE(T40:T51),999)</f>
        <v>#DIV/0!</v>
      </c>
      <c r="U53" s="4"/>
      <c r="V53" s="4" t="e">
        <f>IF(AVERAGE(V40:V51) &gt;= 0,AVERAGE(V40:V51),999)</f>
        <v>#DIV/0!</v>
      </c>
      <c r="W53" s="4"/>
      <c r="X53" s="4" t="e">
        <f>IF(AVERAGE(X40:X51) &gt;= 0,AVERAGE(X40:X51),999)</f>
        <v>#DIV/0!</v>
      </c>
      <c r="Y53" s="4"/>
      <c r="Z53" s="4" t="e">
        <f>IF(AVERAGE(Z40:Z51) &gt;= 0,AVERAGE(Z40:Z51),999)</f>
        <v>#DIV/0!</v>
      </c>
      <c r="AA53" s="4"/>
      <c r="AB53" s="4" t="e">
        <f>IF(AVERAGE(AB40:AB51) &gt;= 0,AVERAGE(AB40:AB51),999)</f>
        <v>#DIV/0!</v>
      </c>
      <c r="AC53" s="4"/>
      <c r="AD53" s="4" t="e">
        <f>IF(AVERAGE(AD40:AD51) &gt;= 0,AVERAGE(AD40:AD51),999)</f>
        <v>#DIV/0!</v>
      </c>
      <c r="AE53" s="4"/>
      <c r="AF53" s="4" t="e">
        <f>IF(AVERAGE(AF40:AF51) &gt;= 0,AVERAGE(AF40:AF51),999)</f>
        <v>#DIV/0!</v>
      </c>
      <c r="AG53" s="4"/>
      <c r="AH53" s="4" t="e">
        <f>IF(AVERAGE(AH40:AH51) &gt;= 0,AVERAGE(AH40:AH51),999)</f>
        <v>#DIV/0!</v>
      </c>
      <c r="AI53" s="4"/>
      <c r="AJ53" s="4" t="e">
        <f>IF(AVERAGE(AJ40:AJ51) &gt;= 0,AVERAGE(AJ40:AJ51),999)</f>
        <v>#DIV/0!</v>
      </c>
      <c r="AK53" s="2"/>
      <c r="AL53" s="2" t="e">
        <f>MIN(E53:AH53)</f>
        <v>#DIV/0!</v>
      </c>
      <c r="AM53" s="2"/>
    </row>
    <row r="57" spans="1:39" x14ac:dyDescent="0.2">
      <c r="A57" s="1" t="s">
        <v>6</v>
      </c>
      <c r="B57" s="1"/>
      <c r="C57" s="1"/>
      <c r="D57" s="1"/>
      <c r="E57" s="1">
        <v>20</v>
      </c>
      <c r="F57" s="1"/>
      <c r="G57" s="1">
        <v>30</v>
      </c>
      <c r="H57" s="1"/>
      <c r="I57" s="1">
        <v>45</v>
      </c>
      <c r="J57" s="1"/>
      <c r="K57" s="1">
        <v>70</v>
      </c>
      <c r="L57" s="1"/>
      <c r="M57" s="1">
        <v>100</v>
      </c>
      <c r="N57" s="1"/>
      <c r="O57" s="1">
        <v>150</v>
      </c>
      <c r="P57" s="1"/>
      <c r="Q57" s="1">
        <v>225</v>
      </c>
      <c r="R57" s="1"/>
      <c r="S57" s="1">
        <v>350</v>
      </c>
      <c r="T57" s="1"/>
      <c r="U57" s="1">
        <v>500</v>
      </c>
      <c r="V57" s="1"/>
      <c r="W57" s="1">
        <v>750</v>
      </c>
      <c r="X57" s="1"/>
      <c r="Y57" s="1">
        <v>1100</v>
      </c>
      <c r="Z57" s="1"/>
      <c r="AA57" s="1">
        <v>1600</v>
      </c>
      <c r="AB57" s="1"/>
      <c r="AC57" s="1">
        <v>2400</v>
      </c>
      <c r="AD57" s="1"/>
      <c r="AE57" s="1">
        <v>3600</v>
      </c>
      <c r="AF57" s="1"/>
      <c r="AG57" s="1">
        <v>5600</v>
      </c>
      <c r="AH57" s="1"/>
      <c r="AI57" s="1">
        <v>8100</v>
      </c>
      <c r="AJ57" s="1"/>
      <c r="AK57" s="1"/>
      <c r="AL57" s="1" t="s">
        <v>0</v>
      </c>
      <c r="AM57" s="1" t="s">
        <v>9</v>
      </c>
    </row>
    <row r="58" spans="1:39" x14ac:dyDescent="0.2">
      <c r="A58" s="7" t="s">
        <v>3</v>
      </c>
      <c r="B58" s="2"/>
      <c r="C58" s="2"/>
      <c r="D58" s="2"/>
      <c r="F58" s="2" t="e">
        <f>E58/$AL$58 - 1</f>
        <v>#DIV/0!</v>
      </c>
      <c r="H58" s="2" t="e">
        <f>G58/$AL$58 - 1</f>
        <v>#DIV/0!</v>
      </c>
      <c r="J58" s="2" t="e">
        <f>I58/$AL$58 - 1</f>
        <v>#DIV/0!</v>
      </c>
      <c r="L58" s="2" t="e">
        <f>K58/$AL$58 - 1</f>
        <v>#DIV/0!</v>
      </c>
      <c r="N58" s="2" t="e">
        <f>M58/$AL$58 - 1</f>
        <v>#DIV/0!</v>
      </c>
      <c r="P58" s="2" t="e">
        <f>O58/$AL$58 - 1</f>
        <v>#DIV/0!</v>
      </c>
      <c r="R58" s="2" t="e">
        <f>Q58/$AL$58 - 1</f>
        <v>#DIV/0!</v>
      </c>
      <c r="T58" s="2" t="e">
        <f>S58/$AL$58 - 1</f>
        <v>#DIV/0!</v>
      </c>
      <c r="V58" s="2" t="e">
        <f>U58/$AL$58 - 1</f>
        <v>#DIV/0!</v>
      </c>
      <c r="X58" s="2" t="e">
        <f>W58/$AL$58 - 1</f>
        <v>#DIV/0!</v>
      </c>
      <c r="Z58" s="2" t="e">
        <f>Y58/$AL$58 - 1</f>
        <v>#DIV/0!</v>
      </c>
      <c r="AB58" s="2" t="e">
        <f>AA58/$AL$58 - 1</f>
        <v>#DIV/0!</v>
      </c>
      <c r="AC58" s="2"/>
      <c r="AD58" s="2" t="e">
        <f>AC58/$AL$58 - 1</f>
        <v>#DIV/0!</v>
      </c>
      <c r="AE58" s="2"/>
      <c r="AF58" s="2" t="e">
        <f>AE58/$AL$58 - 1</f>
        <v>#DIV/0!</v>
      </c>
      <c r="AG58" s="2"/>
      <c r="AH58" s="2" t="e">
        <f>AG58/$AL$58 - 1</f>
        <v>#DIV/0!</v>
      </c>
      <c r="AI58" s="2"/>
      <c r="AJ58" s="2" t="e">
        <f>AI58/$AL$58 - 1</f>
        <v>#DIV/0!</v>
      </c>
      <c r="AK58" s="2"/>
      <c r="AL58" s="1">
        <f>MIN(E58,E59,G58,G59,I58,I59,K58,K59,M58,M59,O58,O59, Q58,Q59,S58,S59,U58,U59,W58,W59,Y58,Y59,AA58,AA59,AC58,AC59,AE58,AE59,AG58,AG59,AI58,AI59)</f>
        <v>0</v>
      </c>
      <c r="AM58" s="3">
        <v>11942</v>
      </c>
    </row>
    <row r="59" spans="1:39" x14ac:dyDescent="0.2">
      <c r="A59" s="7"/>
      <c r="B59" s="2"/>
      <c r="C59" s="2"/>
      <c r="D59" s="2"/>
      <c r="F59" s="2" t="e">
        <f>E59/$AL$58 - 1</f>
        <v>#DIV/0!</v>
      </c>
      <c r="H59" s="2" t="e">
        <f>G59/$AL$58 - 1</f>
        <v>#DIV/0!</v>
      </c>
      <c r="J59" s="2" t="e">
        <f>I59/$AL$58 - 1</f>
        <v>#DIV/0!</v>
      </c>
      <c r="L59" s="2" t="e">
        <f>K59/$AL$58 - 1</f>
        <v>#DIV/0!</v>
      </c>
      <c r="N59" s="2" t="e">
        <f>M59/$AL$58 - 1</f>
        <v>#DIV/0!</v>
      </c>
      <c r="P59" s="2" t="e">
        <f>O59/$AL$58 - 1</f>
        <v>#DIV/0!</v>
      </c>
      <c r="R59" s="2" t="e">
        <f>Q59/$AL$58 - 1</f>
        <v>#DIV/0!</v>
      </c>
      <c r="T59" s="2" t="e">
        <f>S59/$AL$58 - 1</f>
        <v>#DIV/0!</v>
      </c>
      <c r="V59" s="2" t="e">
        <f>U59/$AL$58 - 1</f>
        <v>#DIV/0!</v>
      </c>
      <c r="X59" s="2" t="e">
        <f>W59/$AL$58 - 1</f>
        <v>#DIV/0!</v>
      </c>
      <c r="Z59" s="2" t="e">
        <f>Y59/$AL$58 - 1</f>
        <v>#DIV/0!</v>
      </c>
      <c r="AB59" s="2" t="e">
        <f>AA59/$AL$58 - 1</f>
        <v>#DIV/0!</v>
      </c>
      <c r="AC59" s="2"/>
      <c r="AD59" s="2" t="e">
        <f>AC59/$AL$58 - 1</f>
        <v>#DIV/0!</v>
      </c>
      <c r="AE59" s="2"/>
      <c r="AF59" s="2" t="e">
        <f>AE59/$AL$58 - 1</f>
        <v>#DIV/0!</v>
      </c>
      <c r="AG59" s="2"/>
      <c r="AH59" s="2" t="e">
        <f>AG59/$AL$58 - 1</f>
        <v>#DIV/0!</v>
      </c>
      <c r="AI59" s="2"/>
      <c r="AJ59" s="2" t="e">
        <f>AI59/$AL$58 - 1</f>
        <v>#DIV/0!</v>
      </c>
      <c r="AK59" s="2"/>
      <c r="AL59" s="1"/>
      <c r="AM59" s="1"/>
    </row>
    <row r="60" spans="1:39" x14ac:dyDescent="0.2">
      <c r="A60" s="7" t="s">
        <v>11</v>
      </c>
      <c r="B60" s="2"/>
      <c r="C60" s="2"/>
      <c r="D60" s="2"/>
      <c r="F60" s="2" t="e">
        <f>E60/$AL$60 - 1</f>
        <v>#DIV/0!</v>
      </c>
      <c r="H60" s="2" t="e">
        <f>G60/$AL$60 - 1</f>
        <v>#DIV/0!</v>
      </c>
      <c r="J60" s="2" t="e">
        <f>I60/$AL$60 - 1</f>
        <v>#DIV/0!</v>
      </c>
      <c r="L60" s="2" t="e">
        <f>K60/$AL$60 - 1</f>
        <v>#DIV/0!</v>
      </c>
      <c r="N60" s="2" t="e">
        <f>M60/$AL$60 - 1</f>
        <v>#DIV/0!</v>
      </c>
      <c r="P60" s="2" t="e">
        <f>O60/$AL$60 - 1</f>
        <v>#DIV/0!</v>
      </c>
      <c r="R60" s="2" t="e">
        <f>Q60/$AL$60 - 1</f>
        <v>#DIV/0!</v>
      </c>
      <c r="T60" s="2" t="e">
        <f>S60/$AL$60 - 1</f>
        <v>#DIV/0!</v>
      </c>
      <c r="V60" s="2" t="e">
        <f>U60/$AL$60 - 1</f>
        <v>#DIV/0!</v>
      </c>
      <c r="X60" s="2" t="e">
        <f>W60/$AL$60 - 1</f>
        <v>#DIV/0!</v>
      </c>
      <c r="Z60" s="2" t="e">
        <f>Y60/$AL$60 - 1</f>
        <v>#DIV/0!</v>
      </c>
      <c r="AB60" s="2" t="e">
        <f>AA60/$AL$60 - 1</f>
        <v>#DIV/0!</v>
      </c>
      <c r="AC60" s="2"/>
      <c r="AD60" s="2" t="e">
        <f>AC60/$AL$60 - 1</f>
        <v>#DIV/0!</v>
      </c>
      <c r="AE60" s="2"/>
      <c r="AF60" s="2" t="e">
        <f>AE60/$AL$60 - 1</f>
        <v>#DIV/0!</v>
      </c>
      <c r="AG60" s="2"/>
      <c r="AH60" s="2" t="e">
        <f>AG60/$AL$60 - 1</f>
        <v>#DIV/0!</v>
      </c>
      <c r="AI60" s="2"/>
      <c r="AJ60" s="2" t="e">
        <f>AI60/$AL$60 - 1</f>
        <v>#DIV/0!</v>
      </c>
      <c r="AK60" s="2"/>
      <c r="AL60" s="1">
        <f>MIN(E60,E61,G60,G61,I60,I61,K60,K61,M60,M61,O60,O61, Q60,Q61,S60,S61,U60,U61,W60,W61,Y60,Y61,AA60,AA61,AC60,AC61,AE60,AE61,AG60,AG61,AI60,AI61)</f>
        <v>0</v>
      </c>
      <c r="AM60" s="3">
        <v>13781</v>
      </c>
    </row>
    <row r="61" spans="1:39" x14ac:dyDescent="0.2">
      <c r="A61" s="7"/>
      <c r="B61" s="2"/>
      <c r="C61" s="2"/>
      <c r="D61" s="2"/>
      <c r="F61" s="2" t="e">
        <f>E61/$AL$60 - 1</f>
        <v>#DIV/0!</v>
      </c>
      <c r="H61" s="2" t="e">
        <f>G61/$AL$60 - 1</f>
        <v>#DIV/0!</v>
      </c>
      <c r="J61" s="2" t="e">
        <f>I61/$AL$60 - 1</f>
        <v>#DIV/0!</v>
      </c>
      <c r="L61" s="2" t="e">
        <f>K61/$AL$60 - 1</f>
        <v>#DIV/0!</v>
      </c>
      <c r="N61" s="2" t="e">
        <f>M61/$AL$60 - 1</f>
        <v>#DIV/0!</v>
      </c>
      <c r="P61" s="2" t="e">
        <f>O61/$AL$60 - 1</f>
        <v>#DIV/0!</v>
      </c>
      <c r="R61" s="2" t="e">
        <f>Q61/$AL$60 - 1</f>
        <v>#DIV/0!</v>
      </c>
      <c r="T61" s="2" t="e">
        <f>S61/$AL$60 - 1</f>
        <v>#DIV/0!</v>
      </c>
      <c r="V61" s="2" t="e">
        <f>U61/$AL$60 - 1</f>
        <v>#DIV/0!</v>
      </c>
      <c r="X61" s="2" t="e">
        <f>W61/$AL$60 - 1</f>
        <v>#DIV/0!</v>
      </c>
      <c r="Z61" s="2" t="e">
        <f>Y61/$AL$60 - 1</f>
        <v>#DIV/0!</v>
      </c>
      <c r="AB61" s="2" t="e">
        <f>AA61/$AL$60 - 1</f>
        <v>#DIV/0!</v>
      </c>
      <c r="AC61" s="2"/>
      <c r="AD61" s="2" t="e">
        <f>AC61/$AL$60 - 1</f>
        <v>#DIV/0!</v>
      </c>
      <c r="AE61" s="2"/>
      <c r="AF61" s="2" t="e">
        <f>AE61/$AL$60 - 1</f>
        <v>#DIV/0!</v>
      </c>
      <c r="AG61" s="2"/>
      <c r="AH61" s="2" t="e">
        <f>AG61/$AL$60 - 1</f>
        <v>#DIV/0!</v>
      </c>
      <c r="AI61" s="2"/>
      <c r="AJ61" s="2" t="e">
        <f>AI61/$AL$60 - 1</f>
        <v>#DIV/0!</v>
      </c>
      <c r="AK61" s="2"/>
      <c r="AL61" s="1"/>
      <c r="AM61" s="1"/>
    </row>
    <row r="62" spans="1:39" x14ac:dyDescent="0.2">
      <c r="A62" s="7">
        <v>104059</v>
      </c>
      <c r="B62" s="2"/>
      <c r="C62" s="2"/>
      <c r="D62" s="2"/>
      <c r="F62" s="2" t="e">
        <f>E62/$AL$62 - 1</f>
        <v>#DIV/0!</v>
      </c>
      <c r="H62" s="2" t="e">
        <f>G62/$AL$62 - 1</f>
        <v>#DIV/0!</v>
      </c>
      <c r="J62" s="2" t="e">
        <f>I62/$AL$62 - 1</f>
        <v>#DIV/0!</v>
      </c>
      <c r="L62" s="2" t="e">
        <f>K62/$AL$62 - 1</f>
        <v>#DIV/0!</v>
      </c>
      <c r="N62" s="2" t="e">
        <f>M62/$AL$62 - 1</f>
        <v>#DIV/0!</v>
      </c>
      <c r="P62" s="2" t="e">
        <f>O62/$AL$62 - 1</f>
        <v>#DIV/0!</v>
      </c>
      <c r="R62" s="2" t="e">
        <f>Q62/$AL$62 - 1</f>
        <v>#DIV/0!</v>
      </c>
      <c r="T62" s="2" t="e">
        <f>S62/$AL$62 - 1</f>
        <v>#DIV/0!</v>
      </c>
      <c r="V62" s="2" t="e">
        <f>U62/$AL$62 - 1</f>
        <v>#DIV/0!</v>
      </c>
      <c r="X62" s="2" t="e">
        <f>W62/$AL$62 - 1</f>
        <v>#DIV/0!</v>
      </c>
      <c r="Z62" s="2" t="e">
        <f>Y62/$AL$62 - 1</f>
        <v>#DIV/0!</v>
      </c>
      <c r="AB62" s="2" t="e">
        <f>AA62/$AL$62 - 1</f>
        <v>#DIV/0!</v>
      </c>
      <c r="AC62" s="2"/>
      <c r="AD62" s="2" t="e">
        <f>AC62/$AL$62 - 1</f>
        <v>#DIV/0!</v>
      </c>
      <c r="AE62" s="2"/>
      <c r="AF62" s="2" t="e">
        <f>AE62/$AL$62 - 1</f>
        <v>#DIV/0!</v>
      </c>
      <c r="AG62" s="2"/>
      <c r="AH62" s="2" t="e">
        <f>AG62/$AL$62 - 1</f>
        <v>#DIV/0!</v>
      </c>
      <c r="AI62" s="2"/>
      <c r="AJ62" s="2" t="e">
        <f>AI62/$AL$62 - 1</f>
        <v>#DIV/0!</v>
      </c>
      <c r="AK62" s="2"/>
      <c r="AL62" s="1">
        <f>MIN(E62,E63,G62,G63,I62,I63,K62,K63,M62,M63,O62,O63, Q62,Q63,S62,S63,U62,U63,W62,W63,Y62,Y63,AA62,AA63,AC62,AC63,AE62,AE63,AG62,AG63,AI62,AI63)</f>
        <v>0</v>
      </c>
      <c r="AM62" s="3">
        <v>25768</v>
      </c>
    </row>
    <row r="63" spans="1:39" x14ac:dyDescent="0.2">
      <c r="A63" s="7"/>
      <c r="B63" s="2"/>
      <c r="C63" s="2"/>
      <c r="D63" s="2"/>
      <c r="F63" s="2" t="e">
        <f>E63/$AL$62 - 1</f>
        <v>#DIV/0!</v>
      </c>
      <c r="H63" s="2" t="e">
        <f>G63/$AL$62 - 1</f>
        <v>#DIV/0!</v>
      </c>
      <c r="J63" s="2" t="e">
        <f>I63/$AL$62 - 1</f>
        <v>#DIV/0!</v>
      </c>
      <c r="L63" s="2" t="e">
        <f>K63/$AL$62 - 1</f>
        <v>#DIV/0!</v>
      </c>
      <c r="N63" s="2" t="e">
        <f>M63/$AL$62 - 1</f>
        <v>#DIV/0!</v>
      </c>
      <c r="P63" s="2" t="e">
        <f>O63/$AL$62 - 1</f>
        <v>#DIV/0!</v>
      </c>
      <c r="R63" s="2" t="e">
        <f>Q63/$AL$62 - 1</f>
        <v>#DIV/0!</v>
      </c>
      <c r="T63" s="2" t="e">
        <f>S63/$AL$62 - 1</f>
        <v>#DIV/0!</v>
      </c>
      <c r="V63" s="2" t="e">
        <f>U63/$AL$62 - 1</f>
        <v>#DIV/0!</v>
      </c>
      <c r="X63" s="2" t="e">
        <f>W63/$AL$62 - 1</f>
        <v>#DIV/0!</v>
      </c>
      <c r="Z63" s="2" t="e">
        <f>Y63/$AL$62 - 1</f>
        <v>#DIV/0!</v>
      </c>
      <c r="AB63" s="2" t="e">
        <f>AA63/$AL$62 - 1</f>
        <v>#DIV/0!</v>
      </c>
      <c r="AC63" s="2"/>
      <c r="AD63" s="2" t="e">
        <f>AC63/$AL$62 - 1</f>
        <v>#DIV/0!</v>
      </c>
      <c r="AE63" s="2"/>
      <c r="AF63" s="2" t="e">
        <f>AE63/$AL$62 - 1</f>
        <v>#DIV/0!</v>
      </c>
      <c r="AG63" s="2"/>
      <c r="AH63" s="2" t="e">
        <f>AG63/$AL$62 - 1</f>
        <v>#DIV/0!</v>
      </c>
      <c r="AI63" s="2"/>
      <c r="AJ63" s="2" t="e">
        <f>AI63/$AL$62 - 1</f>
        <v>#DIV/0!</v>
      </c>
      <c r="AK63" s="2"/>
      <c r="AL63" s="1"/>
      <c r="AM63" s="1"/>
    </row>
    <row r="64" spans="1:39" x14ac:dyDescent="0.2">
      <c r="A64" s="7" t="s">
        <v>12</v>
      </c>
      <c r="B64" s="2"/>
      <c r="C64" s="2"/>
      <c r="D64" s="2"/>
      <c r="F64" s="2" t="e">
        <f>E64/$AL$64 - 1</f>
        <v>#DIV/0!</v>
      </c>
      <c r="H64" s="2" t="e">
        <f>G64/$AL$64 - 1</f>
        <v>#DIV/0!</v>
      </c>
      <c r="J64" s="2" t="e">
        <f>I64/$AL$64 - 1</f>
        <v>#DIV/0!</v>
      </c>
      <c r="L64" s="2" t="e">
        <f>K64/$AL$64 - 1</f>
        <v>#DIV/0!</v>
      </c>
      <c r="N64" s="2" t="e">
        <f>M64/$AL$64 - 1</f>
        <v>#DIV/0!</v>
      </c>
      <c r="P64" s="2" t="e">
        <f>O64/$AL$64 - 1</f>
        <v>#DIV/0!</v>
      </c>
      <c r="R64" s="2" t="e">
        <f>Q64/$AL$64 - 1</f>
        <v>#DIV/0!</v>
      </c>
      <c r="T64" s="2" t="e">
        <f>S64/$AL$64 - 1</f>
        <v>#DIV/0!</v>
      </c>
      <c r="V64" s="2" t="e">
        <f>U64/$AL$64 - 1</f>
        <v>#DIV/0!</v>
      </c>
      <c r="X64" s="2" t="e">
        <f>W64/$AL$64 - 1</f>
        <v>#DIV/0!</v>
      </c>
      <c r="Z64" s="2" t="e">
        <f>Y64/$AL$64 - 1</f>
        <v>#DIV/0!</v>
      </c>
      <c r="AB64" s="2" t="e">
        <f>AA64/$AL$64 - 1</f>
        <v>#DIV/0!</v>
      </c>
      <c r="AC64" s="2"/>
      <c r="AD64" s="2" t="e">
        <f>AC64/$AL$64 - 1</f>
        <v>#DIV/0!</v>
      </c>
      <c r="AE64" s="2"/>
      <c r="AF64" s="2" t="e">
        <f>AE64/$AL$64 - 1</f>
        <v>#DIV/0!</v>
      </c>
      <c r="AG64" s="2"/>
      <c r="AH64" s="2" t="e">
        <f>AG64/$AL$64 - 1</f>
        <v>#DIV/0!</v>
      </c>
      <c r="AI64" s="2"/>
      <c r="AJ64" s="2" t="e">
        <f>AI64/$AL$64 - 1</f>
        <v>#DIV/0!</v>
      </c>
      <c r="AK64" s="2"/>
      <c r="AL64" s="1">
        <f>MIN(E64,E65,G64,G65,I64,I65,K64,K65,M64,M65,O64,O65, Q64,Q65,S64,S65,U64,U65,W64,W65,Y64,Y65,AA64,AA65,AC64,AC65,AE64,AE65,AG64,AG65,AI64,AI65)</f>
        <v>0</v>
      </c>
      <c r="AM64" s="3">
        <v>12656</v>
      </c>
    </row>
    <row r="65" spans="1:48" x14ac:dyDescent="0.2">
      <c r="A65" s="7"/>
      <c r="B65" s="2"/>
      <c r="C65" s="2"/>
      <c r="D65" s="2"/>
      <c r="F65" s="2" t="e">
        <f>E65/$AL$64 - 1</f>
        <v>#DIV/0!</v>
      </c>
      <c r="H65" s="2" t="e">
        <f>G65/$AL$64 - 1</f>
        <v>#DIV/0!</v>
      </c>
      <c r="J65" s="2" t="e">
        <f>I65/$AL$64 - 1</f>
        <v>#DIV/0!</v>
      </c>
      <c r="L65" s="2" t="e">
        <f>K65/$AL$64 - 1</f>
        <v>#DIV/0!</v>
      </c>
      <c r="N65" s="2" t="e">
        <f>M65/$AL$64 - 1</f>
        <v>#DIV/0!</v>
      </c>
      <c r="P65" s="2" t="e">
        <f>O65/$AL$64 - 1</f>
        <v>#DIV/0!</v>
      </c>
      <c r="R65" s="2" t="e">
        <f>Q65/$AL$64 - 1</f>
        <v>#DIV/0!</v>
      </c>
      <c r="T65" s="2" t="e">
        <f>S65/$AL$64 - 1</f>
        <v>#DIV/0!</v>
      </c>
      <c r="V65" s="2" t="e">
        <f>U65/$AL$64 - 1</f>
        <v>#DIV/0!</v>
      </c>
      <c r="X65" s="2" t="e">
        <f>W65/$AL$64 - 1</f>
        <v>#DIV/0!</v>
      </c>
      <c r="Z65" s="2" t="e">
        <f>Y65/$AL$64 - 1</f>
        <v>#DIV/0!</v>
      </c>
      <c r="AB65" s="2" t="e">
        <f>AA65/$AL$64 - 1</f>
        <v>#DIV/0!</v>
      </c>
      <c r="AC65" s="2"/>
      <c r="AD65" s="2" t="e">
        <f>AC65/$AL$64 - 1</f>
        <v>#DIV/0!</v>
      </c>
      <c r="AE65" s="2"/>
      <c r="AF65" s="2" t="e">
        <f>AE65/$AL$64 - 1</f>
        <v>#DIV/0!</v>
      </c>
      <c r="AG65" s="2"/>
      <c r="AH65" s="2" t="e">
        <f>AG65/$AL$64 - 1</f>
        <v>#DIV/0!</v>
      </c>
      <c r="AI65" s="2"/>
      <c r="AJ65" s="2" t="e">
        <f>AI65/$AL$64 - 1</f>
        <v>#DIV/0!</v>
      </c>
      <c r="AK65" s="2"/>
      <c r="AL65" s="1"/>
      <c r="AM65" s="1"/>
    </row>
    <row r="66" spans="1:48" x14ac:dyDescent="0.2">
      <c r="A66" s="7">
        <v>144088</v>
      </c>
      <c r="B66" s="2"/>
      <c r="C66" s="2"/>
      <c r="D66" s="2"/>
      <c r="F66" s="2" t="e">
        <f>E66/$AL$66 - 1</f>
        <v>#DIV/0!</v>
      </c>
      <c r="H66" s="2" t="e">
        <f>G66/$AL$66 - 1</f>
        <v>#DIV/0!</v>
      </c>
      <c r="J66" s="2" t="e">
        <f>I66/$AL$66 - 1</f>
        <v>#DIV/0!</v>
      </c>
      <c r="L66" s="2" t="e">
        <f>K66/$AL$66 - 1</f>
        <v>#DIV/0!</v>
      </c>
      <c r="N66" s="2" t="e">
        <f>M66/$AL$66 - 1</f>
        <v>#DIV/0!</v>
      </c>
      <c r="P66" s="2" t="e">
        <f>O66/$AL$66 - 1</f>
        <v>#DIV/0!</v>
      </c>
      <c r="R66" s="2" t="e">
        <f>Q66/$AL$66 - 1</f>
        <v>#DIV/0!</v>
      </c>
      <c r="T66" s="2" t="e">
        <f>S66/$AL$66 - 1</f>
        <v>#DIV/0!</v>
      </c>
      <c r="V66" s="2" t="e">
        <f>U66/$AL$66 - 1</f>
        <v>#DIV/0!</v>
      </c>
      <c r="X66" s="2" t="e">
        <f>W66/$AL$66 - 1</f>
        <v>#DIV/0!</v>
      </c>
      <c r="Z66" s="2" t="e">
        <f>Y66/$AL$66 - 1</f>
        <v>#DIV/0!</v>
      </c>
      <c r="AB66" s="2" t="e">
        <f>AA66/$AL$66 - 1</f>
        <v>#DIV/0!</v>
      </c>
      <c r="AC66" s="2"/>
      <c r="AD66" s="2" t="e">
        <f>AC66/$AL$66 - 1</f>
        <v>#DIV/0!</v>
      </c>
      <c r="AE66" s="2"/>
      <c r="AF66" s="2" t="e">
        <f>AE66/$AL$66 - 1</f>
        <v>#DIV/0!</v>
      </c>
      <c r="AG66" s="2"/>
      <c r="AH66" s="2" t="e">
        <f>AG66/$AL$66 - 1</f>
        <v>#DIV/0!</v>
      </c>
      <c r="AI66" s="2"/>
      <c r="AJ66" s="2" t="e">
        <f>AI66/$AL$66 - 1</f>
        <v>#DIV/0!</v>
      </c>
      <c r="AK66" s="2"/>
      <c r="AL66" s="1">
        <f>MIN(E66,E67,G66,G67,I66,I67,K66,K67,M66,M67,O66,O67, Q66,Q67,S66,S67,U66,U67,W66,W67,Y66,Y67,AA66,AA67,AC66,AC67,AE66,AE67,AG66,AG67,AI66,AI67)</f>
        <v>0</v>
      </c>
      <c r="AM66" s="3">
        <v>35184</v>
      </c>
    </row>
    <row r="67" spans="1:48" x14ac:dyDescent="0.2">
      <c r="A67" s="7"/>
      <c r="B67" s="2"/>
      <c r="C67" s="2"/>
      <c r="D67" s="2"/>
      <c r="F67" s="2" t="e">
        <f>E67/$AL$66 - 1</f>
        <v>#DIV/0!</v>
      </c>
      <c r="H67" s="2" t="e">
        <f>G67/$AL$66 - 1</f>
        <v>#DIV/0!</v>
      </c>
      <c r="J67" s="2" t="e">
        <f>I67/$AL$66 - 1</f>
        <v>#DIV/0!</v>
      </c>
      <c r="L67" s="2" t="e">
        <f>K67/$AL$66 - 1</f>
        <v>#DIV/0!</v>
      </c>
      <c r="N67" s="2" t="e">
        <f>M67/$AL$66 - 1</f>
        <v>#DIV/0!</v>
      </c>
      <c r="P67" s="2" t="e">
        <f>O67/$AL$66 - 1</f>
        <v>#DIV/0!</v>
      </c>
      <c r="R67" s="2" t="e">
        <f>Q67/$AL$66 - 1</f>
        <v>#DIV/0!</v>
      </c>
      <c r="T67" s="2" t="e">
        <f>S67/$AL$66 - 1</f>
        <v>#DIV/0!</v>
      </c>
      <c r="V67" s="2" t="e">
        <f>U67/$AL$66 - 1</f>
        <v>#DIV/0!</v>
      </c>
      <c r="X67" s="2" t="e">
        <f>W67/$AL$66 - 1</f>
        <v>#DIV/0!</v>
      </c>
      <c r="Z67" s="2" t="e">
        <f>Y67/$AL$66 - 1</f>
        <v>#DIV/0!</v>
      </c>
      <c r="AB67" s="2" t="e">
        <f>AA67/$AL$66 - 1</f>
        <v>#DIV/0!</v>
      </c>
      <c r="AC67" s="2"/>
      <c r="AD67" s="2" t="e">
        <f>AC67/$AL$66 - 1</f>
        <v>#DIV/0!</v>
      </c>
      <c r="AE67" s="2"/>
      <c r="AF67" s="2" t="e">
        <f>AE67/$AL$66 - 1</f>
        <v>#DIV/0!</v>
      </c>
      <c r="AG67" s="2"/>
      <c r="AH67" s="2" t="e">
        <f>AG67/$AL$66 - 1</f>
        <v>#DIV/0!</v>
      </c>
      <c r="AI67" s="2"/>
      <c r="AJ67" s="2" t="e">
        <f>AI67/$AL$66 - 1</f>
        <v>#DIV/0!</v>
      </c>
      <c r="AK67" s="2"/>
      <c r="AL67" s="1"/>
      <c r="AM67" s="1"/>
    </row>
    <row r="68" spans="1:48" x14ac:dyDescent="0.2">
      <c r="A68" s="7" t="s">
        <v>13</v>
      </c>
      <c r="B68" s="2"/>
      <c r="C68" s="2"/>
      <c r="D68" s="2"/>
      <c r="F68" s="2" t="e">
        <f>E68/$AL$68 - 1</f>
        <v>#DIV/0!</v>
      </c>
      <c r="H68" s="2" t="e">
        <f>G68/$AL$68 - 1</f>
        <v>#DIV/0!</v>
      </c>
      <c r="J68" s="2" t="e">
        <f>I68/$AL$68 - 1</f>
        <v>#DIV/0!</v>
      </c>
      <c r="L68" s="2" t="e">
        <f>K68/$AL$68 - 1</f>
        <v>#DIV/0!</v>
      </c>
      <c r="N68" s="2" t="e">
        <f>M68/$AL$68 - 1</f>
        <v>#DIV/0!</v>
      </c>
      <c r="P68" s="2" t="e">
        <f>O68/$AL$68 - 1</f>
        <v>#DIV/0!</v>
      </c>
      <c r="R68" s="2" t="e">
        <f>Q68/$AL$68 - 1</f>
        <v>#DIV/0!</v>
      </c>
      <c r="T68" s="2" t="e">
        <f>S68/$AL$68 - 1</f>
        <v>#DIV/0!</v>
      </c>
      <c r="V68" s="2" t="e">
        <f>U68/$AL$68 - 1</f>
        <v>#DIV/0!</v>
      </c>
      <c r="X68" s="2" t="e">
        <f>W68/$AL$68 - 1</f>
        <v>#DIV/0!</v>
      </c>
      <c r="Z68" s="2" t="e">
        <f>Y68/$AL$68 - 1</f>
        <v>#DIV/0!</v>
      </c>
      <c r="AB68" s="2" t="e">
        <f>AA68/$AL$68 - 1</f>
        <v>#DIV/0!</v>
      </c>
      <c r="AC68" s="2"/>
      <c r="AD68" s="2" t="e">
        <f>AC68/$AL$68 - 1</f>
        <v>#DIV/0!</v>
      </c>
      <c r="AE68" s="2"/>
      <c r="AF68" s="2" t="e">
        <f>AE68/$AL$68 - 1</f>
        <v>#DIV/0!</v>
      </c>
      <c r="AG68" s="2"/>
      <c r="AH68" s="2" t="e">
        <f>AG68/$AL$68 - 1</f>
        <v>#DIV/0!</v>
      </c>
      <c r="AI68" s="2"/>
      <c r="AJ68" s="2" t="e">
        <f>AI68/$AL$68 - 1</f>
        <v>#DIV/0!</v>
      </c>
      <c r="AK68" s="2"/>
      <c r="AL68" s="1">
        <f>MIN(E68,E69,G68,G69,I68,I69,K68,K69,M68,M69,O68,O69, Q68,Q69,S68,S69,U68,U69,W68,W69,Y68,Y69,AA68,AA69,AC68,AC69,AE68,AE69,AG68,AG69,AI68,AI69)</f>
        <v>0</v>
      </c>
      <c r="AM68" s="3">
        <v>10400</v>
      </c>
    </row>
    <row r="69" spans="1:48" x14ac:dyDescent="0.2">
      <c r="A69" s="6"/>
      <c r="B69" s="2"/>
      <c r="C69" s="2"/>
      <c r="D69" s="2"/>
      <c r="F69" s="2" t="e">
        <f>E69/$AL$68 - 1</f>
        <v>#DIV/0!</v>
      </c>
      <c r="H69" s="2" t="e">
        <f>G69/$AL$68 - 1</f>
        <v>#DIV/0!</v>
      </c>
      <c r="J69" s="2" t="e">
        <f>I69/$AL$68 - 1</f>
        <v>#DIV/0!</v>
      </c>
      <c r="L69" s="2" t="e">
        <f>K69/$AL$68 - 1</f>
        <v>#DIV/0!</v>
      </c>
      <c r="N69" s="2" t="e">
        <f>M69/$AL$68 - 1</f>
        <v>#DIV/0!</v>
      </c>
      <c r="P69" s="2" t="e">
        <f>O69/$AL$68 - 1</f>
        <v>#DIV/0!</v>
      </c>
      <c r="R69" s="2" t="e">
        <f>Q69/$AL$68 - 1</f>
        <v>#DIV/0!</v>
      </c>
      <c r="T69" s="2" t="e">
        <f>S69/$AL$68 - 1</f>
        <v>#DIV/0!</v>
      </c>
      <c r="V69" s="2" t="e">
        <f>U69/$AL$68 - 1</f>
        <v>#DIV/0!</v>
      </c>
      <c r="X69" s="2" t="e">
        <f>W69/$AL$68 - 1</f>
        <v>#DIV/0!</v>
      </c>
      <c r="Z69" s="2" t="e">
        <f>Y69/$AL$68 - 1</f>
        <v>#DIV/0!</v>
      </c>
      <c r="AB69" s="2" t="e">
        <f>AA69/$AL$68 - 1</f>
        <v>#DIV/0!</v>
      </c>
      <c r="AC69" s="2"/>
      <c r="AD69" s="2" t="e">
        <f>AC69/$AL$68 - 1</f>
        <v>#DIV/0!</v>
      </c>
      <c r="AE69" s="2"/>
      <c r="AF69" s="2" t="e">
        <f>AE69/$AL$68 - 1</f>
        <v>#DIV/0!</v>
      </c>
      <c r="AG69" s="2"/>
      <c r="AH69" s="2" t="e">
        <f>AG69/$AL$68 - 1</f>
        <v>#DIV/0!</v>
      </c>
      <c r="AI69" s="2"/>
      <c r="AJ69" s="2" t="e">
        <f>AI69/$AL$68 - 1</f>
        <v>#DIV/0!</v>
      </c>
      <c r="AK69" s="2"/>
      <c r="AL69" s="1"/>
      <c r="AM69" s="2"/>
    </row>
    <row r="70" spans="1:48" x14ac:dyDescent="0.2">
      <c r="A70" s="6"/>
      <c r="B70" s="2"/>
      <c r="C70" s="2"/>
      <c r="D70" s="2"/>
      <c r="E70" s="4"/>
      <c r="F70" s="4"/>
      <c r="G70" s="4"/>
      <c r="H70" s="4"/>
      <c r="I70" s="4"/>
      <c r="J70" s="4"/>
      <c r="K70" s="4"/>
      <c r="L70" s="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48" x14ac:dyDescent="0.2">
      <c r="A71" s="1" t="s">
        <v>2</v>
      </c>
      <c r="B71" s="2"/>
      <c r="C71" s="2"/>
      <c r="D71" s="2"/>
      <c r="E71" s="4"/>
      <c r="F71" s="4" t="e">
        <f>IF(AVERAGE(F58:F69) &gt;= 0,AVERAGE(F58:F69),999)</f>
        <v>#DIV/0!</v>
      </c>
      <c r="G71" s="4"/>
      <c r="H71" s="4" t="e">
        <f>IF(AVERAGE(H58:H69) &gt;= 0,AVERAGE(H58:H69),999)</f>
        <v>#DIV/0!</v>
      </c>
      <c r="I71" s="4"/>
      <c r="J71" s="4" t="e">
        <f>IF(AVERAGE(J58:J69) &gt;= 0,AVERAGE(J58:J69),999)</f>
        <v>#DIV/0!</v>
      </c>
      <c r="K71" s="4"/>
      <c r="L71" s="4" t="e">
        <f>IF(AVERAGE(L58:L69) &gt;= 0,AVERAGE(L58:L69),999)</f>
        <v>#DIV/0!</v>
      </c>
      <c r="M71" s="4"/>
      <c r="N71" s="4" t="e">
        <f>IF(AVERAGE(N58:N69) &gt;= 0,AVERAGE(N58:N69),999)</f>
        <v>#DIV/0!</v>
      </c>
      <c r="O71" s="4"/>
      <c r="P71" s="4" t="e">
        <f>IF(AVERAGE(P58:P69) &gt;= 0,AVERAGE(P58:P69),999)</f>
        <v>#DIV/0!</v>
      </c>
      <c r="Q71" s="4"/>
      <c r="R71" s="4" t="e">
        <f>IF(AVERAGE(R58:R69) &gt;= 0,AVERAGE(R58:R69),999)</f>
        <v>#DIV/0!</v>
      </c>
      <c r="S71" s="4"/>
      <c r="T71" s="4" t="e">
        <f>IF(AVERAGE(T58:T69) &gt;= 0,AVERAGE(T58:T69),999)</f>
        <v>#DIV/0!</v>
      </c>
      <c r="U71" s="4"/>
      <c r="V71" s="4" t="e">
        <f>IF(AVERAGE(V58:V69) &gt;= 0,AVERAGE(V58:V69),999)</f>
        <v>#DIV/0!</v>
      </c>
      <c r="W71" s="4"/>
      <c r="X71" s="4" t="e">
        <f>IF(AVERAGE(X58:X69) &gt;= 0,AVERAGE(X58:X69),999)</f>
        <v>#DIV/0!</v>
      </c>
      <c r="Y71" s="4"/>
      <c r="Z71" s="4" t="e">
        <f>IF(AVERAGE(Z58:Z69) &gt;= 0,AVERAGE(Z58:Z69),999)</f>
        <v>#DIV/0!</v>
      </c>
      <c r="AA71" s="4"/>
      <c r="AB71" s="4" t="e">
        <f>IF(AVERAGE(AB58:AB69) &gt;= 0,AVERAGE(AB58:AB69),999)</f>
        <v>#DIV/0!</v>
      </c>
      <c r="AC71" s="4"/>
      <c r="AD71" s="4" t="e">
        <f>IF(AVERAGE(AD58:AD69) &gt;= 0,AVERAGE(AD58:AD69),999)</f>
        <v>#DIV/0!</v>
      </c>
      <c r="AE71" s="4"/>
      <c r="AF71" s="4" t="e">
        <f>IF(AVERAGE(AF58:AF69) &gt;= 0,AVERAGE(AF58:AF69),999)</f>
        <v>#DIV/0!</v>
      </c>
      <c r="AG71" s="4"/>
      <c r="AH71" s="4" t="e">
        <f>IF(AVERAGE(AH58:AH69) &gt;= 0,AVERAGE(AH58:AH69),999)</f>
        <v>#DIV/0!</v>
      </c>
      <c r="AI71" s="4"/>
      <c r="AJ71" s="4" t="e">
        <f>IF(AVERAGE(AJ58:AJ69) &gt;= 0,AVERAGE(AJ58:AJ69),999)</f>
        <v>#DIV/0!</v>
      </c>
      <c r="AK71" s="2"/>
      <c r="AL71" s="2" t="e">
        <f>MIN(E71:AH71)</f>
        <v>#DIV/0!</v>
      </c>
      <c r="AM71" s="2"/>
    </row>
    <row r="75" spans="1:48" ht="25.5" x14ac:dyDescent="0.2">
      <c r="A75" s="1" t="s">
        <v>14</v>
      </c>
      <c r="B75" s="1"/>
      <c r="C75" s="1"/>
      <c r="D75" s="1"/>
      <c r="E75" s="1">
        <v>20</v>
      </c>
      <c r="F75" s="1"/>
      <c r="G75" s="1">
        <v>30</v>
      </c>
      <c r="H75" s="1"/>
      <c r="I75" s="1">
        <v>45</v>
      </c>
      <c r="J75" s="1"/>
      <c r="K75" s="1">
        <v>70</v>
      </c>
      <c r="L75" s="1"/>
      <c r="M75" s="1">
        <v>100</v>
      </c>
      <c r="N75" s="1"/>
      <c r="O75" s="1">
        <v>150</v>
      </c>
      <c r="P75" s="1"/>
      <c r="Q75" s="1">
        <v>225</v>
      </c>
      <c r="R75" s="1"/>
      <c r="S75" s="1">
        <v>350</v>
      </c>
      <c r="T75" s="1"/>
      <c r="U75" s="1">
        <v>500</v>
      </c>
      <c r="V75" s="1"/>
      <c r="W75" s="1">
        <v>750</v>
      </c>
      <c r="X75" s="1"/>
      <c r="Y75" s="1">
        <v>1100</v>
      </c>
      <c r="Z75" s="1"/>
      <c r="AA75" s="1">
        <v>1600</v>
      </c>
      <c r="AB75" s="1"/>
      <c r="AC75" s="1">
        <v>2400</v>
      </c>
      <c r="AD75" s="1"/>
      <c r="AE75" s="1">
        <v>3600</v>
      </c>
      <c r="AF75" s="1"/>
      <c r="AG75" s="1">
        <v>5600</v>
      </c>
      <c r="AH75" s="1"/>
      <c r="AI75" s="1">
        <v>8100</v>
      </c>
      <c r="AJ75" s="1"/>
      <c r="AK75" s="1"/>
      <c r="AL75" s="1" t="s">
        <v>0</v>
      </c>
      <c r="AM75" s="1" t="s">
        <v>9</v>
      </c>
      <c r="AQ75" s="1"/>
      <c r="AR75" s="1"/>
      <c r="AS75" s="1"/>
      <c r="AT75" s="1"/>
      <c r="AU75" s="1"/>
      <c r="AV75" s="1"/>
    </row>
    <row r="76" spans="1:48" x14ac:dyDescent="0.2">
      <c r="A76" s="7" t="s">
        <v>3</v>
      </c>
      <c r="B76" s="2"/>
      <c r="C76" s="2"/>
      <c r="D76" s="2"/>
      <c r="F76" s="2" t="e">
        <f>E76/$AL$76 - 1</f>
        <v>#DIV/0!</v>
      </c>
      <c r="H76" s="2" t="e">
        <f>G76/$AL$76 - 1</f>
        <v>#DIV/0!</v>
      </c>
      <c r="J76" s="2" t="e">
        <f>I76/$AL$76 - 1</f>
        <v>#DIV/0!</v>
      </c>
      <c r="L76" s="2" t="e">
        <f>K76/$AL$76 - 1</f>
        <v>#DIV/0!</v>
      </c>
      <c r="N76" s="2" t="e">
        <f>M76/$AL$76 - 1</f>
        <v>#DIV/0!</v>
      </c>
      <c r="P76" s="2" t="e">
        <f>O76/$AL$76 - 1</f>
        <v>#DIV/0!</v>
      </c>
      <c r="R76" s="2" t="e">
        <f>Q76/$AL$76 - 1</f>
        <v>#DIV/0!</v>
      </c>
      <c r="T76" s="2" t="e">
        <f>S76/$AL$76 - 1</f>
        <v>#DIV/0!</v>
      </c>
      <c r="V76" s="2" t="e">
        <f>U76/$AL$76 - 1</f>
        <v>#DIV/0!</v>
      </c>
      <c r="X76" s="2" t="e">
        <f>W76/$AL$76 - 1</f>
        <v>#DIV/0!</v>
      </c>
      <c r="Z76" s="2" t="e">
        <f>Y76/$AL$76 - 1</f>
        <v>#DIV/0!</v>
      </c>
      <c r="AB76" s="2" t="e">
        <f>AA76/$AL$76 - 1</f>
        <v>#DIV/0!</v>
      </c>
      <c r="AD76" s="2" t="e">
        <f>AC76/$AL$76 - 1</f>
        <v>#DIV/0!</v>
      </c>
      <c r="AF76" s="2" t="e">
        <f>AE76/$AL$76 - 1</f>
        <v>#DIV/0!</v>
      </c>
      <c r="AH76" s="2" t="e">
        <f>AG76/$AL$76 - 1</f>
        <v>#DIV/0!</v>
      </c>
      <c r="AJ76" s="2" t="e">
        <f>AI76/$AL$76 - 1</f>
        <v>#DIV/0!</v>
      </c>
      <c r="AK76" s="2"/>
      <c r="AL76" s="1">
        <f>MIN(E76,E77,G76,G77,I76,I77,K76,K77,M76,M77,O76,O77, Q76,Q77,S76,S77,U76,U77,W76,W77,Y76,Y77,AA76,AA77,AC76,AC77,AE76,AE77,AG76,AG77,AI76,AI77)</f>
        <v>0</v>
      </c>
      <c r="AM76" s="3">
        <v>11942</v>
      </c>
      <c r="AR76" s="2"/>
      <c r="AT76" s="2"/>
      <c r="AV76" s="2"/>
    </row>
    <row r="77" spans="1:48" x14ac:dyDescent="0.2">
      <c r="A77" s="7"/>
      <c r="B77" s="2"/>
      <c r="C77" s="2"/>
      <c r="D77" s="2"/>
      <c r="F77" s="2" t="e">
        <f>E77/$AL$76 - 1</f>
        <v>#DIV/0!</v>
      </c>
      <c r="H77" s="2" t="e">
        <f>G77/$AL$76 - 1</f>
        <v>#DIV/0!</v>
      </c>
      <c r="J77" s="2" t="e">
        <f>I77/$AL$76 - 1</f>
        <v>#DIV/0!</v>
      </c>
      <c r="L77" s="2" t="e">
        <f>K77/$AL$76 - 1</f>
        <v>#DIV/0!</v>
      </c>
      <c r="N77" s="2" t="e">
        <f>M77/$AL$76 - 1</f>
        <v>#DIV/0!</v>
      </c>
      <c r="P77" s="2" t="e">
        <f>O77/$AL$76 - 1</f>
        <v>#DIV/0!</v>
      </c>
      <c r="R77" s="2" t="e">
        <f>Q77/$AL$76 - 1</f>
        <v>#DIV/0!</v>
      </c>
      <c r="T77" s="2" t="e">
        <f>S77/$AL$76 - 1</f>
        <v>#DIV/0!</v>
      </c>
      <c r="V77" s="2" t="e">
        <f>U77/$AL$76 - 1</f>
        <v>#DIV/0!</v>
      </c>
      <c r="X77" s="2" t="e">
        <f>W77/$AL$76 - 1</f>
        <v>#DIV/0!</v>
      </c>
      <c r="Z77" s="2" t="e">
        <f>Y77/$AL$76 - 1</f>
        <v>#DIV/0!</v>
      </c>
      <c r="AB77" s="2" t="e">
        <f>AA77/$AL$76 - 1</f>
        <v>#DIV/0!</v>
      </c>
      <c r="AD77" s="2" t="e">
        <f>AC77/$AL$76 - 1</f>
        <v>#DIV/0!</v>
      </c>
      <c r="AF77" s="2" t="e">
        <f>AE77/$AL$76 - 1</f>
        <v>#DIV/0!</v>
      </c>
      <c r="AH77" s="2" t="e">
        <f>AG77/$AL$76 - 1</f>
        <v>#DIV/0!</v>
      </c>
      <c r="AJ77" s="2" t="e">
        <f>AI77/$AL$76 - 1</f>
        <v>#DIV/0!</v>
      </c>
      <c r="AK77" s="2"/>
      <c r="AL77" s="1"/>
      <c r="AM77" s="1"/>
      <c r="AR77" s="2"/>
      <c r="AT77" s="2"/>
      <c r="AV77" s="2"/>
    </row>
    <row r="78" spans="1:48" x14ac:dyDescent="0.2">
      <c r="A78" s="7" t="s">
        <v>11</v>
      </c>
      <c r="B78" s="2"/>
      <c r="C78" s="2"/>
      <c r="D78" s="2"/>
      <c r="F78" s="2" t="e">
        <f>E78/$AL$78 - 1</f>
        <v>#DIV/0!</v>
      </c>
      <c r="H78" s="2" t="e">
        <f>G78/$AL$78 - 1</f>
        <v>#DIV/0!</v>
      </c>
      <c r="J78" s="2" t="e">
        <f>I78/$AL$78 - 1</f>
        <v>#DIV/0!</v>
      </c>
      <c r="L78" s="2" t="e">
        <f>K78/$AL$78 - 1</f>
        <v>#DIV/0!</v>
      </c>
      <c r="N78" s="2" t="e">
        <f>M78/$AL$78 - 1</f>
        <v>#DIV/0!</v>
      </c>
      <c r="P78" s="2" t="e">
        <f>O78/$AL$78 - 1</f>
        <v>#DIV/0!</v>
      </c>
      <c r="R78" s="2" t="e">
        <f>Q78/$AL$78 - 1</f>
        <v>#DIV/0!</v>
      </c>
      <c r="T78" s="2" t="e">
        <f>S78/$AL$78 - 1</f>
        <v>#DIV/0!</v>
      </c>
      <c r="V78" s="2" t="e">
        <f>U78/$AL$78 - 1</f>
        <v>#DIV/0!</v>
      </c>
      <c r="X78" s="2" t="e">
        <f>W78/$AL$78 - 1</f>
        <v>#DIV/0!</v>
      </c>
      <c r="Z78" s="2" t="e">
        <f>Y78/$AL$78 - 1</f>
        <v>#DIV/0!</v>
      </c>
      <c r="AB78" s="2" t="e">
        <f>AA78/$AL$78 - 1</f>
        <v>#DIV/0!</v>
      </c>
      <c r="AD78" s="2" t="e">
        <f>AC78/$AL$78 - 1</f>
        <v>#DIV/0!</v>
      </c>
      <c r="AF78" s="2" t="e">
        <f>AE78/$AL$78 - 1</f>
        <v>#DIV/0!</v>
      </c>
      <c r="AH78" s="2" t="e">
        <f>AG78/$AL$78 - 1</f>
        <v>#DIV/0!</v>
      </c>
      <c r="AJ78" s="2" t="e">
        <f>AI78/$AL$78 - 1</f>
        <v>#DIV/0!</v>
      </c>
      <c r="AK78" s="2"/>
      <c r="AL78" s="1">
        <f>MIN(E78,E79,G78,G79,I78,I79,K78,K79,M78,M79,O78,O79, Q78,Q79,S78,S79,U78,U79,W78,W79,Y78,Y79,AA78,AA79,AC78,AC79,AE78,AE79,AG78,AG79,AI78,AI79)</f>
        <v>0</v>
      </c>
      <c r="AM78" s="3">
        <v>13781</v>
      </c>
      <c r="AR78" s="2"/>
      <c r="AT78" s="2"/>
      <c r="AV78" s="2"/>
    </row>
    <row r="79" spans="1:48" x14ac:dyDescent="0.2">
      <c r="A79" s="7"/>
      <c r="B79" s="2"/>
      <c r="C79" s="2"/>
      <c r="D79" s="2"/>
      <c r="F79" s="2" t="e">
        <f>E79/$AL$78 - 1</f>
        <v>#DIV/0!</v>
      </c>
      <c r="H79" s="2" t="e">
        <f>G79/$AL$78 - 1</f>
        <v>#DIV/0!</v>
      </c>
      <c r="J79" s="2" t="e">
        <f>I79/$AL$78 - 1</f>
        <v>#DIV/0!</v>
      </c>
      <c r="L79" s="2" t="e">
        <f>K79/$AL$78 - 1</f>
        <v>#DIV/0!</v>
      </c>
      <c r="N79" s="2" t="e">
        <f>M79/$AL$78 - 1</f>
        <v>#DIV/0!</v>
      </c>
      <c r="P79" s="2" t="e">
        <f>O79/$AL$78 - 1</f>
        <v>#DIV/0!</v>
      </c>
      <c r="R79" s="2" t="e">
        <f>Q79/$AL$78 - 1</f>
        <v>#DIV/0!</v>
      </c>
      <c r="T79" s="2" t="e">
        <f>S79/$AL$78 - 1</f>
        <v>#DIV/0!</v>
      </c>
      <c r="V79" s="2" t="e">
        <f>U79/$AL$78 - 1</f>
        <v>#DIV/0!</v>
      </c>
      <c r="X79" s="2" t="e">
        <f>W79/$AL$78 - 1</f>
        <v>#DIV/0!</v>
      </c>
      <c r="Z79" s="2" t="e">
        <f>Y79/$AL$78 - 1</f>
        <v>#DIV/0!</v>
      </c>
      <c r="AB79" s="2" t="e">
        <f>AA79/$AL$78 - 1</f>
        <v>#DIV/0!</v>
      </c>
      <c r="AD79" s="2" t="e">
        <f>AC79/$AL$78 - 1</f>
        <v>#DIV/0!</v>
      </c>
      <c r="AF79" s="2" t="e">
        <f>AE79/$AL$78 - 1</f>
        <v>#DIV/0!</v>
      </c>
      <c r="AH79" s="2" t="e">
        <f>AG79/$AL$78 - 1</f>
        <v>#DIV/0!</v>
      </c>
      <c r="AJ79" s="2" t="e">
        <f>AI79/$AL$78 - 1</f>
        <v>#DIV/0!</v>
      </c>
      <c r="AK79" s="2"/>
      <c r="AL79" s="1"/>
      <c r="AM79" s="1"/>
      <c r="AR79" s="2"/>
      <c r="AT79" s="2"/>
      <c r="AV79" s="2"/>
    </row>
    <row r="80" spans="1:48" x14ac:dyDescent="0.2">
      <c r="A80" s="7">
        <v>104059</v>
      </c>
      <c r="B80" s="2"/>
      <c r="C80" s="2"/>
      <c r="D80" s="2"/>
      <c r="F80" s="2" t="e">
        <f>E80/$AL$80 - 1</f>
        <v>#DIV/0!</v>
      </c>
      <c r="H80" s="2" t="e">
        <f>G80/$AL$80 - 1</f>
        <v>#DIV/0!</v>
      </c>
      <c r="J80" s="2" t="e">
        <f>I80/$AL$80 - 1</f>
        <v>#DIV/0!</v>
      </c>
      <c r="L80" s="2" t="e">
        <f>K80/$AL$80 - 1</f>
        <v>#DIV/0!</v>
      </c>
      <c r="N80" s="2" t="e">
        <f>M80/$AL$80 - 1</f>
        <v>#DIV/0!</v>
      </c>
      <c r="P80" s="2" t="e">
        <f>O80/$AL$80 - 1</f>
        <v>#DIV/0!</v>
      </c>
      <c r="R80" s="2" t="e">
        <f>Q80/$AL$80 - 1</f>
        <v>#DIV/0!</v>
      </c>
      <c r="T80" s="2" t="e">
        <f>S80/$AL$80 - 1</f>
        <v>#DIV/0!</v>
      </c>
      <c r="V80" s="2" t="e">
        <f>U80/$AL$80 - 1</f>
        <v>#DIV/0!</v>
      </c>
      <c r="X80" s="2" t="e">
        <f>W80/$AL$80 - 1</f>
        <v>#DIV/0!</v>
      </c>
      <c r="Z80" s="2" t="e">
        <f>Y80/$AL$80 - 1</f>
        <v>#DIV/0!</v>
      </c>
      <c r="AB80" s="2" t="e">
        <f>AA80/$AL$80 - 1</f>
        <v>#DIV/0!</v>
      </c>
      <c r="AD80" s="2" t="e">
        <f>AC80/$AL$80 - 1</f>
        <v>#DIV/0!</v>
      </c>
      <c r="AF80" s="2" t="e">
        <f>AE80/$AL$80 - 1</f>
        <v>#DIV/0!</v>
      </c>
      <c r="AH80" s="2" t="e">
        <f>AG80/$AL$80 - 1</f>
        <v>#DIV/0!</v>
      </c>
      <c r="AJ80" s="2" t="e">
        <f>AI80/$AL$80 - 1</f>
        <v>#DIV/0!</v>
      </c>
      <c r="AK80" s="2"/>
      <c r="AL80" s="1">
        <f>MIN(E80,E81,G80,G81,I80,I81,K80,K81,M80,M81,O80,O81, Q80,Q81,S80,S81,U80,U81,W80,W81,Y80,Y81,AA80,AA81,AC80,AC81,AE80,AE81,AG80,AG81,AI80,AI81)</f>
        <v>0</v>
      </c>
      <c r="AM80" s="3">
        <v>25768</v>
      </c>
      <c r="AR80" s="2"/>
      <c r="AT80" s="2"/>
      <c r="AV80" s="2"/>
    </row>
    <row r="81" spans="1:48" x14ac:dyDescent="0.2">
      <c r="A81" s="7"/>
      <c r="B81" s="2"/>
      <c r="C81" s="2"/>
      <c r="D81" s="2"/>
      <c r="F81" s="2" t="e">
        <f>E81/$AL$80 - 1</f>
        <v>#DIV/0!</v>
      </c>
      <c r="H81" s="2" t="e">
        <f>G81/$AL$80 - 1</f>
        <v>#DIV/0!</v>
      </c>
      <c r="J81" s="2" t="e">
        <f>I81/$AL$80 - 1</f>
        <v>#DIV/0!</v>
      </c>
      <c r="L81" s="2" t="e">
        <f>K81/$AL$80 - 1</f>
        <v>#DIV/0!</v>
      </c>
      <c r="N81" s="2" t="e">
        <f>M81/$AL$80 - 1</f>
        <v>#DIV/0!</v>
      </c>
      <c r="P81" s="2" t="e">
        <f>O81/$AL$80 - 1</f>
        <v>#DIV/0!</v>
      </c>
      <c r="R81" s="2" t="e">
        <f>Q81/$AL$80 - 1</f>
        <v>#DIV/0!</v>
      </c>
      <c r="T81" s="2" t="e">
        <f>S81/$AL$80 - 1</f>
        <v>#DIV/0!</v>
      </c>
      <c r="V81" s="2" t="e">
        <f>U81/$AL$80 - 1</f>
        <v>#DIV/0!</v>
      </c>
      <c r="X81" s="2" t="e">
        <f>W81/$AL$80 - 1</f>
        <v>#DIV/0!</v>
      </c>
      <c r="Z81" s="2" t="e">
        <f>Y81/$AL$80 - 1</f>
        <v>#DIV/0!</v>
      </c>
      <c r="AB81" s="2" t="e">
        <f>AA81/$AL$80 - 1</f>
        <v>#DIV/0!</v>
      </c>
      <c r="AD81" s="2" t="e">
        <f>AC81/$AL$80 - 1</f>
        <v>#DIV/0!</v>
      </c>
      <c r="AF81" s="2" t="e">
        <f>AE81/$AL$80 - 1</f>
        <v>#DIV/0!</v>
      </c>
      <c r="AH81" s="2" t="e">
        <f>AG81/$AL$80 - 1</f>
        <v>#DIV/0!</v>
      </c>
      <c r="AJ81" s="2" t="e">
        <f>AI81/$AL$80 - 1</f>
        <v>#DIV/0!</v>
      </c>
      <c r="AK81" s="2"/>
      <c r="AL81" s="1"/>
      <c r="AM81" s="1"/>
      <c r="AR81" s="2"/>
      <c r="AT81" s="2"/>
      <c r="AV81" s="2"/>
    </row>
    <row r="82" spans="1:48" x14ac:dyDescent="0.2">
      <c r="A82" s="7" t="s">
        <v>12</v>
      </c>
      <c r="B82" s="2"/>
      <c r="C82" s="2"/>
      <c r="D82" s="2"/>
      <c r="F82" s="2" t="e">
        <f>E82/$AL$82 - 1</f>
        <v>#DIV/0!</v>
      </c>
      <c r="H82" s="2" t="e">
        <f>G82/$AL$82 - 1</f>
        <v>#DIV/0!</v>
      </c>
      <c r="J82" s="2" t="e">
        <f>I82/$AL$82 - 1</f>
        <v>#DIV/0!</v>
      </c>
      <c r="L82" s="2" t="e">
        <f>K82/$AL$82 - 1</f>
        <v>#DIV/0!</v>
      </c>
      <c r="N82" s="2" t="e">
        <f>M82/$AL$82 - 1</f>
        <v>#DIV/0!</v>
      </c>
      <c r="P82" s="2" t="e">
        <f>O82/$AL$82 - 1</f>
        <v>#DIV/0!</v>
      </c>
      <c r="R82" s="2" t="e">
        <f>Q82/$AL$82 - 1</f>
        <v>#DIV/0!</v>
      </c>
      <c r="T82" s="2" t="e">
        <f>S82/$AL$82 - 1</f>
        <v>#DIV/0!</v>
      </c>
      <c r="V82" s="2" t="e">
        <f>U82/$AL$82 - 1</f>
        <v>#DIV/0!</v>
      </c>
      <c r="X82" s="2" t="e">
        <f>W82/$AL$82 - 1</f>
        <v>#DIV/0!</v>
      </c>
      <c r="Z82" s="2" t="e">
        <f>Y82/$AL$82 - 1</f>
        <v>#DIV/0!</v>
      </c>
      <c r="AB82" s="2" t="e">
        <f>AA82/$AL$82 - 1</f>
        <v>#DIV/0!</v>
      </c>
      <c r="AD82" s="2" t="e">
        <f>AC82/$AL$82 - 1</f>
        <v>#DIV/0!</v>
      </c>
      <c r="AF82" s="2" t="e">
        <f>AE82/$AL$82 - 1</f>
        <v>#DIV/0!</v>
      </c>
      <c r="AH82" s="2" t="e">
        <f>AG82/$AL$82 - 1</f>
        <v>#DIV/0!</v>
      </c>
      <c r="AJ82" s="2" t="e">
        <f>AI82/$AL$82 - 1</f>
        <v>#DIV/0!</v>
      </c>
      <c r="AK82" s="2"/>
      <c r="AL82" s="1">
        <f>MIN(E82,E83,G82,G83,I82,I83,K82,K83,M82,M83,O82,O83, Q82,Q83,S82,S83,U82,U83,W82,W83,Y82,Y83,AA82,AA83,AC82,AC83,AE82,AE83,AG82,AG83,AI82,AI83)</f>
        <v>0</v>
      </c>
      <c r="AM82" s="3">
        <v>12656</v>
      </c>
      <c r="AR82" s="2"/>
      <c r="AT82" s="2"/>
      <c r="AV82" s="2"/>
    </row>
    <row r="83" spans="1:48" x14ac:dyDescent="0.2">
      <c r="A83" s="7"/>
      <c r="B83" s="2"/>
      <c r="C83" s="2"/>
      <c r="D83" s="2"/>
      <c r="F83" s="2" t="e">
        <f>E83/$AL$82 - 1</f>
        <v>#DIV/0!</v>
      </c>
      <c r="H83" s="2" t="e">
        <f>G83/$AL$82 - 1</f>
        <v>#DIV/0!</v>
      </c>
      <c r="J83" s="2" t="e">
        <f>I83/$AL$82 - 1</f>
        <v>#DIV/0!</v>
      </c>
      <c r="L83" s="2" t="e">
        <f>K83/$AL$82 - 1</f>
        <v>#DIV/0!</v>
      </c>
      <c r="N83" s="2" t="e">
        <f>M83/$AL$82 - 1</f>
        <v>#DIV/0!</v>
      </c>
      <c r="P83" s="2" t="e">
        <f>O83/$AL$82 - 1</f>
        <v>#DIV/0!</v>
      </c>
      <c r="R83" s="2" t="e">
        <f>Q83/$AL$82 - 1</f>
        <v>#DIV/0!</v>
      </c>
      <c r="T83" s="2" t="e">
        <f>S83/$AL$82 - 1</f>
        <v>#DIV/0!</v>
      </c>
      <c r="V83" s="2" t="e">
        <f>U83/$AL$82 - 1</f>
        <v>#DIV/0!</v>
      </c>
      <c r="X83" s="2" t="e">
        <f>W83/$AL$82 - 1</f>
        <v>#DIV/0!</v>
      </c>
      <c r="Z83" s="2" t="e">
        <f>Y83/$AL$82 - 1</f>
        <v>#DIV/0!</v>
      </c>
      <c r="AB83" s="2" t="e">
        <f>AA83/$AL$82 - 1</f>
        <v>#DIV/0!</v>
      </c>
      <c r="AD83" s="2" t="e">
        <f>AC83/$AL$82 - 1</f>
        <v>#DIV/0!</v>
      </c>
      <c r="AF83" s="2" t="e">
        <f>AE83/$AL$82 - 1</f>
        <v>#DIV/0!</v>
      </c>
      <c r="AH83" s="2" t="e">
        <f>AG83/$AL$82 - 1</f>
        <v>#DIV/0!</v>
      </c>
      <c r="AJ83" s="2" t="e">
        <f>AI83/$AL$82 - 1</f>
        <v>#DIV/0!</v>
      </c>
      <c r="AK83" s="2"/>
      <c r="AL83" s="1"/>
      <c r="AM83" s="1"/>
      <c r="AR83" s="2"/>
      <c r="AT83" s="2"/>
      <c r="AV83" s="2"/>
    </row>
    <row r="84" spans="1:48" x14ac:dyDescent="0.2">
      <c r="A84" s="7">
        <v>144088</v>
      </c>
      <c r="B84" s="2"/>
      <c r="C84" s="2"/>
      <c r="D84" s="2"/>
      <c r="F84" s="2" t="e">
        <f>E84/$AL$84 - 1</f>
        <v>#DIV/0!</v>
      </c>
      <c r="H84" s="2" t="e">
        <f>G84/$AL$84 - 1</f>
        <v>#DIV/0!</v>
      </c>
      <c r="J84" s="2" t="e">
        <f>I84/$AL$84 - 1</f>
        <v>#DIV/0!</v>
      </c>
      <c r="L84" s="2" t="e">
        <f>K84/$AL$84 - 1</f>
        <v>#DIV/0!</v>
      </c>
      <c r="N84" s="2" t="e">
        <f>M84/$AL$84 - 1</f>
        <v>#DIV/0!</v>
      </c>
      <c r="P84" s="2" t="e">
        <f>O84/$AL$84 - 1</f>
        <v>#DIV/0!</v>
      </c>
      <c r="R84" s="2" t="e">
        <f>Q84/$AL$84 - 1</f>
        <v>#DIV/0!</v>
      </c>
      <c r="T84" s="2" t="e">
        <f>S84/$AL$84 - 1</f>
        <v>#DIV/0!</v>
      </c>
      <c r="V84" s="2" t="e">
        <f>U84/$AL$84 - 1</f>
        <v>#DIV/0!</v>
      </c>
      <c r="X84" s="2" t="e">
        <f>W84/$AL$84 - 1</f>
        <v>#DIV/0!</v>
      </c>
      <c r="Z84" s="2" t="e">
        <f>Y84/$AL$84 - 1</f>
        <v>#DIV/0!</v>
      </c>
      <c r="AB84" s="2" t="e">
        <f>AA84/$AL$84 - 1</f>
        <v>#DIV/0!</v>
      </c>
      <c r="AD84" s="2" t="e">
        <f>AC84/$AL$84 - 1</f>
        <v>#DIV/0!</v>
      </c>
      <c r="AF84" s="2" t="e">
        <f>AE84/$AL$84 - 1</f>
        <v>#DIV/0!</v>
      </c>
      <c r="AH84" s="2" t="e">
        <f>AG84/$AL$84 - 1</f>
        <v>#DIV/0!</v>
      </c>
      <c r="AJ84" s="2" t="e">
        <f>AI84/$AL$84 - 1</f>
        <v>#DIV/0!</v>
      </c>
      <c r="AK84" s="2"/>
      <c r="AL84" s="1">
        <f>MIN(E84,E85,G84,G85,I84,I85,K84,K85,M84,M85,O84,O85, Q84,Q85,S84,S85,U84,U85,W84,W85,Y84,Y85,AA84,AA85,AC84,AC85,AE84,AE85,AG84,AG85,AI84,AI85)</f>
        <v>0</v>
      </c>
      <c r="AM84" s="3">
        <v>35184</v>
      </c>
      <c r="AR84" s="2"/>
      <c r="AT84" s="2"/>
      <c r="AV84" s="2"/>
    </row>
    <row r="85" spans="1:48" x14ac:dyDescent="0.2">
      <c r="A85" s="7"/>
      <c r="B85" s="2"/>
      <c r="C85" s="2"/>
      <c r="D85" s="2"/>
      <c r="F85" s="2" t="e">
        <f>E85/$AL$84 - 1</f>
        <v>#DIV/0!</v>
      </c>
      <c r="H85" s="2" t="e">
        <f>G85/$AL$84 - 1</f>
        <v>#DIV/0!</v>
      </c>
      <c r="J85" s="2" t="e">
        <f>I85/$AL$84 - 1</f>
        <v>#DIV/0!</v>
      </c>
      <c r="L85" s="2" t="e">
        <f>K85/$AL$84 - 1</f>
        <v>#DIV/0!</v>
      </c>
      <c r="N85" s="2" t="e">
        <f>M85/$AL$84 - 1</f>
        <v>#DIV/0!</v>
      </c>
      <c r="P85" s="2" t="e">
        <f>O85/$AL$84 - 1</f>
        <v>#DIV/0!</v>
      </c>
      <c r="R85" s="2" t="e">
        <f>Q85/$AL$84 - 1</f>
        <v>#DIV/0!</v>
      </c>
      <c r="T85" s="2" t="e">
        <f>S85/$AL$84 - 1</f>
        <v>#DIV/0!</v>
      </c>
      <c r="V85" s="2" t="e">
        <f>U85/$AL$84 - 1</f>
        <v>#DIV/0!</v>
      </c>
      <c r="X85" s="2" t="e">
        <f>W85/$AL$84 - 1</f>
        <v>#DIV/0!</v>
      </c>
      <c r="Z85" s="2" t="e">
        <f>Y85/$AL$84 - 1</f>
        <v>#DIV/0!</v>
      </c>
      <c r="AB85" s="2" t="e">
        <f>AA85/$AL$84 - 1</f>
        <v>#DIV/0!</v>
      </c>
      <c r="AD85" s="2" t="e">
        <f>AC85/$AL$84 - 1</f>
        <v>#DIV/0!</v>
      </c>
      <c r="AF85" s="2" t="e">
        <f>AE85/$AL$84 - 1</f>
        <v>#DIV/0!</v>
      </c>
      <c r="AH85" s="2" t="e">
        <f>AG85/$AL$84 - 1</f>
        <v>#DIV/0!</v>
      </c>
      <c r="AJ85" s="2" t="e">
        <f>AI85/$AL$84 - 1</f>
        <v>#DIV/0!</v>
      </c>
      <c r="AK85" s="2"/>
      <c r="AL85" s="1"/>
      <c r="AM85" s="1"/>
      <c r="AR85" s="2"/>
      <c r="AT85" s="2"/>
      <c r="AV85" s="2"/>
    </row>
    <row r="86" spans="1:48" x14ac:dyDescent="0.2">
      <c r="A86" s="7" t="s">
        <v>13</v>
      </c>
      <c r="B86" s="2"/>
      <c r="C86" s="2"/>
      <c r="D86" s="2"/>
      <c r="F86" s="2" t="e">
        <f>E86/$AL$86 - 1</f>
        <v>#DIV/0!</v>
      </c>
      <c r="H86" s="2" t="e">
        <f>G86/$AL$86 - 1</f>
        <v>#DIV/0!</v>
      </c>
      <c r="J86" s="2" t="e">
        <f>I86/$AL$86 - 1</f>
        <v>#DIV/0!</v>
      </c>
      <c r="L86" s="2" t="e">
        <f>K86/$AL$86 - 1</f>
        <v>#DIV/0!</v>
      </c>
      <c r="N86" s="2" t="e">
        <f>M86/$AL$86 - 1</f>
        <v>#DIV/0!</v>
      </c>
      <c r="P86" s="2" t="e">
        <f>O86/$AL$86 - 1</f>
        <v>#DIV/0!</v>
      </c>
      <c r="R86" s="2" t="e">
        <f>Q86/$AL$86 - 1</f>
        <v>#DIV/0!</v>
      </c>
      <c r="T86" s="2" t="e">
        <f>S86/$AL$86 - 1</f>
        <v>#DIV/0!</v>
      </c>
      <c r="V86" s="2" t="e">
        <f>U86/$AL$86 - 1</f>
        <v>#DIV/0!</v>
      </c>
      <c r="X86" s="2" t="e">
        <f>W86/$AL$86 - 1</f>
        <v>#DIV/0!</v>
      </c>
      <c r="Z86" s="2" t="e">
        <f>Y86/$AL$86 - 1</f>
        <v>#DIV/0!</v>
      </c>
      <c r="AB86" s="2" t="e">
        <f>AA86/$AL$86 - 1</f>
        <v>#DIV/0!</v>
      </c>
      <c r="AD86" s="2" t="e">
        <f>AC86/$AL$86 - 1</f>
        <v>#DIV/0!</v>
      </c>
      <c r="AF86" s="2" t="e">
        <f>AE86/$AL$86 - 1</f>
        <v>#DIV/0!</v>
      </c>
      <c r="AH86" s="2" t="e">
        <f>AG86/$AL$86 - 1</f>
        <v>#DIV/0!</v>
      </c>
      <c r="AJ86" s="2" t="e">
        <f>AI86/$AL$86 - 1</f>
        <v>#DIV/0!</v>
      </c>
      <c r="AK86" s="2"/>
      <c r="AL86" s="1">
        <f>MIN(E86,E87,G86,G87,I86,I87,K86,K87,M86,M87,O86,O87, Q86,Q87,S86,S87,U86,U87,W86,W87,Y86,Y87,AA86,AA87,AC86,AC87,AE86,AE87,AG86,AG87,AI86,AI87)</f>
        <v>0</v>
      </c>
      <c r="AM86" s="3">
        <v>10400</v>
      </c>
      <c r="AR86" s="2"/>
      <c r="AT86" s="2"/>
      <c r="AV86" s="2"/>
    </row>
    <row r="87" spans="1:48" x14ac:dyDescent="0.2">
      <c r="A87" s="6"/>
      <c r="B87" s="2"/>
      <c r="C87" s="2"/>
      <c r="D87" s="2"/>
      <c r="F87" s="2" t="e">
        <f>E87/$AL$86 - 1</f>
        <v>#DIV/0!</v>
      </c>
      <c r="H87" s="2" t="e">
        <f>G87/$AL$86 - 1</f>
        <v>#DIV/0!</v>
      </c>
      <c r="J87" s="2" t="e">
        <f>I87/$AL$86 - 1</f>
        <v>#DIV/0!</v>
      </c>
      <c r="L87" s="2" t="e">
        <f>K87/$AL$86 - 1</f>
        <v>#DIV/0!</v>
      </c>
      <c r="N87" s="2" t="e">
        <f>M87/$AL$86 - 1</f>
        <v>#DIV/0!</v>
      </c>
      <c r="P87" s="2" t="e">
        <f>O87/$AL$86 - 1</f>
        <v>#DIV/0!</v>
      </c>
      <c r="R87" s="2" t="e">
        <f>Q87/$AL$86 - 1</f>
        <v>#DIV/0!</v>
      </c>
      <c r="T87" s="2" t="e">
        <f>S87/$AL$86 - 1</f>
        <v>#DIV/0!</v>
      </c>
      <c r="V87" s="2" t="e">
        <f>U87/$AL$86 - 1</f>
        <v>#DIV/0!</v>
      </c>
      <c r="X87" s="2" t="e">
        <f>W87/$AL$86 - 1</f>
        <v>#DIV/0!</v>
      </c>
      <c r="Z87" s="2" t="e">
        <f>Y87/$AL$86 - 1</f>
        <v>#DIV/0!</v>
      </c>
      <c r="AB87" s="2" t="e">
        <f>AA87/$AL$86 - 1</f>
        <v>#DIV/0!</v>
      </c>
      <c r="AD87" s="2" t="e">
        <f>AC87/$AL$86 - 1</f>
        <v>#DIV/0!</v>
      </c>
      <c r="AF87" s="2" t="e">
        <f>AE87/$AL$86 - 1</f>
        <v>#DIV/0!</v>
      </c>
      <c r="AH87" s="2" t="e">
        <f>AG87/$AL$86 - 1</f>
        <v>#DIV/0!</v>
      </c>
      <c r="AJ87" s="2" t="e">
        <f>AI87/$AL$86 - 1</f>
        <v>#DIV/0!</v>
      </c>
      <c r="AK87" s="2"/>
      <c r="AL87" s="1"/>
      <c r="AM87" s="2"/>
      <c r="AR87" s="2"/>
      <c r="AT87" s="2"/>
      <c r="AV87" s="2"/>
    </row>
    <row r="88" spans="1:48" x14ac:dyDescent="0.2">
      <c r="A88" s="6"/>
      <c r="B88" s="2"/>
      <c r="C88" s="2"/>
      <c r="D88" s="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2"/>
      <c r="R88" s="2"/>
      <c r="S88" s="4"/>
      <c r="T88" s="4"/>
      <c r="U88" s="4"/>
      <c r="V88" s="4"/>
      <c r="W88" s="4"/>
      <c r="X88" s="4"/>
      <c r="Y88" s="4"/>
      <c r="Z88" s="4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Q88" s="2"/>
      <c r="AR88" s="2"/>
      <c r="AS88" s="4"/>
      <c r="AT88" s="4"/>
      <c r="AU88" s="4"/>
      <c r="AV88" s="4"/>
    </row>
    <row r="89" spans="1:48" x14ac:dyDescent="0.2">
      <c r="A89" s="1" t="s">
        <v>2</v>
      </c>
      <c r="B89" s="2"/>
      <c r="C89" s="2"/>
      <c r="D89" s="2"/>
      <c r="E89" s="4"/>
      <c r="F89" s="4" t="e">
        <f>IF(AVERAGE(F76:F87) &gt;= 0,AVERAGE(F76:F87),999)</f>
        <v>#DIV/0!</v>
      </c>
      <c r="G89" s="4"/>
      <c r="H89" s="4" t="e">
        <f>IF(AVERAGE(H76:H87) &gt;= 0,AVERAGE(H76:H87),999)</f>
        <v>#DIV/0!</v>
      </c>
      <c r="I89" s="4"/>
      <c r="J89" s="4" t="e">
        <f>IF(AVERAGE(J76:J87) &gt;= 0,AVERAGE(J76:J87),999)</f>
        <v>#DIV/0!</v>
      </c>
      <c r="K89" s="4"/>
      <c r="L89" s="4" t="e">
        <f>IF(AVERAGE(L76:L87) &gt;= 0,AVERAGE(L76:L87),999)</f>
        <v>#DIV/0!</v>
      </c>
      <c r="M89" s="4"/>
      <c r="N89" s="4" t="e">
        <f>IF(AVERAGE(N76:N87) &gt;= 0,AVERAGE(N76:N87),999)</f>
        <v>#DIV/0!</v>
      </c>
      <c r="O89" s="4"/>
      <c r="P89" s="4" t="e">
        <f>IF(AVERAGE(P76:P87) &gt;= 0,AVERAGE(P76:P87),999)</f>
        <v>#DIV/0!</v>
      </c>
      <c r="Q89" s="4"/>
      <c r="R89" s="4" t="e">
        <f>IF(AVERAGE(R76:R87) &gt;= 0,AVERAGE(R76:R87),999)</f>
        <v>#DIV/0!</v>
      </c>
      <c r="S89" s="4"/>
      <c r="T89" s="4" t="e">
        <f>IF(AVERAGE(T76:T87) &gt;= 0,AVERAGE(T76:T87),999)</f>
        <v>#DIV/0!</v>
      </c>
      <c r="U89" s="4"/>
      <c r="V89" s="4" t="e">
        <f>IF(AVERAGE(V76:V87) &gt;= 0,AVERAGE(V76:V87),999)</f>
        <v>#DIV/0!</v>
      </c>
      <c r="W89" s="4"/>
      <c r="X89" s="4" t="e">
        <f>IF(AVERAGE(X76:X87) &gt;= 0,AVERAGE(X76:X87),999)</f>
        <v>#DIV/0!</v>
      </c>
      <c r="Y89" s="4"/>
      <c r="Z89" s="4" t="e">
        <f>IF(AVERAGE(Z76:Z87) &gt;= 0,AVERAGE(Z76:Z87),999)</f>
        <v>#DIV/0!</v>
      </c>
      <c r="AA89" s="4"/>
      <c r="AB89" s="4" t="e">
        <f>IF(AVERAGE(AB76:AB87) &gt;= 0,AVERAGE(AB76:AB87),999)</f>
        <v>#DIV/0!</v>
      </c>
      <c r="AC89" s="4"/>
      <c r="AD89" s="4" t="e">
        <f>IF(AVERAGE(AD76:AD87) &gt;= 0,AVERAGE(AD76:AD87),999)</f>
        <v>#DIV/0!</v>
      </c>
      <c r="AE89" s="4"/>
      <c r="AF89" s="4" t="e">
        <f>IF(AVERAGE(AF76:AF87) &gt;= 0,AVERAGE(AF76:AF87),999)</f>
        <v>#DIV/0!</v>
      </c>
      <c r="AG89" s="4"/>
      <c r="AH89" s="4" t="e">
        <f>IF(AVERAGE(AH76:AH87) &gt;= 0,AVERAGE(AH76:AH87),999)</f>
        <v>#DIV/0!</v>
      </c>
      <c r="AI89" s="4"/>
      <c r="AJ89" s="4" t="e">
        <f>IF(AVERAGE(AJ76:AJ87) &gt;= 0,AVERAGE(AJ76:AJ87),999)</f>
        <v>#DIV/0!</v>
      </c>
      <c r="AK89" s="2"/>
      <c r="AL89" s="2" t="e">
        <f>MIN(E89:AH89)</f>
        <v>#DIV/0!</v>
      </c>
      <c r="AM89" s="2"/>
      <c r="AQ89" s="2"/>
      <c r="AR89" s="4"/>
      <c r="AS89" s="4"/>
      <c r="AT89" s="4"/>
      <c r="AU89" s="4"/>
      <c r="AV89" s="4"/>
    </row>
    <row r="93" spans="1:48" ht="25.5" x14ac:dyDescent="0.2">
      <c r="A93" s="1" t="s">
        <v>15</v>
      </c>
      <c r="B93" s="1"/>
      <c r="C93" s="1"/>
      <c r="D93" s="1"/>
      <c r="E93" s="1">
        <v>20</v>
      </c>
      <c r="F93" s="1"/>
      <c r="G93" s="1">
        <v>30</v>
      </c>
      <c r="H93" s="1"/>
      <c r="I93" s="1">
        <v>45</v>
      </c>
      <c r="J93" s="1"/>
      <c r="K93" s="1">
        <v>70</v>
      </c>
      <c r="L93" s="1"/>
      <c r="M93" s="1">
        <v>100</v>
      </c>
      <c r="N93" s="1"/>
      <c r="O93" s="1">
        <v>150</v>
      </c>
      <c r="P93" s="1"/>
      <c r="Q93" s="1">
        <v>225</v>
      </c>
      <c r="R93" s="1"/>
      <c r="S93" s="1">
        <v>350</v>
      </c>
      <c r="T93" s="1"/>
      <c r="U93" s="1">
        <v>500</v>
      </c>
      <c r="V93" s="1"/>
      <c r="W93" s="1">
        <v>750</v>
      </c>
      <c r="X93" s="1"/>
      <c r="Y93" s="1">
        <v>1100</v>
      </c>
      <c r="Z93" s="1"/>
      <c r="AA93" s="1">
        <v>1600</v>
      </c>
      <c r="AB93" s="1"/>
      <c r="AC93" s="1">
        <v>2400</v>
      </c>
      <c r="AD93" s="1"/>
      <c r="AE93" s="1">
        <v>3600</v>
      </c>
      <c r="AF93" s="1"/>
      <c r="AG93" s="1">
        <v>5600</v>
      </c>
      <c r="AH93" s="1"/>
      <c r="AI93" s="1">
        <v>8100</v>
      </c>
      <c r="AJ93" s="1"/>
      <c r="AK93" s="1"/>
      <c r="AL93" s="1" t="s">
        <v>0</v>
      </c>
      <c r="AM93" s="1" t="s">
        <v>9</v>
      </c>
      <c r="AQ93" s="1"/>
      <c r="AR93" s="1"/>
      <c r="AS93" s="1"/>
      <c r="AT93" s="1"/>
      <c r="AU93" s="1"/>
      <c r="AV93" s="1"/>
    </row>
    <row r="94" spans="1:48" x14ac:dyDescent="0.2">
      <c r="A94" s="7" t="s">
        <v>3</v>
      </c>
      <c r="B94" s="2"/>
      <c r="C94" s="2"/>
      <c r="D94" s="2"/>
      <c r="F94" s="2" t="e">
        <f>E94/$AL$94 - 1</f>
        <v>#DIV/0!</v>
      </c>
      <c r="H94" s="2" t="e">
        <f>G94/$AL$94 - 1</f>
        <v>#DIV/0!</v>
      </c>
      <c r="J94" s="2" t="e">
        <f>I94/$AL$94 - 1</f>
        <v>#DIV/0!</v>
      </c>
      <c r="L94" s="2" t="e">
        <f>K94/$AL$94 - 1</f>
        <v>#DIV/0!</v>
      </c>
      <c r="N94" s="2" t="e">
        <f>M94/$AL$94 - 1</f>
        <v>#DIV/0!</v>
      </c>
      <c r="P94" s="2" t="e">
        <f>O94/$AL$94 - 1</f>
        <v>#DIV/0!</v>
      </c>
      <c r="R94" s="2" t="e">
        <f>Q94/$AL$94 - 1</f>
        <v>#DIV/0!</v>
      </c>
      <c r="T94" s="2" t="e">
        <f>S94/$AL$94 - 1</f>
        <v>#DIV/0!</v>
      </c>
      <c r="V94" s="2" t="e">
        <f>U94/$AL$94 - 1</f>
        <v>#DIV/0!</v>
      </c>
      <c r="X94" s="2" t="e">
        <f>W94/$AL$94 - 1</f>
        <v>#DIV/0!</v>
      </c>
      <c r="Z94" s="2" t="e">
        <f>Y94/$AL$94 - 1</f>
        <v>#DIV/0!</v>
      </c>
      <c r="AB94" s="2" t="e">
        <f>AA94/$AL$94 - 1</f>
        <v>#DIV/0!</v>
      </c>
      <c r="AD94" s="2" t="e">
        <f>AC94/$AL$94 - 1</f>
        <v>#DIV/0!</v>
      </c>
      <c r="AF94" s="2" t="e">
        <f>AE94/$AL$94 - 1</f>
        <v>#DIV/0!</v>
      </c>
      <c r="AH94" s="2" t="e">
        <f>AG94/$AL$94 - 1</f>
        <v>#DIV/0!</v>
      </c>
      <c r="AJ94" s="2" t="e">
        <f>AI94/$AL$94 - 1</f>
        <v>#DIV/0!</v>
      </c>
      <c r="AK94" s="2"/>
      <c r="AL94" s="1">
        <f>MIN(E94,E95,G94,G95,I94,I95,K94,K95,M94,M95,O94,O95, Q94,Q95,S94,S95,U94,U95,W94,W95,Y94,Y95,AA94,AA95,AC94,AC95,AE94,AE95,AG94,AG95,AI94,AI95)</f>
        <v>0</v>
      </c>
      <c r="AM94" s="3">
        <v>11942</v>
      </c>
      <c r="AR94" s="2"/>
      <c r="AT94" s="2"/>
      <c r="AV94" s="2"/>
    </row>
    <row r="95" spans="1:48" x14ac:dyDescent="0.2">
      <c r="A95" s="7"/>
      <c r="B95" s="2"/>
      <c r="C95" s="2"/>
      <c r="D95" s="2"/>
      <c r="F95" s="2" t="e">
        <f>E95/$AL$94 - 1</f>
        <v>#DIV/0!</v>
      </c>
      <c r="H95" s="2" t="e">
        <f>G95/$AL$94 - 1</f>
        <v>#DIV/0!</v>
      </c>
      <c r="J95" s="2" t="e">
        <f>I95/$AL$94 - 1</f>
        <v>#DIV/0!</v>
      </c>
      <c r="L95" s="2" t="e">
        <f>K95/$AL$94 - 1</f>
        <v>#DIV/0!</v>
      </c>
      <c r="N95" s="2" t="e">
        <f>M95/$AL$94 - 1</f>
        <v>#DIV/0!</v>
      </c>
      <c r="P95" s="2" t="e">
        <f>O95/$AL$94 - 1</f>
        <v>#DIV/0!</v>
      </c>
      <c r="R95" s="2" t="e">
        <f>Q95/$AL$94 - 1</f>
        <v>#DIV/0!</v>
      </c>
      <c r="T95" s="2" t="e">
        <f>S95/$AL$94 - 1</f>
        <v>#DIV/0!</v>
      </c>
      <c r="V95" s="2" t="e">
        <f>U95/$AL$94 - 1</f>
        <v>#DIV/0!</v>
      </c>
      <c r="X95" s="2" t="e">
        <f>W95/$AL$94 - 1</f>
        <v>#DIV/0!</v>
      </c>
      <c r="Z95" s="2" t="e">
        <f>Y95/$AL$94 - 1</f>
        <v>#DIV/0!</v>
      </c>
      <c r="AB95" s="2" t="e">
        <f>AA95/$AL$94 - 1</f>
        <v>#DIV/0!</v>
      </c>
      <c r="AD95" s="2" t="e">
        <f>AC95/$AL$94 - 1</f>
        <v>#DIV/0!</v>
      </c>
      <c r="AF95" s="2" t="e">
        <f>AE95/$AL$94 - 1</f>
        <v>#DIV/0!</v>
      </c>
      <c r="AH95" s="2" t="e">
        <f>AG95/$AL$94 - 1</f>
        <v>#DIV/0!</v>
      </c>
      <c r="AJ95" s="2" t="e">
        <f>AI95/$AL$94 - 1</f>
        <v>#DIV/0!</v>
      </c>
      <c r="AK95" s="2"/>
      <c r="AL95" s="1"/>
      <c r="AM95" s="1"/>
      <c r="AR95" s="2"/>
      <c r="AT95" s="2"/>
      <c r="AV95" s="2"/>
    </row>
    <row r="96" spans="1:48" x14ac:dyDescent="0.2">
      <c r="A96" s="7" t="s">
        <v>11</v>
      </c>
      <c r="B96" s="2"/>
      <c r="C96" s="2"/>
      <c r="D96" s="2"/>
      <c r="F96" s="2" t="e">
        <f>E96/$AL$96 - 1</f>
        <v>#DIV/0!</v>
      </c>
      <c r="H96" s="2" t="e">
        <f>G96/$AL$96 - 1</f>
        <v>#DIV/0!</v>
      </c>
      <c r="J96" s="2" t="e">
        <f>I96/$AL$96 - 1</f>
        <v>#DIV/0!</v>
      </c>
      <c r="L96" s="2" t="e">
        <f>K96/$AL$96 - 1</f>
        <v>#DIV/0!</v>
      </c>
      <c r="N96" s="2" t="e">
        <f>M96/$AL$96 - 1</f>
        <v>#DIV/0!</v>
      </c>
      <c r="P96" s="2" t="e">
        <f>O96/$AL$96 - 1</f>
        <v>#DIV/0!</v>
      </c>
      <c r="R96" s="2" t="e">
        <f>Q96/$AL$96 - 1</f>
        <v>#DIV/0!</v>
      </c>
      <c r="T96" s="2" t="e">
        <f>S96/$AL$96 - 1</f>
        <v>#DIV/0!</v>
      </c>
      <c r="V96" s="2" t="e">
        <f>U96/$AL$96 - 1</f>
        <v>#DIV/0!</v>
      </c>
      <c r="X96" s="2" t="e">
        <f>W96/$AL$96 - 1</f>
        <v>#DIV/0!</v>
      </c>
      <c r="Z96" s="2" t="e">
        <f>Y96/$AL$96 - 1</f>
        <v>#DIV/0!</v>
      </c>
      <c r="AB96" s="2" t="e">
        <f>AA96/$AL$96 - 1</f>
        <v>#DIV/0!</v>
      </c>
      <c r="AD96" s="2" t="e">
        <f>AC96/$AL$96 - 1</f>
        <v>#DIV/0!</v>
      </c>
      <c r="AF96" s="2" t="e">
        <f>AE96/$AL$96 - 1</f>
        <v>#DIV/0!</v>
      </c>
      <c r="AH96" s="2" t="e">
        <f>AG96/$AL$96 - 1</f>
        <v>#DIV/0!</v>
      </c>
      <c r="AJ96" s="2" t="e">
        <f>AI96/$AL$96 - 1</f>
        <v>#DIV/0!</v>
      </c>
      <c r="AK96" s="2"/>
      <c r="AL96" s="1">
        <f>MIN(E96,E97,G96,G97,I96,I97,K96,K97,M96,M97,O96,O97, Q96,Q97,S96,S97,U96,U97,W96,W97,Y96,Y97,AA96,AA97,AC96,AC97,AE96,AE97,AG96,AG97,AI96,AI97)</f>
        <v>0</v>
      </c>
      <c r="AM96" s="3">
        <v>13781</v>
      </c>
      <c r="AR96" s="2"/>
      <c r="AT96" s="2"/>
      <c r="AV96" s="2"/>
    </row>
    <row r="97" spans="1:48" x14ac:dyDescent="0.2">
      <c r="A97" s="7"/>
      <c r="B97" s="2"/>
      <c r="C97" s="2"/>
      <c r="D97" s="2"/>
      <c r="F97" s="2" t="e">
        <f>E97/$AL$96 - 1</f>
        <v>#DIV/0!</v>
      </c>
      <c r="H97" s="2" t="e">
        <f>G97/$AL$96 - 1</f>
        <v>#DIV/0!</v>
      </c>
      <c r="J97" s="2" t="e">
        <f>I97/$AL$96 - 1</f>
        <v>#DIV/0!</v>
      </c>
      <c r="L97" s="2" t="e">
        <f>K97/$AL$96 - 1</f>
        <v>#DIV/0!</v>
      </c>
      <c r="N97" s="2" t="e">
        <f>M97/$AL$96 - 1</f>
        <v>#DIV/0!</v>
      </c>
      <c r="P97" s="2" t="e">
        <f>O97/$AL$96 - 1</f>
        <v>#DIV/0!</v>
      </c>
      <c r="R97" s="2" t="e">
        <f>Q97/$AL$96 - 1</f>
        <v>#DIV/0!</v>
      </c>
      <c r="T97" s="2" t="e">
        <f>S97/$AL$96 - 1</f>
        <v>#DIV/0!</v>
      </c>
      <c r="V97" s="2" t="e">
        <f>U97/$AL$96 - 1</f>
        <v>#DIV/0!</v>
      </c>
      <c r="X97" s="2" t="e">
        <f>W97/$AL$96 - 1</f>
        <v>#DIV/0!</v>
      </c>
      <c r="Z97" s="2" t="e">
        <f>Y97/$AL$96 - 1</f>
        <v>#DIV/0!</v>
      </c>
      <c r="AB97" s="2" t="e">
        <f>AA97/$AL$96 - 1</f>
        <v>#DIV/0!</v>
      </c>
      <c r="AD97" s="2" t="e">
        <f>AC97/$AL$96 - 1</f>
        <v>#DIV/0!</v>
      </c>
      <c r="AF97" s="2" t="e">
        <f>AE97/$AL$96 - 1</f>
        <v>#DIV/0!</v>
      </c>
      <c r="AH97" s="2" t="e">
        <f>AG97/$AL$96 - 1</f>
        <v>#DIV/0!</v>
      </c>
      <c r="AJ97" s="2" t="e">
        <f>AI97/$AL$96 - 1</f>
        <v>#DIV/0!</v>
      </c>
      <c r="AK97" s="2"/>
      <c r="AL97" s="1"/>
      <c r="AM97" s="1"/>
      <c r="AR97" s="2"/>
      <c r="AT97" s="2"/>
      <c r="AV97" s="2"/>
    </row>
    <row r="98" spans="1:48" x14ac:dyDescent="0.2">
      <c r="A98" s="7">
        <v>104059</v>
      </c>
      <c r="B98" s="2"/>
      <c r="C98" s="2"/>
      <c r="D98" s="2"/>
      <c r="F98" s="2" t="e">
        <f>E98/$AL$98 - 1</f>
        <v>#DIV/0!</v>
      </c>
      <c r="H98" s="2" t="e">
        <f>G98/$AL$98 - 1</f>
        <v>#DIV/0!</v>
      </c>
      <c r="J98" s="2" t="e">
        <f>I98/$AL$98 - 1</f>
        <v>#DIV/0!</v>
      </c>
      <c r="L98" s="2" t="e">
        <f>K98/$AL$98 - 1</f>
        <v>#DIV/0!</v>
      </c>
      <c r="N98" s="2" t="e">
        <f>M98/$AL$98 - 1</f>
        <v>#DIV/0!</v>
      </c>
      <c r="P98" s="2" t="e">
        <f>O98/$AL$98 - 1</f>
        <v>#DIV/0!</v>
      </c>
      <c r="R98" s="2" t="e">
        <f>Q98/$AL$98 - 1</f>
        <v>#DIV/0!</v>
      </c>
      <c r="T98" s="2" t="e">
        <f>S98/$AL$98 - 1</f>
        <v>#DIV/0!</v>
      </c>
      <c r="V98" s="2" t="e">
        <f>U98/$AL$98 - 1</f>
        <v>#DIV/0!</v>
      </c>
      <c r="X98" s="2" t="e">
        <f>W98/$AL$98 - 1</f>
        <v>#DIV/0!</v>
      </c>
      <c r="Z98" s="2" t="e">
        <f>Y98/$AL$98 - 1</f>
        <v>#DIV/0!</v>
      </c>
      <c r="AB98" s="2" t="e">
        <f>AA98/$AL$98 - 1</f>
        <v>#DIV/0!</v>
      </c>
      <c r="AD98" s="2" t="e">
        <f>AC98/$AL$98 - 1</f>
        <v>#DIV/0!</v>
      </c>
      <c r="AF98" s="2" t="e">
        <f>AE98/$AL$98 - 1</f>
        <v>#DIV/0!</v>
      </c>
      <c r="AH98" s="2" t="e">
        <f>AG98/$AL$98 - 1</f>
        <v>#DIV/0!</v>
      </c>
      <c r="AJ98" s="2" t="e">
        <f>AI98/$AL$98 - 1</f>
        <v>#DIV/0!</v>
      </c>
      <c r="AK98" s="2"/>
      <c r="AL98" s="1">
        <f>MIN(E98,E99,G98,G99,I98,I99,K98,K99,M98,M99,O98,O99, Q98,Q99,S98,S99,U98,U99,W98,W99,Y98,Y99,AA98,AA99,AC98,AC99,AE98,AE99,AG98,AG99,AI98,AI99)</f>
        <v>0</v>
      </c>
      <c r="AM98" s="3">
        <v>25768</v>
      </c>
      <c r="AR98" s="2"/>
      <c r="AT98" s="2"/>
      <c r="AV98" s="2"/>
    </row>
    <row r="99" spans="1:48" x14ac:dyDescent="0.2">
      <c r="A99" s="7"/>
      <c r="B99" s="2"/>
      <c r="C99" s="2"/>
      <c r="D99" s="2"/>
      <c r="F99" s="2" t="e">
        <f>E99/$AL$98 - 1</f>
        <v>#DIV/0!</v>
      </c>
      <c r="H99" s="2" t="e">
        <f>G99/$AL$98 - 1</f>
        <v>#DIV/0!</v>
      </c>
      <c r="J99" s="2" t="e">
        <f>I99/$AL$98 - 1</f>
        <v>#DIV/0!</v>
      </c>
      <c r="L99" s="2" t="e">
        <f>K99/$AL$98 - 1</f>
        <v>#DIV/0!</v>
      </c>
      <c r="N99" s="2" t="e">
        <f>M99/$AL$98 - 1</f>
        <v>#DIV/0!</v>
      </c>
      <c r="P99" s="2" t="e">
        <f>O99/$AL$98 - 1</f>
        <v>#DIV/0!</v>
      </c>
      <c r="R99" s="2" t="e">
        <f>Q99/$AL$98 - 1</f>
        <v>#DIV/0!</v>
      </c>
      <c r="T99" s="2" t="e">
        <f>S99/$AL$98 - 1</f>
        <v>#DIV/0!</v>
      </c>
      <c r="V99" s="2" t="e">
        <f>U99/$AL$98 - 1</f>
        <v>#DIV/0!</v>
      </c>
      <c r="X99" s="2" t="e">
        <f>W99/$AL$98 - 1</f>
        <v>#DIV/0!</v>
      </c>
      <c r="Z99" s="2" t="e">
        <f>Y99/$AL$98 - 1</f>
        <v>#DIV/0!</v>
      </c>
      <c r="AB99" s="2" t="e">
        <f>AA99/$AL$98 - 1</f>
        <v>#DIV/0!</v>
      </c>
      <c r="AD99" s="2" t="e">
        <f>AC99/$AL$98 - 1</f>
        <v>#DIV/0!</v>
      </c>
      <c r="AF99" s="2" t="e">
        <f>AE99/$AL$98 - 1</f>
        <v>#DIV/0!</v>
      </c>
      <c r="AH99" s="2" t="e">
        <f>AG99/$AL$98 - 1</f>
        <v>#DIV/0!</v>
      </c>
      <c r="AJ99" s="2" t="e">
        <f>AI99/$AL$98 - 1</f>
        <v>#DIV/0!</v>
      </c>
      <c r="AK99" s="2"/>
      <c r="AL99" s="1"/>
      <c r="AM99" s="1"/>
      <c r="AR99" s="2"/>
      <c r="AT99" s="2"/>
      <c r="AV99" s="2"/>
    </row>
    <row r="100" spans="1:48" x14ac:dyDescent="0.2">
      <c r="A100" s="7" t="s">
        <v>12</v>
      </c>
      <c r="B100" s="2"/>
      <c r="C100" s="2"/>
      <c r="D100" s="2"/>
      <c r="F100" s="2" t="e">
        <f>E100/$AL$100 - 1</f>
        <v>#DIV/0!</v>
      </c>
      <c r="H100" s="2" t="e">
        <f>G100/$AL$100 - 1</f>
        <v>#DIV/0!</v>
      </c>
      <c r="J100" s="2" t="e">
        <f>I100/$AL$100 - 1</f>
        <v>#DIV/0!</v>
      </c>
      <c r="L100" s="2" t="e">
        <f>K100/$AL$100 - 1</f>
        <v>#DIV/0!</v>
      </c>
      <c r="N100" s="2" t="e">
        <f>M100/$AL$100 - 1</f>
        <v>#DIV/0!</v>
      </c>
      <c r="P100" s="2" t="e">
        <f>O100/$AL$100 - 1</f>
        <v>#DIV/0!</v>
      </c>
      <c r="R100" s="2" t="e">
        <f>Q100/$AL$100 - 1</f>
        <v>#DIV/0!</v>
      </c>
      <c r="T100" s="2" t="e">
        <f>S100/$AL$100 - 1</f>
        <v>#DIV/0!</v>
      </c>
      <c r="V100" s="2" t="e">
        <f>U100/$AL$100 - 1</f>
        <v>#DIV/0!</v>
      </c>
      <c r="X100" s="2" t="e">
        <f>W100/$AL$100 - 1</f>
        <v>#DIV/0!</v>
      </c>
      <c r="Z100" s="2" t="e">
        <f>Y100/$AL$100 - 1</f>
        <v>#DIV/0!</v>
      </c>
      <c r="AB100" s="2" t="e">
        <f>AA100/$AL$100 - 1</f>
        <v>#DIV/0!</v>
      </c>
      <c r="AD100" s="2" t="e">
        <f>AC100/$AL$100 - 1</f>
        <v>#DIV/0!</v>
      </c>
      <c r="AF100" s="2" t="e">
        <f>AE100/$AL$100 - 1</f>
        <v>#DIV/0!</v>
      </c>
      <c r="AH100" s="2" t="e">
        <f>AG100/$AL$100 - 1</f>
        <v>#DIV/0!</v>
      </c>
      <c r="AJ100" s="2" t="e">
        <f>AI100/$AL$100 - 1</f>
        <v>#DIV/0!</v>
      </c>
      <c r="AK100" s="2"/>
      <c r="AL100" s="1">
        <f>MIN(E100,E101,G100,G101,I100,I101,K100,K101,M100,M101,O100,O101, Q100,Q101,S100,S101,U100,U101,W100,W101,Y100,Y101,AA100,AA101,AC100,AC101,AE100,AE101,AG100,AG101,AI100,AI101)</f>
        <v>0</v>
      </c>
      <c r="AM100" s="3">
        <v>12656</v>
      </c>
      <c r="AR100" s="2"/>
      <c r="AT100" s="2"/>
      <c r="AV100" s="2"/>
    </row>
    <row r="101" spans="1:48" x14ac:dyDescent="0.2">
      <c r="A101" s="7"/>
      <c r="B101" s="2"/>
      <c r="C101" s="2"/>
      <c r="D101" s="2"/>
      <c r="F101" s="2" t="e">
        <f>E101/$AL$100 - 1</f>
        <v>#DIV/0!</v>
      </c>
      <c r="H101" s="2" t="e">
        <f>G101/$AL$100 - 1</f>
        <v>#DIV/0!</v>
      </c>
      <c r="J101" s="2" t="e">
        <f>I101/$AL$100 - 1</f>
        <v>#DIV/0!</v>
      </c>
      <c r="L101" s="2" t="e">
        <f>K101/$AL$100 - 1</f>
        <v>#DIV/0!</v>
      </c>
      <c r="N101" s="2" t="e">
        <f>M101/$AL$100 - 1</f>
        <v>#DIV/0!</v>
      </c>
      <c r="P101" s="2" t="e">
        <f>O101/$AL$100 - 1</f>
        <v>#DIV/0!</v>
      </c>
      <c r="R101" s="2" t="e">
        <f>Q101/$AL$100 - 1</f>
        <v>#DIV/0!</v>
      </c>
      <c r="T101" s="2" t="e">
        <f>S101/$AL$100 - 1</f>
        <v>#DIV/0!</v>
      </c>
      <c r="V101" s="2" t="e">
        <f>U101/$AL$100 - 1</f>
        <v>#DIV/0!</v>
      </c>
      <c r="X101" s="2" t="e">
        <f>W101/$AL$100 - 1</f>
        <v>#DIV/0!</v>
      </c>
      <c r="Z101" s="2" t="e">
        <f>Y101/$AL$100 - 1</f>
        <v>#DIV/0!</v>
      </c>
      <c r="AB101" s="2" t="e">
        <f>AA101/$AL$100 - 1</f>
        <v>#DIV/0!</v>
      </c>
      <c r="AD101" s="2" t="e">
        <f>AC101/$AL$100 - 1</f>
        <v>#DIV/0!</v>
      </c>
      <c r="AF101" s="2" t="e">
        <f>AE101/$AL$100 - 1</f>
        <v>#DIV/0!</v>
      </c>
      <c r="AH101" s="2" t="e">
        <f>AG101/$AL$100 - 1</f>
        <v>#DIV/0!</v>
      </c>
      <c r="AJ101" s="2" t="e">
        <f>AI101/$AL$100 - 1</f>
        <v>#DIV/0!</v>
      </c>
      <c r="AK101" s="2"/>
      <c r="AL101" s="1"/>
      <c r="AM101" s="1"/>
      <c r="AR101" s="2"/>
      <c r="AT101" s="2"/>
      <c r="AV101" s="2"/>
    </row>
    <row r="102" spans="1:48" x14ac:dyDescent="0.2">
      <c r="A102" s="7">
        <v>144088</v>
      </c>
      <c r="B102" s="2"/>
      <c r="C102" s="2"/>
      <c r="D102" s="2"/>
      <c r="F102" s="2" t="e">
        <f>E102/$AL$102 - 1</f>
        <v>#DIV/0!</v>
      </c>
      <c r="H102" s="2" t="e">
        <f>G102/$AL$102 - 1</f>
        <v>#DIV/0!</v>
      </c>
      <c r="J102" s="2" t="e">
        <f>I102/$AL$102 - 1</f>
        <v>#DIV/0!</v>
      </c>
      <c r="L102" s="2" t="e">
        <f>K102/$AL$102 - 1</f>
        <v>#DIV/0!</v>
      </c>
      <c r="N102" s="2" t="e">
        <f>M102/$AL$102 - 1</f>
        <v>#DIV/0!</v>
      </c>
      <c r="P102" s="2" t="e">
        <f>O102/$AL$102 - 1</f>
        <v>#DIV/0!</v>
      </c>
      <c r="R102" s="2" t="e">
        <f>Q102/$AL$102 - 1</f>
        <v>#DIV/0!</v>
      </c>
      <c r="T102" s="2" t="e">
        <f>S102/$AL$102 - 1</f>
        <v>#DIV/0!</v>
      </c>
      <c r="V102" s="2" t="e">
        <f>U102/$AL$102 - 1</f>
        <v>#DIV/0!</v>
      </c>
      <c r="X102" s="2" t="e">
        <f>W102/$AL$102 - 1</f>
        <v>#DIV/0!</v>
      </c>
      <c r="Z102" s="2" t="e">
        <f>Y102/$AL$102 - 1</f>
        <v>#DIV/0!</v>
      </c>
      <c r="AB102" s="2" t="e">
        <f>AA102/$AL$102 - 1</f>
        <v>#DIV/0!</v>
      </c>
      <c r="AD102" s="2" t="e">
        <f>AC102/$AL$102 - 1</f>
        <v>#DIV/0!</v>
      </c>
      <c r="AF102" s="2" t="e">
        <f>AE102/$AL$102 - 1</f>
        <v>#DIV/0!</v>
      </c>
      <c r="AH102" s="2" t="e">
        <f>AG102/$AL$102 - 1</f>
        <v>#DIV/0!</v>
      </c>
      <c r="AJ102" s="2" t="e">
        <f>AI102/$AL$102 - 1</f>
        <v>#DIV/0!</v>
      </c>
      <c r="AK102" s="2"/>
      <c r="AL102" s="1">
        <f>MIN(E102,E103,G102,G103,I102,I103,K102,K103,M102,M103,O102,O103, Q102,Q103,S102,S103,U102,U103,W102,W103,Y102,Y103,AA102,AA103,AC102,AC103,AE102,AE103,AG102,AG103,AI102,AI103)</f>
        <v>0</v>
      </c>
      <c r="AM102" s="3">
        <v>35184</v>
      </c>
      <c r="AR102" s="2"/>
      <c r="AT102" s="2"/>
      <c r="AV102" s="2"/>
    </row>
    <row r="103" spans="1:48" x14ac:dyDescent="0.2">
      <c r="A103" s="7"/>
      <c r="B103" s="2"/>
      <c r="C103" s="2"/>
      <c r="D103" s="2"/>
      <c r="F103" s="2" t="e">
        <f>E103/$AL$102 - 1</f>
        <v>#DIV/0!</v>
      </c>
      <c r="H103" s="2" t="e">
        <f>G103/$AL$102 - 1</f>
        <v>#DIV/0!</v>
      </c>
      <c r="J103" s="2" t="e">
        <f>I103/$AL$102 - 1</f>
        <v>#DIV/0!</v>
      </c>
      <c r="L103" s="2" t="e">
        <f>K103/$AL$102 - 1</f>
        <v>#DIV/0!</v>
      </c>
      <c r="N103" s="2" t="e">
        <f>M103/$AL$102 - 1</f>
        <v>#DIV/0!</v>
      </c>
      <c r="P103" s="2" t="e">
        <f>O103/$AL$102 - 1</f>
        <v>#DIV/0!</v>
      </c>
      <c r="R103" s="2" t="e">
        <f>Q103/$AL$102 - 1</f>
        <v>#DIV/0!</v>
      </c>
      <c r="T103" s="2" t="e">
        <f>S103/$AL$102 - 1</f>
        <v>#DIV/0!</v>
      </c>
      <c r="V103" s="2" t="e">
        <f>U103/$AL$102 - 1</f>
        <v>#DIV/0!</v>
      </c>
      <c r="X103" s="2" t="e">
        <f>W103/$AL$102 - 1</f>
        <v>#DIV/0!</v>
      </c>
      <c r="Z103" s="2" t="e">
        <f>Y103/$AL$102 - 1</f>
        <v>#DIV/0!</v>
      </c>
      <c r="AB103" s="2" t="e">
        <f>AA103/$AL$102 - 1</f>
        <v>#DIV/0!</v>
      </c>
      <c r="AD103" s="2" t="e">
        <f>AC103/$AL$102 - 1</f>
        <v>#DIV/0!</v>
      </c>
      <c r="AF103" s="2" t="e">
        <f>AE103/$AL$102 - 1</f>
        <v>#DIV/0!</v>
      </c>
      <c r="AH103" s="2" t="e">
        <f>AG103/$AL$102 - 1</f>
        <v>#DIV/0!</v>
      </c>
      <c r="AJ103" s="2" t="e">
        <f>AI103/$AL$102 - 1</f>
        <v>#DIV/0!</v>
      </c>
      <c r="AK103" s="2"/>
      <c r="AL103" s="1"/>
      <c r="AM103" s="1"/>
      <c r="AR103" s="2"/>
      <c r="AT103" s="2"/>
      <c r="AV103" s="2"/>
    </row>
    <row r="104" spans="1:48" x14ac:dyDescent="0.2">
      <c r="A104" s="7" t="s">
        <v>13</v>
      </c>
      <c r="B104" s="2"/>
      <c r="C104" s="2"/>
      <c r="D104" s="2"/>
      <c r="F104" s="2" t="e">
        <f>E104/$AL$104 - 1</f>
        <v>#DIV/0!</v>
      </c>
      <c r="H104" s="2" t="e">
        <f>G104/$AL$104 - 1</f>
        <v>#DIV/0!</v>
      </c>
      <c r="J104" s="2" t="e">
        <f>I104/$AL$104 - 1</f>
        <v>#DIV/0!</v>
      </c>
      <c r="L104" s="2" t="e">
        <f>K104/$AL$104 - 1</f>
        <v>#DIV/0!</v>
      </c>
      <c r="N104" s="2" t="e">
        <f>M104/$AL$104 - 1</f>
        <v>#DIV/0!</v>
      </c>
      <c r="P104" s="2" t="e">
        <f>O104/$AL$104 - 1</f>
        <v>#DIV/0!</v>
      </c>
      <c r="R104" s="2" t="e">
        <f>Q104/$AL$104 - 1</f>
        <v>#DIV/0!</v>
      </c>
      <c r="T104" s="2" t="e">
        <f>S104/$AL$104 - 1</f>
        <v>#DIV/0!</v>
      </c>
      <c r="V104" s="2" t="e">
        <f>U104/$AL$104 - 1</f>
        <v>#DIV/0!</v>
      </c>
      <c r="X104" s="2" t="e">
        <f>W104/$AL$104 - 1</f>
        <v>#DIV/0!</v>
      </c>
      <c r="Z104" s="2" t="e">
        <f>Y104/$AL$104 - 1</f>
        <v>#DIV/0!</v>
      </c>
      <c r="AB104" s="2" t="e">
        <f>AA104/$AL$104 - 1</f>
        <v>#DIV/0!</v>
      </c>
      <c r="AD104" s="2" t="e">
        <f>AC104/$AL$104 - 1</f>
        <v>#DIV/0!</v>
      </c>
      <c r="AF104" s="2" t="e">
        <f>AE104/$AL$104 - 1</f>
        <v>#DIV/0!</v>
      </c>
      <c r="AH104" s="2" t="e">
        <f>AG104/$AL$104 - 1</f>
        <v>#DIV/0!</v>
      </c>
      <c r="AJ104" s="2" t="e">
        <f>AI104/$AL$104 - 1</f>
        <v>#DIV/0!</v>
      </c>
      <c r="AK104" s="2"/>
      <c r="AL104" s="1">
        <f>MIN(E104,E105,G104,G105,I104,I105,K104,K105,M104,M105,O104,O105, Q104,Q105,S104,S105,U104,U105,W104,W105,Y104,Y105,AA104,AA105,AC104,AC105,AE104,AE105,AG104,AG105,AI104,AI105)</f>
        <v>0</v>
      </c>
      <c r="AM104" s="3">
        <v>10400</v>
      </c>
      <c r="AR104" s="2"/>
      <c r="AT104" s="2"/>
      <c r="AV104" s="2"/>
    </row>
    <row r="105" spans="1:48" x14ac:dyDescent="0.2">
      <c r="A105" s="6"/>
      <c r="B105" s="2"/>
      <c r="C105" s="2"/>
      <c r="D105" s="2"/>
      <c r="F105" s="2" t="e">
        <f>E105/$AL$104 - 1</f>
        <v>#DIV/0!</v>
      </c>
      <c r="H105" s="2" t="e">
        <f>G105/$AL$104 - 1</f>
        <v>#DIV/0!</v>
      </c>
      <c r="J105" s="2" t="e">
        <f>I105/$AL$104 - 1</f>
        <v>#DIV/0!</v>
      </c>
      <c r="L105" s="2" t="e">
        <f>K105/$AL$104 - 1</f>
        <v>#DIV/0!</v>
      </c>
      <c r="N105" s="2" t="e">
        <f>M105/$AL$104 - 1</f>
        <v>#DIV/0!</v>
      </c>
      <c r="P105" s="2" t="e">
        <f>O105/$AL$104 - 1</f>
        <v>#DIV/0!</v>
      </c>
      <c r="R105" s="2" t="e">
        <f>Q105/$AL$104 - 1</f>
        <v>#DIV/0!</v>
      </c>
      <c r="T105" s="2" t="e">
        <f>S105/$AL$104 - 1</f>
        <v>#DIV/0!</v>
      </c>
      <c r="V105" s="2" t="e">
        <f>U105/$AL$104 - 1</f>
        <v>#DIV/0!</v>
      </c>
      <c r="X105" s="2" t="e">
        <f>W105/$AL$104 - 1</f>
        <v>#DIV/0!</v>
      </c>
      <c r="Z105" s="2" t="e">
        <f>Y105/$AL$104 - 1</f>
        <v>#DIV/0!</v>
      </c>
      <c r="AB105" s="2" t="e">
        <f>AA105/$AL$104 - 1</f>
        <v>#DIV/0!</v>
      </c>
      <c r="AD105" s="2" t="e">
        <f>AC105/$AL$104 - 1</f>
        <v>#DIV/0!</v>
      </c>
      <c r="AF105" s="2" t="e">
        <f>AE105/$AL$104 - 1</f>
        <v>#DIV/0!</v>
      </c>
      <c r="AH105" s="2" t="e">
        <f>AG105/$AL$104 - 1</f>
        <v>#DIV/0!</v>
      </c>
      <c r="AJ105" s="2" t="e">
        <f>AI105/$AL$104 - 1</f>
        <v>#DIV/0!</v>
      </c>
      <c r="AK105" s="2"/>
      <c r="AL105" s="1"/>
      <c r="AM105" s="2"/>
      <c r="AR105" s="2"/>
      <c r="AT105" s="2"/>
      <c r="AV105" s="2"/>
    </row>
    <row r="106" spans="1:48" x14ac:dyDescent="0.2">
      <c r="A106" s="6"/>
      <c r="B106" s="2"/>
      <c r="C106" s="2"/>
      <c r="D106" s="2"/>
      <c r="E106" s="4"/>
      <c r="F106" s="4"/>
      <c r="G106" s="4"/>
      <c r="H106" s="4"/>
      <c r="I106" s="4"/>
      <c r="J106" s="4"/>
      <c r="K106" s="4"/>
      <c r="L106" s="4"/>
      <c r="M106" s="4"/>
      <c r="N106" s="4"/>
      <c r="P106" s="4"/>
      <c r="Q106" s="2"/>
      <c r="R106" s="2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2"/>
      <c r="AL106" s="2"/>
      <c r="AM106" s="2"/>
      <c r="AQ106" s="2"/>
      <c r="AR106" s="2"/>
      <c r="AS106" s="4"/>
      <c r="AT106" s="4"/>
      <c r="AU106" s="4"/>
      <c r="AV106" s="4"/>
    </row>
    <row r="107" spans="1:48" x14ac:dyDescent="0.2">
      <c r="A107" s="1" t="s">
        <v>2</v>
      </c>
      <c r="B107" s="2"/>
      <c r="C107" s="2"/>
      <c r="D107" s="2"/>
      <c r="E107" s="4"/>
      <c r="F107" s="4" t="e">
        <f>IF(AVERAGE(F94:F105) &gt;= 0,AVERAGE(F94:F105),999)</f>
        <v>#DIV/0!</v>
      </c>
      <c r="G107" s="4"/>
      <c r="H107" s="4" t="e">
        <f>IF(AVERAGE(H94:H105) &gt;= 0,AVERAGE(H94:H105),999)</f>
        <v>#DIV/0!</v>
      </c>
      <c r="I107" s="4"/>
      <c r="J107" s="4" t="e">
        <f>IF(AVERAGE(J94:J105) &gt;= 0,AVERAGE(J94:J105),999)</f>
        <v>#DIV/0!</v>
      </c>
      <c r="K107" s="4"/>
      <c r="L107" s="4" t="e">
        <f>IF(AVERAGE(L94:L105) &gt;= 0,AVERAGE(L94:L105),999)</f>
        <v>#DIV/0!</v>
      </c>
      <c r="M107" s="4"/>
      <c r="N107" s="4" t="e">
        <f>IF(AVERAGE(N94:N105) &gt;= 0,AVERAGE(N94:N105),999)</f>
        <v>#DIV/0!</v>
      </c>
      <c r="O107" s="4"/>
      <c r="P107" s="4" t="e">
        <f>IF(AVERAGE(P94:P105) &gt;= 0,AVERAGE(P94:P105),999)</f>
        <v>#DIV/0!</v>
      </c>
      <c r="Q107" s="4"/>
      <c r="R107" s="4" t="e">
        <f>IF(AVERAGE(R94:R105) &gt;= 0,AVERAGE(R94:R105),999)</f>
        <v>#DIV/0!</v>
      </c>
      <c r="S107" s="4"/>
      <c r="T107" s="4" t="e">
        <f>IF(AVERAGE(T94:T105) &gt;= 0,AVERAGE(T94:T105),999)</f>
        <v>#DIV/0!</v>
      </c>
      <c r="U107" s="4"/>
      <c r="V107" s="4" t="e">
        <f>IF(AVERAGE(V94:V105) &gt;= 0,AVERAGE(V94:V105),999)</f>
        <v>#DIV/0!</v>
      </c>
      <c r="W107" s="4"/>
      <c r="X107" s="4" t="e">
        <f>IF(AVERAGE(X94:X105) &gt;= 0,AVERAGE(X94:X105),999)</f>
        <v>#DIV/0!</v>
      </c>
      <c r="Y107" s="4"/>
      <c r="Z107" s="4" t="e">
        <f>IF(AVERAGE(Z94:Z105) &gt;= 0,AVERAGE(Z94:Z105),999)</f>
        <v>#DIV/0!</v>
      </c>
      <c r="AA107" s="4"/>
      <c r="AB107" s="4" t="e">
        <f>IF(AVERAGE(AB94:AB105) &gt;= 0,AVERAGE(AB94:AB105),999)</f>
        <v>#DIV/0!</v>
      </c>
      <c r="AC107" s="4"/>
      <c r="AD107" s="4" t="e">
        <f>IF(AVERAGE(AD94:AD105) &gt;= 0,AVERAGE(AD94:AD105),999)</f>
        <v>#DIV/0!</v>
      </c>
      <c r="AE107" s="4"/>
      <c r="AF107" s="4" t="e">
        <f>IF(AVERAGE(AF94:AF105) &gt;= 0,AVERAGE(AF94:AF105),999)</f>
        <v>#DIV/0!</v>
      </c>
      <c r="AG107" s="4"/>
      <c r="AH107" s="4" t="e">
        <f>IF(AVERAGE(AH94:AH105) &gt;= 0,AVERAGE(AH94:AH105),999)</f>
        <v>#DIV/0!</v>
      </c>
      <c r="AI107" s="4"/>
      <c r="AJ107" s="4" t="e">
        <f>IF(AVERAGE(AJ94:AJ105) &gt;= 0,AVERAGE(AJ94:AJ105),999)</f>
        <v>#DIV/0!</v>
      </c>
      <c r="AK107" s="2"/>
      <c r="AL107" s="2" t="e">
        <f>MIN(E107:AH107)</f>
        <v>#DIV/0!</v>
      </c>
      <c r="AM107" s="2"/>
      <c r="AQ107" s="2"/>
      <c r="AR107" s="4"/>
      <c r="AS107" s="4"/>
      <c r="AT107" s="4"/>
      <c r="AU107" s="4"/>
      <c r="AV107" s="4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4"/>
  <sheetViews>
    <sheetView workbookViewId="0">
      <selection activeCell="C180" sqref="C1:C180"/>
    </sheetView>
  </sheetViews>
  <sheetFormatPr defaultRowHeight="12.75" x14ac:dyDescent="0.2"/>
  <cols>
    <col min="1" max="1" width="16.28515625" customWidth="1"/>
    <col min="8" max="8" width="19.85546875" customWidth="1"/>
    <col min="9" max="9" width="65.7109375" customWidth="1"/>
    <col min="11" max="11" width="119.140625" customWidth="1"/>
  </cols>
  <sheetData>
    <row r="1" spans="1:36" x14ac:dyDescent="0.2">
      <c r="A1" s="3">
        <v>350</v>
      </c>
      <c r="B1" s="3">
        <v>5.7454999999999995E-4</v>
      </c>
      <c r="C1" s="3">
        <v>1740</v>
      </c>
      <c r="D1" s="3">
        <v>5.1532</v>
      </c>
      <c r="E1" s="3">
        <v>1</v>
      </c>
      <c r="F1" s="3">
        <v>18</v>
      </c>
      <c r="G1" s="3">
        <v>32793415</v>
      </c>
      <c r="H1" s="3">
        <v>10801.05</v>
      </c>
      <c r="I1" s="3">
        <v>24799434418158</v>
      </c>
      <c r="J1" s="3">
        <v>9.1720000000000006</v>
      </c>
      <c r="K1" s="3">
        <v>10800</v>
      </c>
      <c r="L1" s="3">
        <v>2183.13</v>
      </c>
      <c r="M1" s="3">
        <v>8807479</v>
      </c>
      <c r="N1" s="3" t="s">
        <v>10</v>
      </c>
      <c r="O1" s="3" t="s">
        <v>162</v>
      </c>
      <c r="P1" s="3">
        <v>118</v>
      </c>
      <c r="Q1" s="3">
        <v>245</v>
      </c>
      <c r="R1" s="3">
        <v>279</v>
      </c>
      <c r="S1" s="3">
        <v>419</v>
      </c>
      <c r="T1" s="3">
        <v>432</v>
      </c>
      <c r="U1" s="3">
        <v>340</v>
      </c>
      <c r="V1" s="3">
        <v>259</v>
      </c>
      <c r="W1" s="3">
        <v>191</v>
      </c>
      <c r="X1" s="3">
        <v>103</v>
      </c>
      <c r="Y1" s="3">
        <v>54</v>
      </c>
      <c r="Z1" s="3">
        <v>20</v>
      </c>
      <c r="AA1" s="3">
        <v>13</v>
      </c>
      <c r="AB1" s="3">
        <v>9</v>
      </c>
      <c r="AC1" s="3">
        <v>13</v>
      </c>
      <c r="AD1" s="3">
        <v>3</v>
      </c>
      <c r="AE1" s="3">
        <v>1</v>
      </c>
      <c r="AF1" s="3">
        <v>0</v>
      </c>
      <c r="AG1" s="3">
        <v>1</v>
      </c>
      <c r="AH1" s="3">
        <v>0</v>
      </c>
      <c r="AI1" s="3">
        <v>0</v>
      </c>
      <c r="AJ1" s="3" t="s">
        <v>10</v>
      </c>
    </row>
    <row r="2" spans="1:36" x14ac:dyDescent="0.2">
      <c r="A2" s="3">
        <v>290</v>
      </c>
      <c r="B2" s="3">
        <v>7.5385999999999997E-4</v>
      </c>
      <c r="C2" s="3">
        <v>1326</v>
      </c>
      <c r="D2" s="3">
        <v>5.0675999999999997</v>
      </c>
      <c r="E2" s="3">
        <v>1</v>
      </c>
      <c r="F2" s="3">
        <v>16</v>
      </c>
      <c r="G2" s="3">
        <v>35670292</v>
      </c>
      <c r="H2" s="3">
        <v>10804.1</v>
      </c>
      <c r="I2" s="3">
        <v>24805853783234</v>
      </c>
      <c r="J2" s="3">
        <v>7.891</v>
      </c>
      <c r="K2" s="3">
        <v>10800</v>
      </c>
      <c r="L2" s="3">
        <v>1937.45</v>
      </c>
      <c r="M2" s="3">
        <v>7457906</v>
      </c>
      <c r="N2" s="3" t="s">
        <v>10</v>
      </c>
      <c r="O2" s="3" t="s">
        <v>163</v>
      </c>
      <c r="P2" s="3">
        <v>137</v>
      </c>
      <c r="Q2" s="3">
        <v>238</v>
      </c>
      <c r="R2" s="3">
        <v>246</v>
      </c>
      <c r="S2" s="3">
        <v>431</v>
      </c>
      <c r="T2" s="3">
        <v>442</v>
      </c>
      <c r="U2" s="3">
        <v>377</v>
      </c>
      <c r="V2" s="3">
        <v>288</v>
      </c>
      <c r="W2" s="3">
        <v>163</v>
      </c>
      <c r="X2" s="3">
        <v>88</v>
      </c>
      <c r="Y2" s="3">
        <v>35</v>
      </c>
      <c r="Z2" s="3">
        <v>29</v>
      </c>
      <c r="AA2" s="3">
        <v>11</v>
      </c>
      <c r="AB2" s="3">
        <v>8</v>
      </c>
      <c r="AC2" s="3">
        <v>1</v>
      </c>
      <c r="AD2" s="3">
        <v>5</v>
      </c>
      <c r="AE2" s="3">
        <v>1</v>
      </c>
      <c r="AF2" s="3">
        <v>0</v>
      </c>
      <c r="AG2" s="3">
        <v>0</v>
      </c>
      <c r="AH2" s="3">
        <v>0</v>
      </c>
      <c r="AI2" s="3">
        <v>0</v>
      </c>
      <c r="AJ2" s="3" t="s">
        <v>10</v>
      </c>
    </row>
    <row r="3" spans="1:36" x14ac:dyDescent="0.2">
      <c r="A3" s="3">
        <v>400</v>
      </c>
      <c r="B3" s="3">
        <v>2.3255799999999998E-3</v>
      </c>
      <c r="C3" s="3">
        <v>429</v>
      </c>
      <c r="D3" s="3">
        <v>5.0175999999999998</v>
      </c>
      <c r="E3" s="3">
        <v>1</v>
      </c>
      <c r="F3" s="3">
        <v>20</v>
      </c>
      <c r="G3" s="3">
        <v>35023380</v>
      </c>
      <c r="H3" s="3">
        <v>10802.68</v>
      </c>
      <c r="I3" s="3">
        <v>24803395707868</v>
      </c>
      <c r="J3" s="3">
        <v>10.375</v>
      </c>
      <c r="K3" s="3">
        <v>10800</v>
      </c>
      <c r="L3" s="3">
        <v>10578.59</v>
      </c>
      <c r="M3" s="3">
        <v>34430041</v>
      </c>
      <c r="N3" s="3" t="s">
        <v>10</v>
      </c>
      <c r="O3" s="3" t="s">
        <v>164</v>
      </c>
      <c r="P3" s="3">
        <v>149</v>
      </c>
      <c r="Q3" s="3">
        <v>263</v>
      </c>
      <c r="R3" s="3">
        <v>302</v>
      </c>
      <c r="S3" s="3">
        <v>408</v>
      </c>
      <c r="T3" s="3">
        <v>396</v>
      </c>
      <c r="U3" s="3">
        <v>352</v>
      </c>
      <c r="V3" s="3">
        <v>268</v>
      </c>
      <c r="W3" s="3">
        <v>166</v>
      </c>
      <c r="X3" s="3">
        <v>81</v>
      </c>
      <c r="Y3" s="3">
        <v>45</v>
      </c>
      <c r="Z3" s="3">
        <v>31</v>
      </c>
      <c r="AA3" s="3">
        <v>18</v>
      </c>
      <c r="AB3" s="3">
        <v>11</v>
      </c>
      <c r="AC3" s="3">
        <v>3</v>
      </c>
      <c r="AD3" s="3">
        <v>3</v>
      </c>
      <c r="AE3" s="3">
        <v>2</v>
      </c>
      <c r="AF3" s="3">
        <v>1</v>
      </c>
      <c r="AG3" s="3">
        <v>0</v>
      </c>
      <c r="AH3" s="3">
        <v>0</v>
      </c>
      <c r="AI3" s="3">
        <v>1</v>
      </c>
      <c r="AJ3" s="3" t="s">
        <v>10</v>
      </c>
    </row>
    <row r="4" spans="1:36" x14ac:dyDescent="0.2">
      <c r="A4" s="3">
        <v>260</v>
      </c>
      <c r="B4" s="3">
        <v>3.1051000000000001E-4</v>
      </c>
      <c r="C4" s="3">
        <v>3220</v>
      </c>
      <c r="D4" s="3">
        <v>4.91</v>
      </c>
      <c r="E4" s="3">
        <v>1</v>
      </c>
      <c r="F4" s="3">
        <v>17</v>
      </c>
      <c r="G4" s="3">
        <v>36807904</v>
      </c>
      <c r="H4" s="3">
        <v>10824.76</v>
      </c>
      <c r="I4" s="3">
        <v>24853292874555</v>
      </c>
      <c r="J4" s="3">
        <v>8.016</v>
      </c>
      <c r="K4" s="3">
        <v>10800</v>
      </c>
      <c r="L4" s="3">
        <v>3612.66</v>
      </c>
      <c r="M4" s="3">
        <v>15331450</v>
      </c>
      <c r="N4" s="3" t="s">
        <v>10</v>
      </c>
      <c r="O4" s="3" t="s">
        <v>165</v>
      </c>
      <c r="P4" s="3">
        <v>173</v>
      </c>
      <c r="Q4" s="3">
        <v>263</v>
      </c>
      <c r="R4" s="3">
        <v>292</v>
      </c>
      <c r="S4" s="3">
        <v>399</v>
      </c>
      <c r="T4" s="3">
        <v>419</v>
      </c>
      <c r="U4" s="3">
        <v>355</v>
      </c>
      <c r="V4" s="3">
        <v>248</v>
      </c>
      <c r="W4" s="3">
        <v>183</v>
      </c>
      <c r="X4" s="3">
        <v>85</v>
      </c>
      <c r="Y4" s="3">
        <v>42</v>
      </c>
      <c r="Z4" s="3">
        <v>21</v>
      </c>
      <c r="AA4" s="3">
        <v>9</v>
      </c>
      <c r="AB4" s="3">
        <v>6</v>
      </c>
      <c r="AC4" s="3">
        <v>1</v>
      </c>
      <c r="AD4" s="3">
        <v>2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 t="s">
        <v>10</v>
      </c>
    </row>
    <row r="5" spans="1:36" x14ac:dyDescent="0.2">
      <c r="A5" s="3">
        <v>290</v>
      </c>
      <c r="B5" s="3">
        <v>3.6791999999999999E-4</v>
      </c>
      <c r="C5" s="3">
        <v>2717</v>
      </c>
      <c r="D5" s="3">
        <v>4.9512</v>
      </c>
      <c r="E5" s="3">
        <v>1</v>
      </c>
      <c r="F5" s="3">
        <v>15</v>
      </c>
      <c r="G5" s="3">
        <v>41465143</v>
      </c>
      <c r="H5" s="3">
        <v>10815.22</v>
      </c>
      <c r="I5" s="3">
        <v>24832311024619</v>
      </c>
      <c r="J5" s="3">
        <v>8.6560000000000006</v>
      </c>
      <c r="K5" s="3">
        <v>10800</v>
      </c>
      <c r="L5" s="3">
        <v>2542.38</v>
      </c>
      <c r="M5" s="3">
        <v>10320024</v>
      </c>
      <c r="N5" s="3" t="s">
        <v>10</v>
      </c>
      <c r="O5" s="3" t="s">
        <v>166</v>
      </c>
      <c r="P5" s="3">
        <v>144</v>
      </c>
      <c r="Q5" s="3">
        <v>227</v>
      </c>
      <c r="R5" s="3">
        <v>349</v>
      </c>
      <c r="S5" s="3">
        <v>420</v>
      </c>
      <c r="T5" s="3">
        <v>408</v>
      </c>
      <c r="U5" s="3">
        <v>330</v>
      </c>
      <c r="V5" s="3">
        <v>290</v>
      </c>
      <c r="W5" s="3">
        <v>155</v>
      </c>
      <c r="X5" s="3">
        <v>89</v>
      </c>
      <c r="Y5" s="3">
        <v>43</v>
      </c>
      <c r="Z5" s="3">
        <v>24</v>
      </c>
      <c r="AA5" s="3">
        <v>13</v>
      </c>
      <c r="AB5" s="3">
        <v>3</v>
      </c>
      <c r="AC5" s="3">
        <v>2</v>
      </c>
      <c r="AD5" s="3">
        <v>3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 t="s">
        <v>10</v>
      </c>
    </row>
    <row r="6" spans="1:36" x14ac:dyDescent="0.2">
      <c r="A6" s="3">
        <v>290</v>
      </c>
      <c r="B6" s="3">
        <v>2.0044E-4</v>
      </c>
      <c r="C6" s="3">
        <v>4988</v>
      </c>
      <c r="D6" s="3">
        <v>4.8864000000000001</v>
      </c>
      <c r="E6" s="3">
        <v>1</v>
      </c>
      <c r="F6" s="3">
        <v>21</v>
      </c>
      <c r="G6" s="3">
        <v>41087166</v>
      </c>
      <c r="H6" s="3">
        <v>10804.24</v>
      </c>
      <c r="I6" s="3">
        <v>24806267199566</v>
      </c>
      <c r="J6" s="3">
        <v>9.9220000000000006</v>
      </c>
      <c r="K6" s="3">
        <v>10800</v>
      </c>
      <c r="L6" s="3">
        <v>6939.19</v>
      </c>
      <c r="M6" s="3">
        <v>28244136</v>
      </c>
      <c r="N6" s="3" t="s">
        <v>10</v>
      </c>
      <c r="O6" s="3" t="s">
        <v>167</v>
      </c>
      <c r="P6" s="3">
        <v>161</v>
      </c>
      <c r="Q6" s="3">
        <v>273</v>
      </c>
      <c r="R6" s="3">
        <v>314</v>
      </c>
      <c r="S6" s="3">
        <v>439</v>
      </c>
      <c r="T6" s="3">
        <v>404</v>
      </c>
      <c r="U6" s="3">
        <v>331</v>
      </c>
      <c r="V6" s="3">
        <v>251</v>
      </c>
      <c r="W6" s="3">
        <v>135</v>
      </c>
      <c r="X6" s="3">
        <v>95</v>
      </c>
      <c r="Y6" s="3">
        <v>45</v>
      </c>
      <c r="Z6" s="3">
        <v>20</v>
      </c>
      <c r="AA6" s="3">
        <v>14</v>
      </c>
      <c r="AB6" s="3">
        <v>8</v>
      </c>
      <c r="AC6" s="3">
        <v>0</v>
      </c>
      <c r="AD6" s="3">
        <v>2</v>
      </c>
      <c r="AE6" s="3">
        <v>2</v>
      </c>
      <c r="AF6" s="3">
        <v>4</v>
      </c>
      <c r="AG6" s="3">
        <v>0</v>
      </c>
      <c r="AH6" s="3">
        <v>0</v>
      </c>
      <c r="AI6" s="3">
        <v>2</v>
      </c>
      <c r="AJ6" s="3" t="s">
        <v>10</v>
      </c>
    </row>
    <row r="7" spans="1:36" x14ac:dyDescent="0.2">
      <c r="A7" s="3">
        <v>340</v>
      </c>
      <c r="B7" s="3">
        <v>2.4483000000000003E-4</v>
      </c>
      <c r="C7" s="3">
        <v>4084</v>
      </c>
      <c r="D7" s="3">
        <v>4.8036000000000003</v>
      </c>
      <c r="E7" s="3">
        <v>1</v>
      </c>
      <c r="F7" s="3">
        <v>16</v>
      </c>
      <c r="G7" s="3">
        <v>41727047</v>
      </c>
      <c r="H7" s="3">
        <v>10801.27</v>
      </c>
      <c r="I7" s="3">
        <v>24800212838429</v>
      </c>
      <c r="J7" s="3">
        <v>10.968999999999999</v>
      </c>
      <c r="K7" s="3">
        <v>10800</v>
      </c>
      <c r="L7" s="3">
        <v>10438.64</v>
      </c>
      <c r="M7" s="3">
        <v>40638059</v>
      </c>
      <c r="N7" s="3" t="s">
        <v>10</v>
      </c>
      <c r="O7" s="3" t="s">
        <v>168</v>
      </c>
      <c r="P7" s="3">
        <v>161</v>
      </c>
      <c r="Q7" s="3">
        <v>271</v>
      </c>
      <c r="R7" s="3">
        <v>338</v>
      </c>
      <c r="S7" s="3">
        <v>435</v>
      </c>
      <c r="T7" s="3">
        <v>388</v>
      </c>
      <c r="U7" s="3">
        <v>389</v>
      </c>
      <c r="V7" s="3">
        <v>206</v>
      </c>
      <c r="W7" s="3">
        <v>143</v>
      </c>
      <c r="X7" s="3">
        <v>95</v>
      </c>
      <c r="Y7" s="3">
        <v>34</v>
      </c>
      <c r="Z7" s="3">
        <v>14</v>
      </c>
      <c r="AA7" s="3">
        <v>9</v>
      </c>
      <c r="AB7" s="3">
        <v>8</v>
      </c>
      <c r="AC7" s="3">
        <v>5</v>
      </c>
      <c r="AD7" s="3">
        <v>3</v>
      </c>
      <c r="AE7" s="3">
        <v>1</v>
      </c>
      <c r="AF7" s="3">
        <v>0</v>
      </c>
      <c r="AG7" s="3">
        <v>0</v>
      </c>
      <c r="AH7" s="3">
        <v>0</v>
      </c>
      <c r="AI7" s="3">
        <v>0</v>
      </c>
      <c r="AJ7" s="3" t="s">
        <v>10</v>
      </c>
    </row>
    <row r="8" spans="1:36" x14ac:dyDescent="0.2">
      <c r="A8" s="3">
        <v>270</v>
      </c>
      <c r="B8" s="3">
        <v>1.6731E-4</v>
      </c>
      <c r="C8" s="3">
        <v>5976</v>
      </c>
      <c r="D8" s="3">
        <v>4.6608000000000001</v>
      </c>
      <c r="E8" s="3">
        <v>1</v>
      </c>
      <c r="F8" s="3">
        <v>15</v>
      </c>
      <c r="G8" s="3">
        <v>45365546</v>
      </c>
      <c r="H8" s="3">
        <v>10805.8</v>
      </c>
      <c r="I8" s="3">
        <v>24810566782331</v>
      </c>
      <c r="J8" s="3">
        <v>9.9060000000000006</v>
      </c>
      <c r="K8" s="3">
        <v>10800</v>
      </c>
      <c r="L8" s="3">
        <v>4041.34</v>
      </c>
      <c r="M8" s="3">
        <v>19356572</v>
      </c>
      <c r="N8" s="3" t="s">
        <v>10</v>
      </c>
      <c r="O8" s="3" t="s">
        <v>169</v>
      </c>
      <c r="P8" s="3">
        <v>193</v>
      </c>
      <c r="Q8" s="3">
        <v>310</v>
      </c>
      <c r="R8" s="3">
        <v>346</v>
      </c>
      <c r="S8" s="3">
        <v>434</v>
      </c>
      <c r="T8" s="3">
        <v>377</v>
      </c>
      <c r="U8" s="3">
        <v>323</v>
      </c>
      <c r="V8" s="3">
        <v>204</v>
      </c>
      <c r="W8" s="3">
        <v>155</v>
      </c>
      <c r="X8" s="3">
        <v>81</v>
      </c>
      <c r="Y8" s="3">
        <v>38</v>
      </c>
      <c r="Z8" s="3">
        <v>18</v>
      </c>
      <c r="AA8" s="3">
        <v>10</v>
      </c>
      <c r="AB8" s="3">
        <v>8</v>
      </c>
      <c r="AC8" s="3">
        <v>2</v>
      </c>
      <c r="AD8" s="3">
        <v>1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 t="s">
        <v>10</v>
      </c>
    </row>
    <row r="9" spans="1:36" x14ac:dyDescent="0.2">
      <c r="A9" s="3">
        <v>650</v>
      </c>
      <c r="B9" s="3">
        <v>1.0008E-4</v>
      </c>
      <c r="C9" s="3">
        <v>9991</v>
      </c>
      <c r="D9" s="3">
        <v>4.6492000000000004</v>
      </c>
      <c r="E9" s="3">
        <v>1</v>
      </c>
      <c r="F9" s="3">
        <v>19</v>
      </c>
      <c r="G9" s="3">
        <v>47040412</v>
      </c>
      <c r="H9" s="3">
        <v>10800.85</v>
      </c>
      <c r="I9" s="3">
        <v>24799121799756</v>
      </c>
      <c r="J9" s="3">
        <v>16.984000000000002</v>
      </c>
      <c r="K9" s="3">
        <v>10800</v>
      </c>
      <c r="L9" s="3">
        <v>10259.959999999999</v>
      </c>
      <c r="M9" s="3">
        <v>45190921</v>
      </c>
      <c r="N9" s="3" t="s">
        <v>10</v>
      </c>
      <c r="O9" s="3" t="s">
        <v>170</v>
      </c>
      <c r="P9" s="3">
        <v>179</v>
      </c>
      <c r="Q9" s="3">
        <v>315</v>
      </c>
      <c r="R9" s="3">
        <v>375</v>
      </c>
      <c r="S9" s="3">
        <v>475</v>
      </c>
      <c r="T9" s="3">
        <v>345</v>
      </c>
      <c r="U9" s="3">
        <v>293</v>
      </c>
      <c r="V9" s="3">
        <v>203</v>
      </c>
      <c r="W9" s="3">
        <v>143</v>
      </c>
      <c r="X9" s="3">
        <v>86</v>
      </c>
      <c r="Y9" s="3">
        <v>35</v>
      </c>
      <c r="Z9" s="3">
        <v>26</v>
      </c>
      <c r="AA9" s="3">
        <v>11</v>
      </c>
      <c r="AB9" s="3">
        <v>5</v>
      </c>
      <c r="AC9" s="3">
        <v>6</v>
      </c>
      <c r="AD9" s="3">
        <v>1</v>
      </c>
      <c r="AE9" s="3">
        <v>1</v>
      </c>
      <c r="AF9" s="3">
        <v>0</v>
      </c>
      <c r="AG9" s="3">
        <v>0</v>
      </c>
      <c r="AH9" s="3">
        <v>1</v>
      </c>
      <c r="AI9" s="3">
        <v>0</v>
      </c>
      <c r="AJ9" s="3" t="s">
        <v>10</v>
      </c>
    </row>
    <row r="10" spans="1:36" x14ac:dyDescent="0.2">
      <c r="A10" s="3">
        <v>570</v>
      </c>
      <c r="B10" s="3">
        <v>6.4150000000000001E-5</v>
      </c>
      <c r="C10" s="3">
        <v>15586</v>
      </c>
      <c r="D10" s="3">
        <v>4.4531999999999998</v>
      </c>
      <c r="E10" s="3">
        <v>1</v>
      </c>
      <c r="F10" s="3">
        <v>18</v>
      </c>
      <c r="G10" s="3">
        <v>53094262</v>
      </c>
      <c r="H10" s="3">
        <v>10806.28</v>
      </c>
      <c r="I10" s="3">
        <v>24811432582306</v>
      </c>
      <c r="J10" s="3">
        <v>19.390999999999998</v>
      </c>
      <c r="K10" s="3">
        <v>10800</v>
      </c>
      <c r="L10" s="3">
        <v>9887.5</v>
      </c>
      <c r="M10" s="3">
        <v>48926535</v>
      </c>
      <c r="N10" s="3" t="s">
        <v>10</v>
      </c>
      <c r="O10" s="3" t="s">
        <v>171</v>
      </c>
      <c r="P10" s="3">
        <v>201</v>
      </c>
      <c r="Q10" s="3">
        <v>338</v>
      </c>
      <c r="R10" s="3">
        <v>372</v>
      </c>
      <c r="S10" s="3">
        <v>506</v>
      </c>
      <c r="T10" s="3">
        <v>372</v>
      </c>
      <c r="U10" s="3">
        <v>277</v>
      </c>
      <c r="V10" s="3">
        <v>185</v>
      </c>
      <c r="W10" s="3">
        <v>115</v>
      </c>
      <c r="X10" s="3">
        <v>56</v>
      </c>
      <c r="Y10" s="3">
        <v>35</v>
      </c>
      <c r="Z10" s="3">
        <v>18</v>
      </c>
      <c r="AA10" s="3">
        <v>12</v>
      </c>
      <c r="AB10" s="3">
        <v>5</v>
      </c>
      <c r="AC10" s="3">
        <v>5</v>
      </c>
      <c r="AD10" s="3">
        <v>2</v>
      </c>
      <c r="AE10" s="3">
        <v>0</v>
      </c>
      <c r="AF10" s="3">
        <v>0</v>
      </c>
      <c r="AG10" s="3">
        <v>1</v>
      </c>
      <c r="AH10" s="3">
        <v>0</v>
      </c>
      <c r="AI10" s="3">
        <v>0</v>
      </c>
      <c r="AJ10" s="3" t="s">
        <v>10</v>
      </c>
    </row>
    <row r="11" spans="1:36" x14ac:dyDescent="0.2">
      <c r="A11" s="3">
        <v>1370</v>
      </c>
      <c r="B11" s="3">
        <v>8.8819999999999993E-5</v>
      </c>
      <c r="C11" s="3">
        <v>11258</v>
      </c>
      <c r="D11" s="3">
        <v>4.6992000000000003</v>
      </c>
      <c r="E11" s="3">
        <v>1</v>
      </c>
      <c r="F11" s="3">
        <v>14</v>
      </c>
      <c r="G11" s="3">
        <v>46066097</v>
      </c>
      <c r="H11" s="3">
        <v>10802.33</v>
      </c>
      <c r="I11" s="3">
        <v>24802030244805</v>
      </c>
      <c r="J11" s="3">
        <v>20.515999999999998</v>
      </c>
      <c r="K11" s="3">
        <v>10800</v>
      </c>
      <c r="L11" s="3">
        <v>10313.209999999999</v>
      </c>
      <c r="M11" s="3">
        <v>44032145</v>
      </c>
      <c r="N11" s="3" t="s">
        <v>10</v>
      </c>
      <c r="O11" s="3" t="s">
        <v>172</v>
      </c>
      <c r="P11" s="3">
        <v>219</v>
      </c>
      <c r="Q11" s="3">
        <v>301</v>
      </c>
      <c r="R11" s="3">
        <v>362</v>
      </c>
      <c r="S11" s="3">
        <v>420</v>
      </c>
      <c r="T11" s="3">
        <v>315</v>
      </c>
      <c r="U11" s="3">
        <v>305</v>
      </c>
      <c r="V11" s="3">
        <v>236</v>
      </c>
      <c r="W11" s="3">
        <v>146</v>
      </c>
      <c r="X11" s="3">
        <v>102</v>
      </c>
      <c r="Y11" s="3">
        <v>45</v>
      </c>
      <c r="Z11" s="3">
        <v>32</v>
      </c>
      <c r="AA11" s="3">
        <v>6</v>
      </c>
      <c r="AB11" s="3">
        <v>10</v>
      </c>
      <c r="AC11" s="3">
        <v>1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 t="s">
        <v>10</v>
      </c>
    </row>
    <row r="12" spans="1:36" x14ac:dyDescent="0.2">
      <c r="A12" s="3">
        <v>1170</v>
      </c>
      <c r="B12" s="3">
        <v>3.5960000000000001E-5</v>
      </c>
      <c r="C12" s="3">
        <v>27808</v>
      </c>
      <c r="D12" s="3">
        <v>4.3756000000000004</v>
      </c>
      <c r="E12" s="3">
        <v>1</v>
      </c>
      <c r="F12" s="3">
        <v>13</v>
      </c>
      <c r="G12" s="3">
        <v>49719237</v>
      </c>
      <c r="H12" s="3">
        <v>10803.5</v>
      </c>
      <c r="I12" s="3">
        <v>24804927095750</v>
      </c>
      <c r="J12" s="3">
        <v>22.577999999999999</v>
      </c>
      <c r="K12" s="3">
        <v>10800</v>
      </c>
      <c r="L12" s="3">
        <v>9591.92</v>
      </c>
      <c r="M12" s="3">
        <v>44485362</v>
      </c>
      <c r="N12" s="3" t="s">
        <v>10</v>
      </c>
      <c r="O12" s="3" t="s">
        <v>173</v>
      </c>
      <c r="P12" s="3">
        <v>199</v>
      </c>
      <c r="Q12" s="3">
        <v>340</v>
      </c>
      <c r="R12" s="3">
        <v>432</v>
      </c>
      <c r="S12" s="3">
        <v>459</v>
      </c>
      <c r="T12" s="3">
        <v>336</v>
      </c>
      <c r="U12" s="3">
        <v>286</v>
      </c>
      <c r="V12" s="3">
        <v>225</v>
      </c>
      <c r="W12" s="3">
        <v>122</v>
      </c>
      <c r="X12" s="3">
        <v>57</v>
      </c>
      <c r="Y12" s="3">
        <v>24</v>
      </c>
      <c r="Z12" s="3">
        <v>15</v>
      </c>
      <c r="AA12" s="3">
        <v>2</v>
      </c>
      <c r="AB12" s="3">
        <v>3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 t="s">
        <v>10</v>
      </c>
    </row>
    <row r="13" spans="1:36" x14ac:dyDescent="0.2">
      <c r="A13" s="3">
        <v>1050</v>
      </c>
      <c r="B13" s="3">
        <v>5.0840000000000001E-5</v>
      </c>
      <c r="C13" s="3">
        <v>19667</v>
      </c>
      <c r="D13" s="3">
        <v>4.9843999999999999</v>
      </c>
      <c r="E13" s="3">
        <v>1</v>
      </c>
      <c r="F13" s="3">
        <v>19</v>
      </c>
      <c r="G13" s="3">
        <v>38188225</v>
      </c>
      <c r="H13" s="3">
        <v>10806.56</v>
      </c>
      <c r="I13" s="3">
        <v>24811860557604</v>
      </c>
      <c r="J13" s="3">
        <v>21.969000000000001</v>
      </c>
      <c r="K13" s="3">
        <v>10800</v>
      </c>
      <c r="L13" s="3">
        <v>9869.56</v>
      </c>
      <c r="M13" s="3">
        <v>35106072</v>
      </c>
      <c r="N13" s="3" t="s">
        <v>10</v>
      </c>
      <c r="O13" s="3" t="s">
        <v>174</v>
      </c>
      <c r="P13" s="3">
        <v>204</v>
      </c>
      <c r="Q13" s="3">
        <v>313</v>
      </c>
      <c r="R13" s="3">
        <v>314</v>
      </c>
      <c r="S13" s="3">
        <v>453</v>
      </c>
      <c r="T13" s="3">
        <v>308</v>
      </c>
      <c r="U13" s="3">
        <v>261</v>
      </c>
      <c r="V13" s="3">
        <v>199</v>
      </c>
      <c r="W13" s="3">
        <v>157</v>
      </c>
      <c r="X13" s="3">
        <v>98</v>
      </c>
      <c r="Y13" s="3">
        <v>76</v>
      </c>
      <c r="Z13" s="3">
        <v>44</v>
      </c>
      <c r="AA13" s="3">
        <v>26</v>
      </c>
      <c r="AB13" s="3">
        <v>21</v>
      </c>
      <c r="AC13" s="3">
        <v>6</v>
      </c>
      <c r="AD13" s="3">
        <v>7</v>
      </c>
      <c r="AE13" s="3">
        <v>5</v>
      </c>
      <c r="AF13" s="3">
        <v>3</v>
      </c>
      <c r="AG13" s="3">
        <v>4</v>
      </c>
      <c r="AH13" s="3">
        <v>1</v>
      </c>
      <c r="AI13" s="3">
        <v>0</v>
      </c>
      <c r="AJ13" s="3" t="s">
        <v>10</v>
      </c>
    </row>
    <row r="14" spans="1:36" x14ac:dyDescent="0.2">
      <c r="A14" s="3">
        <v>870</v>
      </c>
      <c r="B14" s="3">
        <v>9.2659999999999997E-5</v>
      </c>
      <c r="C14" s="3">
        <v>10791</v>
      </c>
      <c r="D14" s="3">
        <v>4.5183999999999997</v>
      </c>
      <c r="E14" s="3">
        <v>1</v>
      </c>
      <c r="F14" s="3">
        <v>13</v>
      </c>
      <c r="G14" s="3">
        <v>49771646</v>
      </c>
      <c r="H14" s="3">
        <v>10801.61</v>
      </c>
      <c r="I14" s="3">
        <v>24800565267328</v>
      </c>
      <c r="J14" s="3">
        <v>20.327999999999999</v>
      </c>
      <c r="K14" s="3">
        <v>10800</v>
      </c>
      <c r="L14" s="3">
        <v>10725.05</v>
      </c>
      <c r="M14" s="3">
        <v>49408938</v>
      </c>
      <c r="N14" s="3" t="s">
        <v>10</v>
      </c>
      <c r="O14" s="3" t="s">
        <v>175</v>
      </c>
      <c r="P14" s="3">
        <v>182</v>
      </c>
      <c r="Q14" s="3">
        <v>305</v>
      </c>
      <c r="R14" s="3">
        <v>383</v>
      </c>
      <c r="S14" s="3">
        <v>480</v>
      </c>
      <c r="T14" s="3">
        <v>368</v>
      </c>
      <c r="U14" s="3">
        <v>316</v>
      </c>
      <c r="V14" s="3">
        <v>221</v>
      </c>
      <c r="W14" s="3">
        <v>129</v>
      </c>
      <c r="X14" s="3">
        <v>70</v>
      </c>
      <c r="Y14" s="3">
        <v>28</v>
      </c>
      <c r="Z14" s="3">
        <v>9</v>
      </c>
      <c r="AA14" s="3">
        <v>6</v>
      </c>
      <c r="AB14" s="3">
        <v>3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 t="s">
        <v>10</v>
      </c>
    </row>
    <row r="15" spans="1:36" x14ac:dyDescent="0.2">
      <c r="A15" s="3">
        <v>880</v>
      </c>
      <c r="B15" s="3">
        <v>1.6192999999999999E-4</v>
      </c>
      <c r="C15" s="3">
        <v>6175</v>
      </c>
      <c r="D15" s="3">
        <v>4.82</v>
      </c>
      <c r="E15" s="3">
        <v>1</v>
      </c>
      <c r="F15" s="3">
        <v>16</v>
      </c>
      <c r="G15" s="3">
        <v>44046201</v>
      </c>
      <c r="H15" s="3">
        <v>10802.9</v>
      </c>
      <c r="I15" s="3">
        <v>24803201785303</v>
      </c>
      <c r="J15" s="3">
        <v>18.827999999999999</v>
      </c>
      <c r="K15" s="3">
        <v>10800</v>
      </c>
      <c r="L15" s="3">
        <v>10590.58</v>
      </c>
      <c r="M15" s="3">
        <v>43176407</v>
      </c>
      <c r="N15" s="3" t="s">
        <v>10</v>
      </c>
      <c r="O15" s="3" t="s">
        <v>176</v>
      </c>
      <c r="P15" s="3">
        <v>172</v>
      </c>
      <c r="Q15" s="3">
        <v>335</v>
      </c>
      <c r="R15" s="3">
        <v>356</v>
      </c>
      <c r="S15" s="3">
        <v>422</v>
      </c>
      <c r="T15" s="3">
        <v>331</v>
      </c>
      <c r="U15" s="3">
        <v>275</v>
      </c>
      <c r="V15" s="3">
        <v>237</v>
      </c>
      <c r="W15" s="3">
        <v>142</v>
      </c>
      <c r="X15" s="3">
        <v>94</v>
      </c>
      <c r="Y15" s="3">
        <v>63</v>
      </c>
      <c r="Z15" s="3">
        <v>29</v>
      </c>
      <c r="AA15" s="3">
        <v>29</v>
      </c>
      <c r="AB15" s="3">
        <v>6</v>
      </c>
      <c r="AC15" s="3">
        <v>5</v>
      </c>
      <c r="AD15" s="3">
        <v>3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 t="s">
        <v>10</v>
      </c>
    </row>
    <row r="16" spans="1:36" x14ac:dyDescent="0.2">
      <c r="A16" s="3">
        <v>540</v>
      </c>
      <c r="B16" s="3">
        <v>3.592E-4</v>
      </c>
      <c r="C16" s="3">
        <v>2783</v>
      </c>
      <c r="D16" s="3">
        <v>4.8</v>
      </c>
      <c r="E16" s="3">
        <v>1</v>
      </c>
      <c r="F16" s="3">
        <v>17</v>
      </c>
      <c r="G16" s="3">
        <v>42709242</v>
      </c>
      <c r="H16" s="3">
        <v>10802.76</v>
      </c>
      <c r="I16" s="3">
        <v>24803433960986</v>
      </c>
      <c r="J16" s="3">
        <v>14.5</v>
      </c>
      <c r="K16" s="3">
        <v>10800</v>
      </c>
      <c r="L16" s="3">
        <v>10153.709999999999</v>
      </c>
      <c r="M16" s="3">
        <v>40686279</v>
      </c>
      <c r="N16" s="3" t="s">
        <v>10</v>
      </c>
      <c r="O16" s="3" t="s">
        <v>177</v>
      </c>
      <c r="P16" s="3">
        <v>189</v>
      </c>
      <c r="Q16" s="3">
        <v>285</v>
      </c>
      <c r="R16" s="3">
        <v>317</v>
      </c>
      <c r="S16" s="3">
        <v>481</v>
      </c>
      <c r="T16" s="3">
        <v>391</v>
      </c>
      <c r="U16" s="3">
        <v>293</v>
      </c>
      <c r="V16" s="3">
        <v>222</v>
      </c>
      <c r="W16" s="3">
        <v>132</v>
      </c>
      <c r="X16" s="3">
        <v>66</v>
      </c>
      <c r="Y16" s="3">
        <v>46</v>
      </c>
      <c r="Z16" s="3">
        <v>21</v>
      </c>
      <c r="AA16" s="3">
        <v>21</v>
      </c>
      <c r="AB16" s="3">
        <v>12</v>
      </c>
      <c r="AC16" s="3">
        <v>14</v>
      </c>
      <c r="AD16" s="3">
        <v>7</v>
      </c>
      <c r="AE16" s="3">
        <v>2</v>
      </c>
      <c r="AF16" s="3">
        <v>1</v>
      </c>
      <c r="AG16" s="3">
        <v>0</v>
      </c>
      <c r="AH16" s="3">
        <v>0</v>
      </c>
      <c r="AI16" s="3">
        <v>0</v>
      </c>
      <c r="AJ16" s="3" t="s">
        <v>10</v>
      </c>
    </row>
    <row r="17" spans="1:36" x14ac:dyDescent="0.2">
      <c r="A17" s="3">
        <v>770</v>
      </c>
      <c r="B17" s="3">
        <v>2.8297000000000001E-4</v>
      </c>
      <c r="C17" s="3">
        <v>3533</v>
      </c>
      <c r="D17" s="3">
        <v>4.9168000000000003</v>
      </c>
      <c r="E17" s="3">
        <v>1</v>
      </c>
      <c r="F17" s="3">
        <v>18</v>
      </c>
      <c r="G17" s="3">
        <v>43456126</v>
      </c>
      <c r="H17" s="3">
        <v>10804.58</v>
      </c>
      <c r="I17" s="3">
        <v>24806306883215</v>
      </c>
      <c r="J17" s="3">
        <v>15.938000000000001</v>
      </c>
      <c r="K17" s="3">
        <v>10800</v>
      </c>
      <c r="L17" s="3">
        <v>10211.049999999999</v>
      </c>
      <c r="M17" s="3">
        <v>41537943</v>
      </c>
      <c r="N17" s="3" t="s">
        <v>10</v>
      </c>
      <c r="O17" s="3" t="s">
        <v>178</v>
      </c>
      <c r="P17" s="3">
        <v>179</v>
      </c>
      <c r="Q17" s="3">
        <v>318</v>
      </c>
      <c r="R17" s="3">
        <v>301</v>
      </c>
      <c r="S17" s="3">
        <v>408</v>
      </c>
      <c r="T17" s="3">
        <v>367</v>
      </c>
      <c r="U17" s="3">
        <v>291</v>
      </c>
      <c r="V17" s="3">
        <v>229</v>
      </c>
      <c r="W17" s="3">
        <v>157</v>
      </c>
      <c r="X17" s="3">
        <v>126</v>
      </c>
      <c r="Y17" s="3">
        <v>63</v>
      </c>
      <c r="Z17" s="3">
        <v>28</v>
      </c>
      <c r="AA17" s="3">
        <v>16</v>
      </c>
      <c r="AB17" s="3">
        <v>7</v>
      </c>
      <c r="AC17" s="3">
        <v>6</v>
      </c>
      <c r="AD17" s="3">
        <v>3</v>
      </c>
      <c r="AE17" s="3">
        <v>0</v>
      </c>
      <c r="AF17" s="3">
        <v>0</v>
      </c>
      <c r="AG17" s="3">
        <v>1</v>
      </c>
      <c r="AH17" s="3">
        <v>0</v>
      </c>
      <c r="AI17" s="3">
        <v>0</v>
      </c>
      <c r="AJ17" s="3" t="s">
        <v>10</v>
      </c>
    </row>
    <row r="18" spans="1:36" x14ac:dyDescent="0.2">
      <c r="A18" s="3">
        <v>370</v>
      </c>
      <c r="B18" s="3">
        <v>1.4316400000000001E-3</v>
      </c>
      <c r="C18" s="3">
        <v>698</v>
      </c>
      <c r="D18" s="3">
        <v>5.2539999999999996</v>
      </c>
      <c r="E18" s="3">
        <v>1</v>
      </c>
      <c r="F18" s="3">
        <v>20</v>
      </c>
      <c r="G18" s="3">
        <v>37666974</v>
      </c>
      <c r="H18" s="3">
        <v>10808.82</v>
      </c>
      <c r="I18" s="3">
        <v>24817165401503</v>
      </c>
      <c r="J18" s="3">
        <v>11.672000000000001</v>
      </c>
      <c r="K18" s="3">
        <v>10800</v>
      </c>
      <c r="L18" s="3">
        <v>8941.94</v>
      </c>
      <c r="M18" s="3">
        <v>31563396</v>
      </c>
      <c r="N18" s="3" t="s">
        <v>10</v>
      </c>
      <c r="O18" s="3" t="s">
        <v>179</v>
      </c>
      <c r="P18" s="3">
        <v>154</v>
      </c>
      <c r="Q18" s="3">
        <v>245</v>
      </c>
      <c r="R18" s="3">
        <v>331</v>
      </c>
      <c r="S18" s="3">
        <v>436</v>
      </c>
      <c r="T18" s="3">
        <v>321</v>
      </c>
      <c r="U18" s="3">
        <v>295</v>
      </c>
      <c r="V18" s="3">
        <v>216</v>
      </c>
      <c r="W18" s="3">
        <v>175</v>
      </c>
      <c r="X18" s="3">
        <v>119</v>
      </c>
      <c r="Y18" s="3">
        <v>84</v>
      </c>
      <c r="Z18" s="3">
        <v>51</v>
      </c>
      <c r="AA18" s="3">
        <v>23</v>
      </c>
      <c r="AB18" s="3">
        <v>18</v>
      </c>
      <c r="AC18" s="3">
        <v>18</v>
      </c>
      <c r="AD18" s="3">
        <v>4</v>
      </c>
      <c r="AE18" s="3">
        <v>3</v>
      </c>
      <c r="AF18" s="3">
        <v>4</v>
      </c>
      <c r="AG18" s="3">
        <v>1</v>
      </c>
      <c r="AH18" s="3">
        <v>1</v>
      </c>
      <c r="AI18" s="3">
        <v>1</v>
      </c>
      <c r="AJ18" s="3" t="s">
        <v>10</v>
      </c>
    </row>
    <row r="19" spans="1:36" x14ac:dyDescent="0.2">
      <c r="A19" s="3">
        <v>890</v>
      </c>
      <c r="B19" s="3">
        <v>2.9381999999999998E-4</v>
      </c>
      <c r="C19" s="3">
        <v>3403</v>
      </c>
      <c r="D19" s="3">
        <v>4.6928000000000001</v>
      </c>
      <c r="E19" s="3">
        <v>1</v>
      </c>
      <c r="F19" s="3">
        <v>16</v>
      </c>
      <c r="G19" s="3">
        <v>49507805</v>
      </c>
      <c r="H19" s="3">
        <v>10801.26</v>
      </c>
      <c r="I19" s="3">
        <v>24799623084224</v>
      </c>
      <c r="J19" s="3">
        <v>18.922000000000001</v>
      </c>
      <c r="K19" s="3">
        <v>10800</v>
      </c>
      <c r="L19" s="3">
        <v>10532.61</v>
      </c>
      <c r="M19" s="3">
        <v>48475614</v>
      </c>
      <c r="N19" s="3" t="s">
        <v>10</v>
      </c>
      <c r="O19" s="3" t="s">
        <v>180</v>
      </c>
      <c r="P19" s="3">
        <v>169</v>
      </c>
      <c r="Q19" s="3">
        <v>312</v>
      </c>
      <c r="R19" s="3">
        <v>365</v>
      </c>
      <c r="S19" s="3">
        <v>500</v>
      </c>
      <c r="T19" s="3">
        <v>362</v>
      </c>
      <c r="U19" s="3">
        <v>289</v>
      </c>
      <c r="V19" s="3">
        <v>203</v>
      </c>
      <c r="W19" s="3">
        <v>124</v>
      </c>
      <c r="X19" s="3">
        <v>58</v>
      </c>
      <c r="Y19" s="3">
        <v>44</v>
      </c>
      <c r="Z19" s="3">
        <v>21</v>
      </c>
      <c r="AA19" s="3">
        <v>21</v>
      </c>
      <c r="AB19" s="3">
        <v>17</v>
      </c>
      <c r="AC19" s="3">
        <v>8</v>
      </c>
      <c r="AD19" s="3">
        <v>3</v>
      </c>
      <c r="AE19" s="3">
        <v>4</v>
      </c>
      <c r="AF19" s="3">
        <v>0</v>
      </c>
      <c r="AG19" s="3">
        <v>0</v>
      </c>
      <c r="AH19" s="3">
        <v>0</v>
      </c>
      <c r="AI19" s="3">
        <v>0</v>
      </c>
      <c r="AJ19" s="3" t="s">
        <v>10</v>
      </c>
    </row>
    <row r="20" spans="1:36" x14ac:dyDescent="0.2">
      <c r="A20" s="3">
        <v>730</v>
      </c>
      <c r="B20" s="3">
        <v>1.4279000000000001E-4</v>
      </c>
      <c r="C20" s="3">
        <v>7002</v>
      </c>
      <c r="D20" s="3">
        <v>4.3811999999999998</v>
      </c>
      <c r="E20" s="3">
        <v>1</v>
      </c>
      <c r="F20" s="3">
        <v>14</v>
      </c>
      <c r="G20" s="3">
        <v>50074419</v>
      </c>
      <c r="H20" s="3">
        <v>10801.18</v>
      </c>
      <c r="I20" s="3">
        <v>24795108366034</v>
      </c>
      <c r="J20" s="3">
        <v>19.687999999999999</v>
      </c>
      <c r="K20" s="3">
        <v>10800</v>
      </c>
      <c r="L20" s="3">
        <v>10589.38</v>
      </c>
      <c r="M20" s="3">
        <v>49072475</v>
      </c>
      <c r="N20" s="3" t="s">
        <v>10</v>
      </c>
      <c r="O20" s="3" t="s">
        <v>181</v>
      </c>
      <c r="P20" s="3">
        <v>175</v>
      </c>
      <c r="Q20" s="3">
        <v>376</v>
      </c>
      <c r="R20" s="3">
        <v>365</v>
      </c>
      <c r="S20" s="3">
        <v>509</v>
      </c>
      <c r="T20" s="3">
        <v>383</v>
      </c>
      <c r="U20" s="3">
        <v>276</v>
      </c>
      <c r="V20" s="3">
        <v>202</v>
      </c>
      <c r="W20" s="3">
        <v>108</v>
      </c>
      <c r="X20" s="3">
        <v>57</v>
      </c>
      <c r="Y20" s="3">
        <v>27</v>
      </c>
      <c r="Z20" s="3">
        <v>10</v>
      </c>
      <c r="AA20" s="3">
        <v>6</v>
      </c>
      <c r="AB20" s="3">
        <v>3</v>
      </c>
      <c r="AC20" s="3">
        <v>3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 t="s">
        <v>10</v>
      </c>
    </row>
    <row r="21" spans="1:36" x14ac:dyDescent="0.2">
      <c r="A21" s="3">
        <v>10</v>
      </c>
      <c r="B21" s="3">
        <v>1</v>
      </c>
      <c r="C21" s="3">
        <v>0</v>
      </c>
      <c r="D21" s="3">
        <v>4.984</v>
      </c>
      <c r="E21" s="3">
        <v>1</v>
      </c>
      <c r="F21" s="3">
        <v>12</v>
      </c>
      <c r="G21" s="3">
        <v>62904</v>
      </c>
      <c r="H21" s="3">
        <v>119.63</v>
      </c>
      <c r="I21" s="3">
        <v>274267224801</v>
      </c>
      <c r="J21" s="3">
        <v>0.56299999999999994</v>
      </c>
      <c r="K21" s="3">
        <v>10800</v>
      </c>
      <c r="L21" s="3">
        <v>119.63</v>
      </c>
      <c r="M21" s="3">
        <v>62902</v>
      </c>
      <c r="N21" s="3" t="s">
        <v>10</v>
      </c>
      <c r="O21" s="3" t="s">
        <v>182</v>
      </c>
      <c r="P21" s="3">
        <v>70</v>
      </c>
      <c r="Q21" s="3">
        <v>141</v>
      </c>
      <c r="R21" s="3">
        <v>238</v>
      </c>
      <c r="S21" s="3">
        <v>526</v>
      </c>
      <c r="T21" s="3">
        <v>632</v>
      </c>
      <c r="U21" s="3">
        <v>395</v>
      </c>
      <c r="V21" s="3">
        <v>310</v>
      </c>
      <c r="W21" s="3">
        <v>128</v>
      </c>
      <c r="X21" s="3">
        <v>39</v>
      </c>
      <c r="Y21" s="3">
        <v>17</v>
      </c>
      <c r="Z21" s="3">
        <v>3</v>
      </c>
      <c r="AA21" s="3">
        <v>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 t="s">
        <v>10</v>
      </c>
    </row>
    <row r="22" spans="1:36" x14ac:dyDescent="0.2">
      <c r="A22" s="3">
        <v>10</v>
      </c>
      <c r="B22" s="3">
        <v>1</v>
      </c>
      <c r="C22" s="3">
        <v>0</v>
      </c>
      <c r="D22" s="3">
        <v>4.9691999999999998</v>
      </c>
      <c r="E22" s="3">
        <v>1</v>
      </c>
      <c r="F22" s="3">
        <v>12</v>
      </c>
      <c r="G22" s="3">
        <v>61543</v>
      </c>
      <c r="H22" s="3">
        <v>115.59</v>
      </c>
      <c r="I22" s="3">
        <v>264932522354</v>
      </c>
      <c r="J22" s="3">
        <v>0.54700000000000004</v>
      </c>
      <c r="K22" s="3">
        <v>10800</v>
      </c>
      <c r="L22" s="3">
        <v>115.59</v>
      </c>
      <c r="M22" s="3">
        <v>61541</v>
      </c>
      <c r="N22" s="3" t="s">
        <v>10</v>
      </c>
      <c r="O22" s="3" t="s">
        <v>183</v>
      </c>
      <c r="P22" s="3">
        <v>71</v>
      </c>
      <c r="Q22" s="3">
        <v>136</v>
      </c>
      <c r="R22" s="3">
        <v>243</v>
      </c>
      <c r="S22" s="3">
        <v>487</v>
      </c>
      <c r="T22" s="3">
        <v>673</v>
      </c>
      <c r="U22" s="3">
        <v>429</v>
      </c>
      <c r="V22" s="3">
        <v>277</v>
      </c>
      <c r="W22" s="3">
        <v>148</v>
      </c>
      <c r="X22" s="3">
        <v>27</v>
      </c>
      <c r="Y22" s="3">
        <v>2</v>
      </c>
      <c r="Z22" s="3">
        <v>6</v>
      </c>
      <c r="AA22" s="3">
        <v>1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 t="s">
        <v>10</v>
      </c>
    </row>
    <row r="23" spans="1:36" x14ac:dyDescent="0.2">
      <c r="A23" s="3">
        <v>10</v>
      </c>
      <c r="B23" s="3">
        <v>1</v>
      </c>
      <c r="C23" s="3">
        <v>0</v>
      </c>
      <c r="D23" s="3">
        <v>4.9623999999999997</v>
      </c>
      <c r="E23" s="3">
        <v>1</v>
      </c>
      <c r="F23" s="3">
        <v>11</v>
      </c>
      <c r="G23" s="3">
        <v>48641</v>
      </c>
      <c r="H23" s="3">
        <v>98.75</v>
      </c>
      <c r="I23" s="3">
        <v>226380394835</v>
      </c>
      <c r="J23" s="3">
        <v>0.46899999999999997</v>
      </c>
      <c r="K23" s="3">
        <v>10800</v>
      </c>
      <c r="L23" s="3">
        <v>98.75</v>
      </c>
      <c r="M23" s="3">
        <v>48639</v>
      </c>
      <c r="N23" s="3" t="s">
        <v>10</v>
      </c>
      <c r="O23" s="3" t="s">
        <v>184</v>
      </c>
      <c r="P23" s="3">
        <v>99</v>
      </c>
      <c r="Q23" s="3">
        <v>131</v>
      </c>
      <c r="R23" s="3">
        <v>243</v>
      </c>
      <c r="S23" s="3">
        <v>450</v>
      </c>
      <c r="T23" s="3">
        <v>678</v>
      </c>
      <c r="U23" s="3">
        <v>410</v>
      </c>
      <c r="V23" s="3">
        <v>308</v>
      </c>
      <c r="W23" s="3">
        <v>144</v>
      </c>
      <c r="X23" s="3">
        <v>21</v>
      </c>
      <c r="Y23" s="3">
        <v>7</v>
      </c>
      <c r="Z23" s="3">
        <v>9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 t="s">
        <v>10</v>
      </c>
    </row>
    <row r="24" spans="1:36" x14ac:dyDescent="0.2">
      <c r="A24" s="3">
        <v>440</v>
      </c>
      <c r="B24" s="3">
        <v>3.8416999999999998E-4</v>
      </c>
      <c r="C24" s="3">
        <v>2602</v>
      </c>
      <c r="D24" s="3">
        <v>4.8903999999999996</v>
      </c>
      <c r="E24" s="3">
        <v>1</v>
      </c>
      <c r="F24" s="3">
        <v>14</v>
      </c>
      <c r="G24" s="3">
        <v>32792356</v>
      </c>
      <c r="H24" s="3">
        <v>10806.63</v>
      </c>
      <c r="I24" s="3">
        <v>24812548713856</v>
      </c>
      <c r="J24" s="3">
        <v>9.718</v>
      </c>
      <c r="K24" s="3">
        <v>10800</v>
      </c>
      <c r="L24" s="3">
        <v>6536.93</v>
      </c>
      <c r="M24" s="3">
        <v>23065382</v>
      </c>
      <c r="N24" s="3" t="s">
        <v>10</v>
      </c>
      <c r="O24" s="3" t="s">
        <v>185</v>
      </c>
      <c r="P24" s="3">
        <v>154</v>
      </c>
      <c r="Q24" s="3">
        <v>243</v>
      </c>
      <c r="R24" s="3">
        <v>279</v>
      </c>
      <c r="S24" s="3">
        <v>442</v>
      </c>
      <c r="T24" s="3">
        <v>444</v>
      </c>
      <c r="U24" s="3">
        <v>356</v>
      </c>
      <c r="V24" s="3">
        <v>288</v>
      </c>
      <c r="W24" s="3">
        <v>164</v>
      </c>
      <c r="X24" s="3">
        <v>62</v>
      </c>
      <c r="Y24" s="3">
        <v>35</v>
      </c>
      <c r="Z24" s="3">
        <v>16</v>
      </c>
      <c r="AA24" s="3">
        <v>11</v>
      </c>
      <c r="AB24" s="3">
        <v>3</v>
      </c>
      <c r="AC24" s="3">
        <v>3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 t="s">
        <v>10</v>
      </c>
    </row>
    <row r="25" spans="1:36" x14ac:dyDescent="0.2">
      <c r="A25" s="3">
        <v>290</v>
      </c>
      <c r="B25" s="3">
        <v>1.204819E-2</v>
      </c>
      <c r="C25" s="3">
        <v>82</v>
      </c>
      <c r="D25" s="3">
        <v>4.8632</v>
      </c>
      <c r="E25" s="3">
        <v>1</v>
      </c>
      <c r="F25" s="3">
        <v>15</v>
      </c>
      <c r="G25" s="3">
        <v>32170737</v>
      </c>
      <c r="H25" s="3">
        <v>10805.01</v>
      </c>
      <c r="I25" s="3">
        <v>24808221578894</v>
      </c>
      <c r="J25" s="3">
        <v>11.047000000000001</v>
      </c>
      <c r="K25" s="3">
        <v>10800</v>
      </c>
      <c r="L25" s="3">
        <v>8452.06</v>
      </c>
      <c r="M25" s="3">
        <v>27422768</v>
      </c>
      <c r="N25" s="3" t="s">
        <v>10</v>
      </c>
      <c r="O25" s="3" t="s">
        <v>186</v>
      </c>
      <c r="P25" s="3">
        <v>124</v>
      </c>
      <c r="Q25" s="3">
        <v>223</v>
      </c>
      <c r="R25" s="3">
        <v>283</v>
      </c>
      <c r="S25" s="3">
        <v>468</v>
      </c>
      <c r="T25" s="3">
        <v>526</v>
      </c>
      <c r="U25" s="3">
        <v>358</v>
      </c>
      <c r="V25" s="3">
        <v>239</v>
      </c>
      <c r="W25" s="3">
        <v>173</v>
      </c>
      <c r="X25" s="3">
        <v>60</v>
      </c>
      <c r="Y25" s="3">
        <v>25</v>
      </c>
      <c r="Z25" s="3">
        <v>15</v>
      </c>
      <c r="AA25" s="3">
        <v>4</v>
      </c>
      <c r="AB25" s="3">
        <v>0</v>
      </c>
      <c r="AC25" s="3">
        <v>1</v>
      </c>
      <c r="AD25" s="3">
        <v>1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 t="s">
        <v>10</v>
      </c>
    </row>
    <row r="26" spans="1:36" x14ac:dyDescent="0.2">
      <c r="A26" s="3">
        <v>140</v>
      </c>
      <c r="B26" s="3">
        <v>8.9526000000000004E-4</v>
      </c>
      <c r="C26" s="3">
        <v>1116</v>
      </c>
      <c r="D26" s="3">
        <v>4.7884000000000002</v>
      </c>
      <c r="E26" s="3">
        <v>1</v>
      </c>
      <c r="F26" s="3">
        <v>15</v>
      </c>
      <c r="G26" s="3">
        <v>27574043</v>
      </c>
      <c r="H26" s="3">
        <v>10819.52</v>
      </c>
      <c r="I26" s="3">
        <v>24842164768955</v>
      </c>
      <c r="J26" s="3">
        <v>9.0619999999999994</v>
      </c>
      <c r="K26" s="3">
        <v>10800</v>
      </c>
      <c r="L26" s="3">
        <v>2359.8000000000002</v>
      </c>
      <c r="M26" s="3">
        <v>9800179</v>
      </c>
      <c r="N26" s="3" t="s">
        <v>10</v>
      </c>
      <c r="O26" s="3" t="s">
        <v>187</v>
      </c>
      <c r="P26" s="3">
        <v>153</v>
      </c>
      <c r="Q26" s="3">
        <v>242</v>
      </c>
      <c r="R26" s="3">
        <v>279</v>
      </c>
      <c r="S26" s="3">
        <v>441</v>
      </c>
      <c r="T26" s="3">
        <v>506</v>
      </c>
      <c r="U26" s="3">
        <v>350</v>
      </c>
      <c r="V26" s="3">
        <v>289</v>
      </c>
      <c r="W26" s="3">
        <v>145</v>
      </c>
      <c r="X26" s="3">
        <v>56</v>
      </c>
      <c r="Y26" s="3">
        <v>24</v>
      </c>
      <c r="Z26" s="3">
        <v>10</v>
      </c>
      <c r="AA26" s="3">
        <v>2</v>
      </c>
      <c r="AB26" s="3">
        <v>1</v>
      </c>
      <c r="AC26" s="3">
        <v>1</v>
      </c>
      <c r="AD26" s="3">
        <v>1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 t="s">
        <v>10</v>
      </c>
    </row>
    <row r="27" spans="1:36" x14ac:dyDescent="0.2">
      <c r="A27" s="3">
        <v>290</v>
      </c>
      <c r="B27" s="3">
        <v>0.33333332999999998</v>
      </c>
      <c r="C27" s="3">
        <v>2</v>
      </c>
      <c r="D27" s="3">
        <v>4.7855999999999996</v>
      </c>
      <c r="E27" s="3">
        <v>1</v>
      </c>
      <c r="F27" s="3">
        <v>15</v>
      </c>
      <c r="G27" s="3">
        <v>33178871</v>
      </c>
      <c r="H27" s="3">
        <v>10807.13</v>
      </c>
      <c r="I27" s="3">
        <v>24809323996638</v>
      </c>
      <c r="J27" s="3">
        <v>12.343</v>
      </c>
      <c r="K27" s="3">
        <v>10800</v>
      </c>
      <c r="L27" s="3">
        <v>8769.33</v>
      </c>
      <c r="M27" s="3">
        <v>28755404</v>
      </c>
      <c r="N27" s="3" t="s">
        <v>10</v>
      </c>
      <c r="O27" s="3" t="s">
        <v>188</v>
      </c>
      <c r="P27" s="3">
        <v>149</v>
      </c>
      <c r="Q27" s="3">
        <v>284</v>
      </c>
      <c r="R27" s="3">
        <v>313</v>
      </c>
      <c r="S27" s="3">
        <v>464</v>
      </c>
      <c r="T27" s="3">
        <v>415</v>
      </c>
      <c r="U27" s="3">
        <v>332</v>
      </c>
      <c r="V27" s="3">
        <v>257</v>
      </c>
      <c r="W27" s="3">
        <v>144</v>
      </c>
      <c r="X27" s="3">
        <v>57</v>
      </c>
      <c r="Y27" s="3">
        <v>52</v>
      </c>
      <c r="Z27" s="3">
        <v>13</v>
      </c>
      <c r="AA27" s="3">
        <v>11</v>
      </c>
      <c r="AB27" s="3">
        <v>3</v>
      </c>
      <c r="AC27" s="3">
        <v>3</v>
      </c>
      <c r="AD27" s="3">
        <v>3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 t="s">
        <v>10</v>
      </c>
    </row>
    <row r="28" spans="1:36" x14ac:dyDescent="0.2">
      <c r="A28" s="3">
        <v>510</v>
      </c>
      <c r="B28" s="3">
        <v>2.2146000000000001E-4</v>
      </c>
      <c r="C28" s="3">
        <v>4514</v>
      </c>
      <c r="D28" s="3">
        <v>4.8243999999999998</v>
      </c>
      <c r="E28" s="3">
        <v>1</v>
      </c>
      <c r="F28" s="3">
        <v>18</v>
      </c>
      <c r="G28" s="3">
        <v>33373492</v>
      </c>
      <c r="H28" s="3">
        <v>10805.71</v>
      </c>
      <c r="I28" s="3">
        <v>24806448383975</v>
      </c>
      <c r="J28" s="3">
        <v>12.86</v>
      </c>
      <c r="K28" s="3">
        <v>10800</v>
      </c>
      <c r="L28" s="3">
        <v>10721.75</v>
      </c>
      <c r="M28" s="3">
        <v>33180609</v>
      </c>
      <c r="N28" s="3" t="s">
        <v>10</v>
      </c>
      <c r="O28" s="3" t="s">
        <v>189</v>
      </c>
      <c r="P28" s="3">
        <v>177</v>
      </c>
      <c r="Q28" s="3">
        <v>259</v>
      </c>
      <c r="R28" s="3">
        <v>264</v>
      </c>
      <c r="S28" s="3">
        <v>469</v>
      </c>
      <c r="T28" s="3">
        <v>449</v>
      </c>
      <c r="U28" s="3">
        <v>336</v>
      </c>
      <c r="V28" s="3">
        <v>242</v>
      </c>
      <c r="W28" s="3">
        <v>164</v>
      </c>
      <c r="X28" s="3">
        <v>67</v>
      </c>
      <c r="Y28" s="3">
        <v>32</v>
      </c>
      <c r="Z28" s="3">
        <v>16</v>
      </c>
      <c r="AA28" s="3">
        <v>13</v>
      </c>
      <c r="AB28" s="3">
        <v>4</v>
      </c>
      <c r="AC28" s="3">
        <v>4</v>
      </c>
      <c r="AD28" s="3">
        <v>0</v>
      </c>
      <c r="AE28" s="3">
        <v>2</v>
      </c>
      <c r="AF28" s="3">
        <v>0</v>
      </c>
      <c r="AG28" s="3">
        <v>2</v>
      </c>
      <c r="AH28" s="3">
        <v>0</v>
      </c>
      <c r="AI28" s="3">
        <v>0</v>
      </c>
      <c r="AJ28" s="3" t="s">
        <v>10</v>
      </c>
    </row>
    <row r="29" spans="1:36" x14ac:dyDescent="0.2">
      <c r="A29" s="3">
        <v>280</v>
      </c>
      <c r="B29" s="3">
        <v>1.0141000000000001E-4</v>
      </c>
      <c r="C29" s="3">
        <v>9860</v>
      </c>
      <c r="D29" s="3">
        <v>4.7671999999999999</v>
      </c>
      <c r="E29" s="3">
        <v>1</v>
      </c>
      <c r="F29" s="3">
        <v>13</v>
      </c>
      <c r="G29" s="3">
        <v>34170504</v>
      </c>
      <c r="H29" s="3">
        <v>10800.48</v>
      </c>
      <c r="I29" s="3">
        <v>24794046082318</v>
      </c>
      <c r="J29" s="3">
        <v>13.327999999999999</v>
      </c>
      <c r="K29" s="3">
        <v>10800</v>
      </c>
      <c r="L29" s="3">
        <v>4565.04</v>
      </c>
      <c r="M29" s="3">
        <v>18433680</v>
      </c>
      <c r="N29" s="3" t="s">
        <v>10</v>
      </c>
      <c r="O29" s="3" t="s">
        <v>190</v>
      </c>
      <c r="P29" s="3">
        <v>159</v>
      </c>
      <c r="Q29" s="3">
        <v>245</v>
      </c>
      <c r="R29" s="3">
        <v>317</v>
      </c>
      <c r="S29" s="3">
        <v>426</v>
      </c>
      <c r="T29" s="3">
        <v>478</v>
      </c>
      <c r="U29" s="3">
        <v>372</v>
      </c>
      <c r="V29" s="3">
        <v>239</v>
      </c>
      <c r="W29" s="3">
        <v>146</v>
      </c>
      <c r="X29" s="3">
        <v>60</v>
      </c>
      <c r="Y29" s="3">
        <v>37</v>
      </c>
      <c r="Z29" s="3">
        <v>13</v>
      </c>
      <c r="AA29" s="3">
        <v>6</v>
      </c>
      <c r="AB29" s="3">
        <v>2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 t="s">
        <v>10</v>
      </c>
    </row>
    <row r="30" spans="1:36" x14ac:dyDescent="0.2">
      <c r="A30" s="3">
        <v>260</v>
      </c>
      <c r="B30" s="3">
        <v>7.7340000000000004E-4</v>
      </c>
      <c r="C30" s="3">
        <v>1292</v>
      </c>
      <c r="D30" s="3">
        <v>4.7636000000000003</v>
      </c>
      <c r="E30" s="3">
        <v>1</v>
      </c>
      <c r="F30" s="3">
        <v>15</v>
      </c>
      <c r="G30" s="3">
        <v>35056388</v>
      </c>
      <c r="H30" s="3">
        <v>10805.04</v>
      </c>
      <c r="I30" s="3">
        <v>24804733216489</v>
      </c>
      <c r="J30" s="3">
        <v>10.859</v>
      </c>
      <c r="K30" s="3">
        <v>10800</v>
      </c>
      <c r="L30" s="3">
        <v>6708.04</v>
      </c>
      <c r="M30" s="3">
        <v>24989892</v>
      </c>
      <c r="N30" s="3" t="s">
        <v>10</v>
      </c>
      <c r="O30" s="3" t="s">
        <v>191</v>
      </c>
      <c r="P30" s="3">
        <v>166</v>
      </c>
      <c r="Q30" s="3">
        <v>287</v>
      </c>
      <c r="R30" s="3">
        <v>298</v>
      </c>
      <c r="S30" s="3">
        <v>434</v>
      </c>
      <c r="T30" s="3">
        <v>451</v>
      </c>
      <c r="U30" s="3">
        <v>322</v>
      </c>
      <c r="V30" s="3">
        <v>262</v>
      </c>
      <c r="W30" s="3">
        <v>151</v>
      </c>
      <c r="X30" s="3">
        <v>55</v>
      </c>
      <c r="Y30" s="3">
        <v>35</v>
      </c>
      <c r="Z30" s="3">
        <v>18</v>
      </c>
      <c r="AA30" s="3">
        <v>12</v>
      </c>
      <c r="AB30" s="3">
        <v>5</v>
      </c>
      <c r="AC30" s="3">
        <v>2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 t="s">
        <v>10</v>
      </c>
    </row>
    <row r="31" spans="1:36" x14ac:dyDescent="0.2">
      <c r="A31" s="3">
        <v>810</v>
      </c>
      <c r="B31" s="3">
        <v>5.6641000000000005E-4</v>
      </c>
      <c r="C31" s="3">
        <v>1764</v>
      </c>
      <c r="D31" s="3">
        <v>4.8231999999999999</v>
      </c>
      <c r="E31" s="3">
        <v>1</v>
      </c>
      <c r="F31" s="3">
        <v>15</v>
      </c>
      <c r="G31" s="3">
        <v>36296528</v>
      </c>
      <c r="H31" s="3">
        <v>10806.04</v>
      </c>
      <c r="I31" s="3">
        <v>24804956201471</v>
      </c>
      <c r="J31" s="3">
        <v>17.155999999999999</v>
      </c>
      <c r="K31" s="3">
        <v>10800</v>
      </c>
      <c r="L31" s="3">
        <v>9574.9699999999993</v>
      </c>
      <c r="M31" s="3">
        <v>32144575</v>
      </c>
      <c r="N31" s="3" t="s">
        <v>10</v>
      </c>
      <c r="O31" s="3" t="s">
        <v>192</v>
      </c>
      <c r="P31" s="3">
        <v>173</v>
      </c>
      <c r="Q31" s="3">
        <v>332</v>
      </c>
      <c r="R31" s="3">
        <v>333</v>
      </c>
      <c r="S31" s="3">
        <v>429</v>
      </c>
      <c r="T31" s="3">
        <v>363</v>
      </c>
      <c r="U31" s="3">
        <v>281</v>
      </c>
      <c r="V31" s="3">
        <v>216</v>
      </c>
      <c r="W31" s="3">
        <v>140</v>
      </c>
      <c r="X31" s="3">
        <v>94</v>
      </c>
      <c r="Y31" s="3">
        <v>70</v>
      </c>
      <c r="Z31" s="3">
        <v>26</v>
      </c>
      <c r="AA31" s="3">
        <v>27</v>
      </c>
      <c r="AB31" s="3">
        <v>8</v>
      </c>
      <c r="AC31" s="3">
        <v>7</v>
      </c>
      <c r="AD31" s="3">
        <v>1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 t="s">
        <v>10</v>
      </c>
    </row>
    <row r="32" spans="1:36" x14ac:dyDescent="0.2">
      <c r="A32" s="3">
        <v>800</v>
      </c>
      <c r="B32" s="3">
        <v>5.7987999999999996E-4</v>
      </c>
      <c r="C32" s="3">
        <v>1724</v>
      </c>
      <c r="D32" s="3">
        <v>4.67</v>
      </c>
      <c r="E32" s="3">
        <v>1</v>
      </c>
      <c r="F32" s="3">
        <v>15</v>
      </c>
      <c r="G32" s="3">
        <v>37350021</v>
      </c>
      <c r="H32" s="3">
        <v>10806.67</v>
      </c>
      <c r="I32" s="3">
        <v>24807485662854</v>
      </c>
      <c r="J32" s="3">
        <v>17.829000000000001</v>
      </c>
      <c r="K32" s="3">
        <v>10800</v>
      </c>
      <c r="L32" s="3">
        <v>10430.219999999999</v>
      </c>
      <c r="M32" s="3">
        <v>36321625</v>
      </c>
      <c r="N32" s="3" t="s">
        <v>10</v>
      </c>
      <c r="O32" s="3" t="s">
        <v>193</v>
      </c>
      <c r="P32" s="3">
        <v>213</v>
      </c>
      <c r="Q32" s="3">
        <v>344</v>
      </c>
      <c r="R32" s="3">
        <v>328</v>
      </c>
      <c r="S32" s="3">
        <v>439</v>
      </c>
      <c r="T32" s="3">
        <v>353</v>
      </c>
      <c r="U32" s="3">
        <v>295</v>
      </c>
      <c r="V32" s="3">
        <v>191</v>
      </c>
      <c r="W32" s="3">
        <v>139</v>
      </c>
      <c r="X32" s="3">
        <v>78</v>
      </c>
      <c r="Y32" s="3">
        <v>45</v>
      </c>
      <c r="Z32" s="3">
        <v>36</v>
      </c>
      <c r="AA32" s="3">
        <v>13</v>
      </c>
      <c r="AB32" s="3">
        <v>19</v>
      </c>
      <c r="AC32" s="3">
        <v>6</v>
      </c>
      <c r="AD32" s="3">
        <v>1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 t="s">
        <v>10</v>
      </c>
    </row>
    <row r="33" spans="1:36" x14ac:dyDescent="0.2">
      <c r="A33" s="3">
        <v>1090</v>
      </c>
      <c r="B33" s="3">
        <v>4.8779999999999998E-4</v>
      </c>
      <c r="C33" s="3">
        <v>2049</v>
      </c>
      <c r="D33" s="3">
        <v>4.8228</v>
      </c>
      <c r="E33" s="3">
        <v>1</v>
      </c>
      <c r="F33" s="3">
        <v>15</v>
      </c>
      <c r="G33" s="3">
        <v>33356970</v>
      </c>
      <c r="H33" s="3">
        <v>10800.89</v>
      </c>
      <c r="I33" s="3">
        <v>24795126773042</v>
      </c>
      <c r="J33" s="3">
        <v>18.375</v>
      </c>
      <c r="K33" s="3">
        <v>10800</v>
      </c>
      <c r="L33" s="3">
        <v>10527.63</v>
      </c>
      <c r="M33" s="3">
        <v>32593310</v>
      </c>
      <c r="N33" s="3" t="s">
        <v>10</v>
      </c>
      <c r="O33" s="3" t="s">
        <v>194</v>
      </c>
      <c r="P33" s="3">
        <v>208</v>
      </c>
      <c r="Q33" s="3">
        <v>322</v>
      </c>
      <c r="R33" s="3">
        <v>303</v>
      </c>
      <c r="S33" s="3">
        <v>425</v>
      </c>
      <c r="T33" s="3">
        <v>360</v>
      </c>
      <c r="U33" s="3">
        <v>268</v>
      </c>
      <c r="V33" s="3">
        <v>223</v>
      </c>
      <c r="W33" s="3">
        <v>174</v>
      </c>
      <c r="X33" s="3">
        <v>84</v>
      </c>
      <c r="Y33" s="3">
        <v>56</v>
      </c>
      <c r="Z33" s="3">
        <v>38</v>
      </c>
      <c r="AA33" s="3">
        <v>17</v>
      </c>
      <c r="AB33" s="3">
        <v>14</v>
      </c>
      <c r="AC33" s="3">
        <v>5</v>
      </c>
      <c r="AD33" s="3">
        <v>3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 t="s">
        <v>10</v>
      </c>
    </row>
    <row r="34" spans="1:36" x14ac:dyDescent="0.2">
      <c r="A34" s="3">
        <v>1030</v>
      </c>
      <c r="B34" s="3">
        <v>1.1849999999999999E-4</v>
      </c>
      <c r="C34" s="3">
        <v>8438</v>
      </c>
      <c r="D34" s="3">
        <v>4.5232000000000001</v>
      </c>
      <c r="E34" s="3">
        <v>1</v>
      </c>
      <c r="F34" s="3">
        <v>17</v>
      </c>
      <c r="G34" s="3">
        <v>37195041</v>
      </c>
      <c r="H34" s="3">
        <v>10803.92</v>
      </c>
      <c r="I34" s="3">
        <v>24801080756050</v>
      </c>
      <c r="J34" s="3">
        <v>24.780999999999999</v>
      </c>
      <c r="K34" s="3">
        <v>10800</v>
      </c>
      <c r="L34" s="3">
        <v>10167.59</v>
      </c>
      <c r="M34" s="3">
        <v>34928241</v>
      </c>
      <c r="N34" s="3" t="s">
        <v>10</v>
      </c>
      <c r="O34" s="3" t="s">
        <v>195</v>
      </c>
      <c r="P34" s="3">
        <v>206</v>
      </c>
      <c r="Q34" s="3">
        <v>355</v>
      </c>
      <c r="R34" s="3">
        <v>365</v>
      </c>
      <c r="S34" s="3">
        <v>437</v>
      </c>
      <c r="T34" s="3">
        <v>362</v>
      </c>
      <c r="U34" s="3">
        <v>272</v>
      </c>
      <c r="V34" s="3">
        <v>196</v>
      </c>
      <c r="W34" s="3">
        <v>153</v>
      </c>
      <c r="X34" s="3">
        <v>87</v>
      </c>
      <c r="Y34" s="3">
        <v>34</v>
      </c>
      <c r="Z34" s="3">
        <v>19</v>
      </c>
      <c r="AA34" s="3">
        <v>9</v>
      </c>
      <c r="AB34" s="3">
        <v>2</v>
      </c>
      <c r="AC34" s="3">
        <v>2</v>
      </c>
      <c r="AD34" s="3">
        <v>0</v>
      </c>
      <c r="AE34" s="3">
        <v>0</v>
      </c>
      <c r="AF34" s="3">
        <v>1</v>
      </c>
      <c r="AG34" s="3">
        <v>0</v>
      </c>
      <c r="AH34" s="3">
        <v>0</v>
      </c>
      <c r="AI34" s="3">
        <v>0</v>
      </c>
      <c r="AJ34" s="3" t="s">
        <v>10</v>
      </c>
    </row>
    <row r="35" spans="1:36" x14ac:dyDescent="0.2">
      <c r="A35" s="3">
        <v>1260</v>
      </c>
      <c r="B35" s="3">
        <v>2.1011000000000001E-4</v>
      </c>
      <c r="C35" s="3">
        <v>4758</v>
      </c>
      <c r="D35" s="3">
        <v>4.2240000000000002</v>
      </c>
      <c r="E35" s="3">
        <v>1</v>
      </c>
      <c r="F35" s="3">
        <v>12</v>
      </c>
      <c r="G35" s="3">
        <v>41555523</v>
      </c>
      <c r="H35" s="3">
        <v>10802.64</v>
      </c>
      <c r="I35" s="3">
        <v>24799231353575</v>
      </c>
      <c r="J35" s="3">
        <v>21.265999999999998</v>
      </c>
      <c r="K35" s="3">
        <v>10800</v>
      </c>
      <c r="L35" s="3">
        <v>10714.47</v>
      </c>
      <c r="M35" s="3">
        <v>41209865</v>
      </c>
      <c r="N35" s="3" t="s">
        <v>10</v>
      </c>
      <c r="O35" s="3" t="s">
        <v>196</v>
      </c>
      <c r="P35" s="3">
        <v>242</v>
      </c>
      <c r="Q35" s="3">
        <v>369</v>
      </c>
      <c r="R35" s="3">
        <v>367</v>
      </c>
      <c r="S35" s="3">
        <v>482</v>
      </c>
      <c r="T35" s="3">
        <v>356</v>
      </c>
      <c r="U35" s="3">
        <v>289</v>
      </c>
      <c r="V35" s="3">
        <v>222</v>
      </c>
      <c r="W35" s="3">
        <v>113</v>
      </c>
      <c r="X35" s="3">
        <v>34</v>
      </c>
      <c r="Y35" s="3">
        <v>15</v>
      </c>
      <c r="Z35" s="3">
        <v>9</v>
      </c>
      <c r="AA35" s="3">
        <v>2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 t="s">
        <v>10</v>
      </c>
    </row>
    <row r="36" spans="1:36" x14ac:dyDescent="0.2">
      <c r="A36" s="3">
        <v>580</v>
      </c>
      <c r="B36" s="3">
        <v>7.2621999999999997E-4</v>
      </c>
      <c r="C36" s="3">
        <v>1376</v>
      </c>
      <c r="D36" s="3">
        <v>4.8048000000000002</v>
      </c>
      <c r="E36" s="3">
        <v>1</v>
      </c>
      <c r="F36" s="3">
        <v>17</v>
      </c>
      <c r="G36" s="3">
        <v>31711848</v>
      </c>
      <c r="H36" s="3">
        <v>10808.82</v>
      </c>
      <c r="I36" s="3">
        <v>24812329704842</v>
      </c>
      <c r="J36" s="3">
        <v>14.827999999999999</v>
      </c>
      <c r="K36" s="3">
        <v>10800</v>
      </c>
      <c r="L36" s="3">
        <v>9994.15</v>
      </c>
      <c r="M36" s="3">
        <v>29713827</v>
      </c>
      <c r="N36" s="3" t="s">
        <v>10</v>
      </c>
      <c r="O36" s="3" t="s">
        <v>197</v>
      </c>
      <c r="P36" s="3">
        <v>200</v>
      </c>
      <c r="Q36" s="3">
        <v>279</v>
      </c>
      <c r="R36" s="3">
        <v>321</v>
      </c>
      <c r="S36" s="3">
        <v>477</v>
      </c>
      <c r="T36" s="3">
        <v>358</v>
      </c>
      <c r="U36" s="3">
        <v>281</v>
      </c>
      <c r="V36" s="3">
        <v>219</v>
      </c>
      <c r="W36" s="3">
        <v>167</v>
      </c>
      <c r="X36" s="3">
        <v>91</v>
      </c>
      <c r="Y36" s="3">
        <v>49</v>
      </c>
      <c r="Z36" s="3">
        <v>21</v>
      </c>
      <c r="AA36" s="3">
        <v>16</v>
      </c>
      <c r="AB36" s="3">
        <v>4</v>
      </c>
      <c r="AC36" s="3">
        <v>8</v>
      </c>
      <c r="AD36" s="3">
        <v>4</v>
      </c>
      <c r="AE36" s="3">
        <v>3</v>
      </c>
      <c r="AF36" s="3">
        <v>2</v>
      </c>
      <c r="AG36" s="3">
        <v>0</v>
      </c>
      <c r="AH36" s="3">
        <v>0</v>
      </c>
      <c r="AI36" s="3">
        <v>0</v>
      </c>
      <c r="AJ36" s="3" t="s">
        <v>10</v>
      </c>
    </row>
    <row r="37" spans="1:36" x14ac:dyDescent="0.2">
      <c r="A37" s="3">
        <v>1232</v>
      </c>
      <c r="B37" s="3">
        <v>1.9673E-4</v>
      </c>
      <c r="C37" s="3">
        <v>5082</v>
      </c>
      <c r="D37" s="3">
        <v>4.3676000000000004</v>
      </c>
      <c r="E37" s="3">
        <v>1</v>
      </c>
      <c r="F37" s="3">
        <v>15</v>
      </c>
      <c r="G37" s="3">
        <v>38689315</v>
      </c>
      <c r="H37" s="3">
        <v>10805.94</v>
      </c>
      <c r="I37" s="3">
        <v>24807091757130</v>
      </c>
      <c r="J37" s="3">
        <v>22.64</v>
      </c>
      <c r="K37" s="3">
        <v>10800</v>
      </c>
      <c r="L37" s="3">
        <v>10794.55</v>
      </c>
      <c r="M37" s="3">
        <v>38646519</v>
      </c>
      <c r="N37" s="3" t="s">
        <v>10</v>
      </c>
      <c r="O37" s="3" t="s">
        <v>198</v>
      </c>
      <c r="P37" s="3">
        <v>210</v>
      </c>
      <c r="Q37" s="3">
        <v>375</v>
      </c>
      <c r="R37" s="3">
        <v>383</v>
      </c>
      <c r="S37" s="3">
        <v>473</v>
      </c>
      <c r="T37" s="3">
        <v>336</v>
      </c>
      <c r="U37" s="3">
        <v>302</v>
      </c>
      <c r="V37" s="3">
        <v>184</v>
      </c>
      <c r="W37" s="3">
        <v>120</v>
      </c>
      <c r="X37" s="3">
        <v>53</v>
      </c>
      <c r="Y37" s="3">
        <v>26</v>
      </c>
      <c r="Z37" s="3">
        <v>26</v>
      </c>
      <c r="AA37" s="3">
        <v>5</v>
      </c>
      <c r="AB37" s="3">
        <v>4</v>
      </c>
      <c r="AC37" s="3">
        <v>2</v>
      </c>
      <c r="AD37" s="3">
        <v>1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 t="s">
        <v>10</v>
      </c>
    </row>
    <row r="38" spans="1:36" x14ac:dyDescent="0.2">
      <c r="A38" s="3">
        <v>1250</v>
      </c>
      <c r="B38" s="3">
        <v>9.4259999999999995E-5</v>
      </c>
      <c r="C38" s="3">
        <v>10608</v>
      </c>
      <c r="D38" s="3">
        <v>4.4732000000000003</v>
      </c>
      <c r="E38" s="3">
        <v>1</v>
      </c>
      <c r="F38" s="3">
        <v>14</v>
      </c>
      <c r="G38" s="3">
        <v>40121501</v>
      </c>
      <c r="H38" s="3">
        <v>10805.73</v>
      </c>
      <c r="I38" s="3">
        <v>24805902832042</v>
      </c>
      <c r="J38" s="3">
        <v>23</v>
      </c>
      <c r="K38" s="3">
        <v>10800</v>
      </c>
      <c r="L38" s="3">
        <v>9589.92</v>
      </c>
      <c r="M38" s="3">
        <v>36060479</v>
      </c>
      <c r="N38" s="3" t="s">
        <v>10</v>
      </c>
      <c r="O38" s="3" t="s">
        <v>199</v>
      </c>
      <c r="P38" s="3">
        <v>201</v>
      </c>
      <c r="Q38" s="3">
        <v>339</v>
      </c>
      <c r="R38" s="3">
        <v>374</v>
      </c>
      <c r="S38" s="3">
        <v>472</v>
      </c>
      <c r="T38" s="3">
        <v>362</v>
      </c>
      <c r="U38" s="3">
        <v>274</v>
      </c>
      <c r="V38" s="3">
        <v>216</v>
      </c>
      <c r="W38" s="3">
        <v>132</v>
      </c>
      <c r="X38" s="3">
        <v>73</v>
      </c>
      <c r="Y38" s="3">
        <v>26</v>
      </c>
      <c r="Z38" s="3">
        <v>21</v>
      </c>
      <c r="AA38" s="3">
        <v>7</v>
      </c>
      <c r="AB38" s="3">
        <v>2</v>
      </c>
      <c r="AC38" s="3">
        <v>1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 t="s">
        <v>10</v>
      </c>
    </row>
    <row r="39" spans="1:36" x14ac:dyDescent="0.2">
      <c r="A39" s="3">
        <v>120</v>
      </c>
      <c r="B39" s="3">
        <v>1</v>
      </c>
      <c r="C39" s="3">
        <v>0</v>
      </c>
      <c r="D39" s="3">
        <v>4.9443999999999999</v>
      </c>
      <c r="E39" s="3">
        <v>1</v>
      </c>
      <c r="F39" s="3">
        <v>14</v>
      </c>
      <c r="G39" s="3">
        <v>1898245</v>
      </c>
      <c r="H39" s="3">
        <v>1080.8</v>
      </c>
      <c r="I39" s="3">
        <v>2478518854973</v>
      </c>
      <c r="J39" s="3">
        <v>5.2969999999999997</v>
      </c>
      <c r="K39" s="3">
        <v>10800</v>
      </c>
      <c r="L39" s="3">
        <v>1080.8</v>
      </c>
      <c r="M39" s="3">
        <v>1898243</v>
      </c>
      <c r="N39" s="3" t="s">
        <v>10</v>
      </c>
      <c r="O39" s="3" t="s">
        <v>200</v>
      </c>
      <c r="P39" s="3">
        <v>144</v>
      </c>
      <c r="Q39" s="3">
        <v>236</v>
      </c>
      <c r="R39" s="3">
        <v>287</v>
      </c>
      <c r="S39" s="3">
        <v>435</v>
      </c>
      <c r="T39" s="3">
        <v>446</v>
      </c>
      <c r="U39" s="3">
        <v>356</v>
      </c>
      <c r="V39" s="3">
        <v>270</v>
      </c>
      <c r="W39" s="3">
        <v>177</v>
      </c>
      <c r="X39" s="3">
        <v>66</v>
      </c>
      <c r="Y39" s="3">
        <v>47</v>
      </c>
      <c r="Z39" s="3">
        <v>26</v>
      </c>
      <c r="AA39" s="3">
        <v>9</v>
      </c>
      <c r="AB39" s="3">
        <v>0</v>
      </c>
      <c r="AC39" s="3">
        <v>1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 t="s">
        <v>10</v>
      </c>
    </row>
    <row r="40" spans="1:36" x14ac:dyDescent="0.2">
      <c r="A40" s="3">
        <v>960</v>
      </c>
      <c r="B40" s="3">
        <v>2.1310000000000001E-5</v>
      </c>
      <c r="C40" s="3">
        <v>46918</v>
      </c>
      <c r="D40" s="3">
        <v>4.7675999999999998</v>
      </c>
      <c r="E40" s="3">
        <v>1</v>
      </c>
      <c r="F40" s="3">
        <v>16</v>
      </c>
      <c r="G40" s="3">
        <v>35385346</v>
      </c>
      <c r="H40" s="3">
        <v>10802.65</v>
      </c>
      <c r="I40" s="3">
        <v>24798284307797</v>
      </c>
      <c r="J40" s="3">
        <v>20.282</v>
      </c>
      <c r="K40" s="3">
        <v>10800</v>
      </c>
      <c r="L40" s="3">
        <v>10699.54</v>
      </c>
      <c r="M40" s="3">
        <v>35106800</v>
      </c>
      <c r="N40" s="3" t="s">
        <v>10</v>
      </c>
      <c r="O40" s="3" t="s">
        <v>201</v>
      </c>
      <c r="P40" s="3">
        <v>212</v>
      </c>
      <c r="Q40" s="3">
        <v>341</v>
      </c>
      <c r="R40" s="3">
        <v>311</v>
      </c>
      <c r="S40" s="3">
        <v>434</v>
      </c>
      <c r="T40" s="3">
        <v>335</v>
      </c>
      <c r="U40" s="3">
        <v>288</v>
      </c>
      <c r="V40" s="3">
        <v>191</v>
      </c>
      <c r="W40" s="3">
        <v>160</v>
      </c>
      <c r="X40" s="3">
        <v>98</v>
      </c>
      <c r="Y40" s="3">
        <v>47</v>
      </c>
      <c r="Z40" s="3">
        <v>40</v>
      </c>
      <c r="AA40" s="3">
        <v>27</v>
      </c>
      <c r="AB40" s="3">
        <v>10</v>
      </c>
      <c r="AC40" s="3">
        <v>2</v>
      </c>
      <c r="AD40" s="3">
        <v>2</v>
      </c>
      <c r="AE40" s="3">
        <v>2</v>
      </c>
      <c r="AF40" s="3">
        <v>0</v>
      </c>
      <c r="AG40" s="3">
        <v>0</v>
      </c>
      <c r="AH40" s="3">
        <v>0</v>
      </c>
      <c r="AI40" s="3">
        <v>0</v>
      </c>
      <c r="AJ40" s="3" t="s">
        <v>10</v>
      </c>
    </row>
    <row r="41" spans="1:36" x14ac:dyDescent="0.2">
      <c r="A41" s="3">
        <v>10</v>
      </c>
      <c r="B41" s="3">
        <v>1</v>
      </c>
      <c r="C41" s="3">
        <v>0</v>
      </c>
      <c r="D41" s="3">
        <v>4.3540000000000001</v>
      </c>
      <c r="E41" s="3">
        <v>1</v>
      </c>
      <c r="F41" s="3">
        <v>14</v>
      </c>
      <c r="G41" s="3">
        <v>345212</v>
      </c>
      <c r="H41" s="3">
        <v>541.4</v>
      </c>
      <c r="I41" s="3">
        <v>1241292461695</v>
      </c>
      <c r="J41" s="3">
        <v>2.7959999999999998</v>
      </c>
      <c r="K41" s="3">
        <v>10800</v>
      </c>
      <c r="L41" s="3">
        <v>541.4</v>
      </c>
      <c r="M41" s="3">
        <v>345210</v>
      </c>
      <c r="N41" s="3" t="s">
        <v>10</v>
      </c>
      <c r="O41" s="3" t="s">
        <v>202</v>
      </c>
      <c r="P41" s="3">
        <v>167</v>
      </c>
      <c r="Q41" s="3">
        <v>263</v>
      </c>
      <c r="R41" s="3">
        <v>330</v>
      </c>
      <c r="S41" s="3">
        <v>597</v>
      </c>
      <c r="T41" s="3">
        <v>525</v>
      </c>
      <c r="U41" s="3">
        <v>318</v>
      </c>
      <c r="V41" s="3">
        <v>176</v>
      </c>
      <c r="W41" s="3">
        <v>86</v>
      </c>
      <c r="X41" s="3">
        <v>25</v>
      </c>
      <c r="Y41" s="3">
        <v>10</v>
      </c>
      <c r="Z41" s="3">
        <v>2</v>
      </c>
      <c r="AA41" s="3">
        <v>0</v>
      </c>
      <c r="AB41" s="3">
        <v>0</v>
      </c>
      <c r="AC41" s="3">
        <v>1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 t="s">
        <v>10</v>
      </c>
    </row>
    <row r="42" spans="1:36" x14ac:dyDescent="0.2">
      <c r="A42" s="3">
        <v>10</v>
      </c>
      <c r="B42" s="3">
        <v>1</v>
      </c>
      <c r="C42" s="3">
        <v>0</v>
      </c>
      <c r="D42" s="3">
        <v>4.3735999999999997</v>
      </c>
      <c r="E42" s="3">
        <v>1</v>
      </c>
      <c r="F42" s="3">
        <v>11</v>
      </c>
      <c r="G42" s="3">
        <v>316340</v>
      </c>
      <c r="H42" s="3">
        <v>469.33</v>
      </c>
      <c r="I42" s="3">
        <v>1076067906562</v>
      </c>
      <c r="J42" s="3">
        <v>2.2189999999999999</v>
      </c>
      <c r="K42" s="3">
        <v>10800</v>
      </c>
      <c r="L42" s="3">
        <v>469.33</v>
      </c>
      <c r="M42" s="3">
        <v>316338</v>
      </c>
      <c r="N42" s="3" t="s">
        <v>10</v>
      </c>
      <c r="O42" s="3" t="s">
        <v>203</v>
      </c>
      <c r="P42" s="3">
        <v>145</v>
      </c>
      <c r="Q42" s="3">
        <v>272</v>
      </c>
      <c r="R42" s="3">
        <v>335</v>
      </c>
      <c r="S42" s="3">
        <v>595</v>
      </c>
      <c r="T42" s="3">
        <v>517</v>
      </c>
      <c r="U42" s="3">
        <v>320</v>
      </c>
      <c r="V42" s="3">
        <v>211</v>
      </c>
      <c r="W42" s="3">
        <v>77</v>
      </c>
      <c r="X42" s="3">
        <v>20</v>
      </c>
      <c r="Y42" s="3">
        <v>6</v>
      </c>
      <c r="Z42" s="3">
        <v>2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 t="s">
        <v>10</v>
      </c>
    </row>
    <row r="43" spans="1:36" x14ac:dyDescent="0.2">
      <c r="A43" s="3">
        <v>20</v>
      </c>
      <c r="B43" s="3">
        <v>1</v>
      </c>
      <c r="C43" s="3">
        <v>0</v>
      </c>
      <c r="D43" s="3">
        <v>4.2472000000000003</v>
      </c>
      <c r="E43" s="3">
        <v>1</v>
      </c>
      <c r="F43" s="3">
        <v>11</v>
      </c>
      <c r="G43" s="3">
        <v>666990</v>
      </c>
      <c r="H43" s="3">
        <v>691.46</v>
      </c>
      <c r="I43" s="3">
        <v>1585440176241</v>
      </c>
      <c r="J43" s="3">
        <v>3.641</v>
      </c>
      <c r="K43" s="3">
        <v>10800</v>
      </c>
      <c r="L43" s="3">
        <v>691.46</v>
      </c>
      <c r="M43" s="3">
        <v>666988</v>
      </c>
      <c r="N43" s="3" t="s">
        <v>10</v>
      </c>
      <c r="O43" s="3" t="s">
        <v>204</v>
      </c>
      <c r="P43" s="3">
        <v>184</v>
      </c>
      <c r="Q43" s="3">
        <v>332</v>
      </c>
      <c r="R43" s="3">
        <v>334</v>
      </c>
      <c r="S43" s="3">
        <v>576</v>
      </c>
      <c r="T43" s="3">
        <v>474</v>
      </c>
      <c r="U43" s="3">
        <v>300</v>
      </c>
      <c r="V43" s="3">
        <v>172</v>
      </c>
      <c r="W43" s="3">
        <v>86</v>
      </c>
      <c r="X43" s="3">
        <v>23</v>
      </c>
      <c r="Y43" s="3">
        <v>14</v>
      </c>
      <c r="Z43" s="3">
        <v>5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 t="s">
        <v>10</v>
      </c>
    </row>
    <row r="44" spans="1:36" x14ac:dyDescent="0.2">
      <c r="A44" s="3">
        <v>10</v>
      </c>
      <c r="B44" s="3">
        <v>1</v>
      </c>
      <c r="C44" s="3">
        <v>0</v>
      </c>
      <c r="D44" s="3">
        <v>4.26</v>
      </c>
      <c r="E44" s="3">
        <v>1</v>
      </c>
      <c r="F44" s="3">
        <v>11</v>
      </c>
      <c r="G44" s="3">
        <v>578739</v>
      </c>
      <c r="H44" s="3">
        <v>740.5</v>
      </c>
      <c r="I44" s="3">
        <v>1697749016606</v>
      </c>
      <c r="J44" s="3">
        <v>3.5779999999999998</v>
      </c>
      <c r="K44" s="3">
        <v>10800</v>
      </c>
      <c r="L44" s="3">
        <v>740.5</v>
      </c>
      <c r="M44" s="3">
        <v>578737</v>
      </c>
      <c r="N44" s="3" t="s">
        <v>10</v>
      </c>
      <c r="O44" s="3" t="s">
        <v>205</v>
      </c>
      <c r="P44" s="3">
        <v>171</v>
      </c>
      <c r="Q44" s="3">
        <v>329</v>
      </c>
      <c r="R44" s="3">
        <v>331</v>
      </c>
      <c r="S44" s="3">
        <v>574</v>
      </c>
      <c r="T44" s="3">
        <v>475</v>
      </c>
      <c r="U44" s="3">
        <v>325</v>
      </c>
      <c r="V44" s="3">
        <v>196</v>
      </c>
      <c r="W44" s="3">
        <v>68</v>
      </c>
      <c r="X44" s="3">
        <v>23</v>
      </c>
      <c r="Y44" s="3">
        <v>4</v>
      </c>
      <c r="Z44" s="3">
        <v>4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 t="s">
        <v>10</v>
      </c>
    </row>
    <row r="45" spans="1:36" x14ac:dyDescent="0.2">
      <c r="A45" s="3">
        <v>60</v>
      </c>
      <c r="B45" s="3">
        <v>1</v>
      </c>
      <c r="C45" s="3">
        <v>0</v>
      </c>
      <c r="D45" s="3">
        <v>4.202</v>
      </c>
      <c r="E45" s="3">
        <v>1</v>
      </c>
      <c r="F45" s="3">
        <v>13</v>
      </c>
      <c r="G45" s="3">
        <v>1346794</v>
      </c>
      <c r="H45" s="3">
        <v>1072.51</v>
      </c>
      <c r="I45" s="3">
        <v>2459186373531</v>
      </c>
      <c r="J45" s="3">
        <v>4.8289999999999997</v>
      </c>
      <c r="K45" s="3">
        <v>10800</v>
      </c>
      <c r="L45" s="3">
        <v>1072.51</v>
      </c>
      <c r="M45" s="3">
        <v>1346791</v>
      </c>
      <c r="N45" s="3" t="s">
        <v>10</v>
      </c>
      <c r="O45" s="3" t="s">
        <v>206</v>
      </c>
      <c r="P45" s="3">
        <v>210</v>
      </c>
      <c r="Q45" s="3">
        <v>353</v>
      </c>
      <c r="R45" s="3">
        <v>353</v>
      </c>
      <c r="S45" s="3">
        <v>546</v>
      </c>
      <c r="T45" s="3">
        <v>429</v>
      </c>
      <c r="U45" s="3">
        <v>286</v>
      </c>
      <c r="V45" s="3">
        <v>177</v>
      </c>
      <c r="W45" s="3">
        <v>93</v>
      </c>
      <c r="X45" s="3">
        <v>37</v>
      </c>
      <c r="Y45" s="3">
        <v>9</v>
      </c>
      <c r="Z45" s="3">
        <v>6</v>
      </c>
      <c r="AA45" s="3">
        <v>0</v>
      </c>
      <c r="AB45" s="3">
        <v>1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 t="s">
        <v>10</v>
      </c>
    </row>
    <row r="46" spans="1:36" x14ac:dyDescent="0.2">
      <c r="A46" s="3">
        <v>120</v>
      </c>
      <c r="B46" s="3">
        <v>1</v>
      </c>
      <c r="C46" s="3">
        <v>0</v>
      </c>
      <c r="D46" s="3">
        <v>4.1412000000000004</v>
      </c>
      <c r="E46" s="3">
        <v>1</v>
      </c>
      <c r="F46" s="3">
        <v>12</v>
      </c>
      <c r="G46" s="3">
        <v>2646027</v>
      </c>
      <c r="H46" s="3">
        <v>1247.71</v>
      </c>
      <c r="I46" s="3">
        <v>2861301180157</v>
      </c>
      <c r="J46" s="3">
        <v>5.7969999999999997</v>
      </c>
      <c r="K46" s="3">
        <v>10800</v>
      </c>
      <c r="L46" s="3">
        <v>1247.71</v>
      </c>
      <c r="M46" s="3">
        <v>2646025</v>
      </c>
      <c r="N46" s="3" t="s">
        <v>10</v>
      </c>
      <c r="O46" s="3" t="s">
        <v>207</v>
      </c>
      <c r="P46" s="3">
        <v>203</v>
      </c>
      <c r="Q46" s="3">
        <v>386</v>
      </c>
      <c r="R46" s="3">
        <v>371</v>
      </c>
      <c r="S46" s="3">
        <v>531</v>
      </c>
      <c r="T46" s="3">
        <v>428</v>
      </c>
      <c r="U46" s="3">
        <v>275</v>
      </c>
      <c r="V46" s="3">
        <v>173</v>
      </c>
      <c r="W46" s="3">
        <v>83</v>
      </c>
      <c r="X46" s="3">
        <v>31</v>
      </c>
      <c r="Y46" s="3">
        <v>13</v>
      </c>
      <c r="Z46" s="3">
        <v>5</v>
      </c>
      <c r="AA46" s="3">
        <v>1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 t="s">
        <v>10</v>
      </c>
    </row>
    <row r="47" spans="1:36" x14ac:dyDescent="0.2">
      <c r="A47" s="3">
        <v>30</v>
      </c>
      <c r="B47" s="3">
        <v>1</v>
      </c>
      <c r="C47" s="3">
        <v>0</v>
      </c>
      <c r="D47" s="3">
        <v>4.2355999999999998</v>
      </c>
      <c r="E47" s="3">
        <v>1</v>
      </c>
      <c r="F47" s="3">
        <v>13</v>
      </c>
      <c r="G47" s="3">
        <v>1443448</v>
      </c>
      <c r="H47" s="3">
        <v>1166.8</v>
      </c>
      <c r="I47" s="3">
        <v>2675743387409</v>
      </c>
      <c r="J47" s="3">
        <v>5.625</v>
      </c>
      <c r="K47" s="3">
        <v>10800</v>
      </c>
      <c r="L47" s="3">
        <v>1166.8</v>
      </c>
      <c r="M47" s="3">
        <v>1443446</v>
      </c>
      <c r="N47" s="3" t="s">
        <v>10</v>
      </c>
      <c r="O47" s="3" t="s">
        <v>208</v>
      </c>
      <c r="P47" s="3">
        <v>201</v>
      </c>
      <c r="Q47" s="3">
        <v>341</v>
      </c>
      <c r="R47" s="3">
        <v>373</v>
      </c>
      <c r="S47" s="3">
        <v>540</v>
      </c>
      <c r="T47" s="3">
        <v>414</v>
      </c>
      <c r="U47" s="3">
        <v>293</v>
      </c>
      <c r="V47" s="3">
        <v>193</v>
      </c>
      <c r="W47" s="3">
        <v>85</v>
      </c>
      <c r="X47" s="3">
        <v>42</v>
      </c>
      <c r="Y47" s="3">
        <v>11</v>
      </c>
      <c r="Z47" s="3">
        <v>5</v>
      </c>
      <c r="AA47" s="3">
        <v>1</v>
      </c>
      <c r="AB47" s="3">
        <v>1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 t="s">
        <v>10</v>
      </c>
    </row>
    <row r="48" spans="1:36" x14ac:dyDescent="0.2">
      <c r="A48" s="3">
        <v>470</v>
      </c>
      <c r="B48" s="3">
        <v>1.45666E-3</v>
      </c>
      <c r="C48" s="3">
        <v>686</v>
      </c>
      <c r="D48" s="3">
        <v>4.0919999999999996</v>
      </c>
      <c r="E48" s="3">
        <v>1</v>
      </c>
      <c r="F48" s="3">
        <v>14</v>
      </c>
      <c r="G48" s="3">
        <v>37262791</v>
      </c>
      <c r="H48" s="3">
        <v>10800.37</v>
      </c>
      <c r="I48" s="3">
        <v>24793691129710</v>
      </c>
      <c r="J48" s="3">
        <v>13.952999999999999</v>
      </c>
      <c r="K48" s="3">
        <v>10800</v>
      </c>
      <c r="L48" s="3">
        <v>9994.6299999999992</v>
      </c>
      <c r="M48" s="3">
        <v>34975681</v>
      </c>
      <c r="N48" s="3" t="s">
        <v>10</v>
      </c>
      <c r="O48" s="3" t="s">
        <v>209</v>
      </c>
      <c r="P48" s="3">
        <v>215</v>
      </c>
      <c r="Q48" s="3">
        <v>405</v>
      </c>
      <c r="R48" s="3">
        <v>362</v>
      </c>
      <c r="S48" s="3">
        <v>551</v>
      </c>
      <c r="T48" s="3">
        <v>422</v>
      </c>
      <c r="U48" s="3">
        <v>256</v>
      </c>
      <c r="V48" s="3">
        <v>162</v>
      </c>
      <c r="W48" s="3">
        <v>71</v>
      </c>
      <c r="X48" s="3">
        <v>23</v>
      </c>
      <c r="Y48" s="3">
        <v>17</v>
      </c>
      <c r="Z48" s="3">
        <v>9</v>
      </c>
      <c r="AA48" s="3">
        <v>2</v>
      </c>
      <c r="AB48" s="3">
        <v>3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 t="s">
        <v>10</v>
      </c>
    </row>
    <row r="49" spans="1:36" x14ac:dyDescent="0.2">
      <c r="A49" s="3">
        <v>750</v>
      </c>
      <c r="B49" s="3">
        <v>1.4066999999999999E-4</v>
      </c>
      <c r="C49" s="3">
        <v>7108</v>
      </c>
      <c r="D49" s="3">
        <v>4.1547999999999998</v>
      </c>
      <c r="E49" s="3">
        <v>1</v>
      </c>
      <c r="F49" s="3">
        <v>13</v>
      </c>
      <c r="G49" s="3">
        <v>34602398</v>
      </c>
      <c r="H49" s="3">
        <v>10805.92</v>
      </c>
      <c r="I49" s="3">
        <v>24806887078751</v>
      </c>
      <c r="J49" s="3">
        <v>16.468</v>
      </c>
      <c r="K49" s="3">
        <v>10800</v>
      </c>
      <c r="L49" s="3">
        <v>10512</v>
      </c>
      <c r="M49" s="3">
        <v>33666609</v>
      </c>
      <c r="N49" s="3" t="s">
        <v>10</v>
      </c>
      <c r="O49" s="3" t="s">
        <v>210</v>
      </c>
      <c r="P49" s="3">
        <v>215</v>
      </c>
      <c r="Q49" s="3">
        <v>367</v>
      </c>
      <c r="R49" s="3">
        <v>408</v>
      </c>
      <c r="S49" s="3">
        <v>512</v>
      </c>
      <c r="T49" s="3">
        <v>385</v>
      </c>
      <c r="U49" s="3">
        <v>292</v>
      </c>
      <c r="V49" s="3">
        <v>170</v>
      </c>
      <c r="W49" s="3">
        <v>92</v>
      </c>
      <c r="X49" s="3">
        <v>36</v>
      </c>
      <c r="Y49" s="3">
        <v>17</v>
      </c>
      <c r="Z49" s="3">
        <v>4</v>
      </c>
      <c r="AA49" s="3">
        <v>1</v>
      </c>
      <c r="AB49" s="3">
        <v>1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 t="s">
        <v>10</v>
      </c>
    </row>
    <row r="50" spans="1:36" x14ac:dyDescent="0.2">
      <c r="A50" s="3">
        <v>680</v>
      </c>
      <c r="B50" s="3">
        <v>1.2013E-4</v>
      </c>
      <c r="C50" s="3">
        <v>8323</v>
      </c>
      <c r="D50" s="3">
        <v>4.0940000000000003</v>
      </c>
      <c r="E50" s="3">
        <v>1</v>
      </c>
      <c r="F50" s="3">
        <v>14</v>
      </c>
      <c r="G50" s="3">
        <v>36112767</v>
      </c>
      <c r="H50" s="3">
        <v>10805.17</v>
      </c>
      <c r="I50" s="3">
        <v>24805909928605</v>
      </c>
      <c r="J50" s="3">
        <v>16.36</v>
      </c>
      <c r="K50" s="3">
        <v>10800</v>
      </c>
      <c r="L50" s="3">
        <v>7175.1</v>
      </c>
      <c r="M50" s="3">
        <v>26375314</v>
      </c>
      <c r="N50" s="3" t="s">
        <v>10</v>
      </c>
      <c r="O50" s="3" t="s">
        <v>211</v>
      </c>
      <c r="P50" s="3">
        <v>238</v>
      </c>
      <c r="Q50" s="3">
        <v>383</v>
      </c>
      <c r="R50" s="3">
        <v>380</v>
      </c>
      <c r="S50" s="3">
        <v>485</v>
      </c>
      <c r="T50" s="3">
        <v>440</v>
      </c>
      <c r="U50" s="3">
        <v>269</v>
      </c>
      <c r="V50" s="3">
        <v>175</v>
      </c>
      <c r="W50" s="3">
        <v>92</v>
      </c>
      <c r="X50" s="3">
        <v>21</v>
      </c>
      <c r="Y50" s="3">
        <v>9</v>
      </c>
      <c r="Z50" s="3">
        <v>2</v>
      </c>
      <c r="AA50" s="3">
        <v>4</v>
      </c>
      <c r="AB50" s="3">
        <v>1</v>
      </c>
      <c r="AC50" s="3">
        <v>1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 t="s">
        <v>10</v>
      </c>
    </row>
    <row r="51" spans="1:36" x14ac:dyDescent="0.2">
      <c r="A51" s="3">
        <v>1440</v>
      </c>
      <c r="B51" s="3">
        <v>7.5740000000000003E-5</v>
      </c>
      <c r="C51" s="3">
        <v>13202</v>
      </c>
      <c r="D51" s="3">
        <v>3.9327999999999999</v>
      </c>
      <c r="E51" s="3">
        <v>1</v>
      </c>
      <c r="F51" s="3">
        <v>12</v>
      </c>
      <c r="G51" s="3">
        <v>32969677</v>
      </c>
      <c r="H51" s="3">
        <v>10803.41</v>
      </c>
      <c r="I51" s="3">
        <v>24801992549788</v>
      </c>
      <c r="J51" s="3">
        <v>24.093</v>
      </c>
      <c r="K51" s="3">
        <v>10800</v>
      </c>
      <c r="L51" s="3">
        <v>10264.41</v>
      </c>
      <c r="M51" s="3">
        <v>31371142</v>
      </c>
      <c r="N51" s="3" t="s">
        <v>10</v>
      </c>
      <c r="O51" s="3" t="s">
        <v>212</v>
      </c>
      <c r="P51" s="3">
        <v>252</v>
      </c>
      <c r="Q51" s="3">
        <v>450</v>
      </c>
      <c r="R51" s="3">
        <v>457</v>
      </c>
      <c r="S51" s="3">
        <v>449</v>
      </c>
      <c r="T51" s="3">
        <v>346</v>
      </c>
      <c r="U51" s="3">
        <v>230</v>
      </c>
      <c r="V51" s="3">
        <v>192</v>
      </c>
      <c r="W51" s="3">
        <v>82</v>
      </c>
      <c r="X51" s="3">
        <v>28</v>
      </c>
      <c r="Y51" s="3">
        <v>6</v>
      </c>
      <c r="Z51" s="3">
        <v>5</v>
      </c>
      <c r="AA51" s="3">
        <v>3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 t="s">
        <v>10</v>
      </c>
    </row>
    <row r="52" spans="1:36" x14ac:dyDescent="0.2">
      <c r="A52" s="3">
        <v>460</v>
      </c>
      <c r="B52" s="3">
        <v>1</v>
      </c>
      <c r="C52" s="3">
        <v>0</v>
      </c>
      <c r="D52" s="3">
        <v>4.2320000000000002</v>
      </c>
      <c r="E52" s="3">
        <v>1</v>
      </c>
      <c r="F52" s="3">
        <v>14</v>
      </c>
      <c r="G52" s="3">
        <v>6145332</v>
      </c>
      <c r="H52" s="3">
        <v>2654.77</v>
      </c>
      <c r="I52" s="3">
        <v>6091895041061</v>
      </c>
      <c r="J52" s="3">
        <v>9.282</v>
      </c>
      <c r="K52" s="3">
        <v>10800</v>
      </c>
      <c r="L52" s="3">
        <v>2654.77</v>
      </c>
      <c r="M52" s="3">
        <v>6145330</v>
      </c>
      <c r="N52" s="3" t="s">
        <v>10</v>
      </c>
      <c r="O52" s="3" t="s">
        <v>213</v>
      </c>
      <c r="P52" s="3">
        <v>218</v>
      </c>
      <c r="Q52" s="3">
        <v>412</v>
      </c>
      <c r="R52" s="3">
        <v>370</v>
      </c>
      <c r="S52" s="3">
        <v>488</v>
      </c>
      <c r="T52" s="3">
        <v>346</v>
      </c>
      <c r="U52" s="3">
        <v>272</v>
      </c>
      <c r="V52" s="3">
        <v>199</v>
      </c>
      <c r="W52" s="3">
        <v>104</v>
      </c>
      <c r="X52" s="3">
        <v>50</v>
      </c>
      <c r="Y52" s="3">
        <v>25</v>
      </c>
      <c r="Z52" s="3">
        <v>7</v>
      </c>
      <c r="AA52" s="3">
        <v>6</v>
      </c>
      <c r="AB52" s="3">
        <v>2</v>
      </c>
      <c r="AC52" s="3">
        <v>1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 t="s">
        <v>10</v>
      </c>
    </row>
    <row r="53" spans="1:36" x14ac:dyDescent="0.2">
      <c r="A53" s="3">
        <v>1330</v>
      </c>
      <c r="B53" s="3">
        <v>1.6097999999999999E-4</v>
      </c>
      <c r="C53" s="3">
        <v>6211</v>
      </c>
      <c r="D53" s="3">
        <v>3.8208000000000002</v>
      </c>
      <c r="E53" s="3">
        <v>1</v>
      </c>
      <c r="F53" s="3">
        <v>12</v>
      </c>
      <c r="G53" s="3">
        <v>36471008</v>
      </c>
      <c r="H53" s="3">
        <v>10807.09</v>
      </c>
      <c r="I53" s="3">
        <v>24810129257018</v>
      </c>
      <c r="J53" s="3">
        <v>21.625</v>
      </c>
      <c r="K53" s="3">
        <v>10800</v>
      </c>
      <c r="L53" s="3">
        <v>10777.53</v>
      </c>
      <c r="M53" s="3">
        <v>36404525</v>
      </c>
      <c r="N53" s="3" t="s">
        <v>10</v>
      </c>
      <c r="O53" s="3" t="s">
        <v>214</v>
      </c>
      <c r="P53" s="3">
        <v>255</v>
      </c>
      <c r="Q53" s="3">
        <v>450</v>
      </c>
      <c r="R53" s="3">
        <v>433</v>
      </c>
      <c r="S53" s="3">
        <v>513</v>
      </c>
      <c r="T53" s="3">
        <v>384</v>
      </c>
      <c r="U53" s="3">
        <v>244</v>
      </c>
      <c r="V53" s="3">
        <v>139</v>
      </c>
      <c r="W53" s="3">
        <v>59</v>
      </c>
      <c r="X53" s="3">
        <v>15</v>
      </c>
      <c r="Y53" s="3">
        <v>7</v>
      </c>
      <c r="Z53" s="3">
        <v>0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 t="s">
        <v>10</v>
      </c>
    </row>
    <row r="54" spans="1:36" x14ac:dyDescent="0.2">
      <c r="A54" s="3">
        <v>1070</v>
      </c>
      <c r="B54" s="3">
        <v>6.4329000000000003E-4</v>
      </c>
      <c r="C54" s="3">
        <v>1554</v>
      </c>
      <c r="D54" s="3">
        <v>4.5972</v>
      </c>
      <c r="E54" s="3">
        <v>1</v>
      </c>
      <c r="F54" s="3">
        <v>15</v>
      </c>
      <c r="G54" s="3">
        <v>28335778</v>
      </c>
      <c r="H54" s="3">
        <v>10802.03</v>
      </c>
      <c r="I54" s="3">
        <v>24792888832725</v>
      </c>
      <c r="J54" s="3">
        <v>19.218</v>
      </c>
      <c r="K54" s="3">
        <v>10800</v>
      </c>
      <c r="L54" s="3">
        <v>9625.5400000000009</v>
      </c>
      <c r="M54" s="3">
        <v>25440608</v>
      </c>
      <c r="N54" s="3" t="s">
        <v>10</v>
      </c>
      <c r="O54" s="3" t="s">
        <v>215</v>
      </c>
      <c r="P54" s="3">
        <v>240</v>
      </c>
      <c r="Q54" s="3">
        <v>359</v>
      </c>
      <c r="R54" s="3">
        <v>353</v>
      </c>
      <c r="S54" s="3">
        <v>390</v>
      </c>
      <c r="T54" s="3">
        <v>336</v>
      </c>
      <c r="U54" s="3">
        <v>303</v>
      </c>
      <c r="V54" s="3">
        <v>182</v>
      </c>
      <c r="W54" s="3">
        <v>131</v>
      </c>
      <c r="X54" s="3">
        <v>85</v>
      </c>
      <c r="Y54" s="3">
        <v>49</v>
      </c>
      <c r="Z54" s="3">
        <v>42</v>
      </c>
      <c r="AA54" s="3">
        <v>18</v>
      </c>
      <c r="AB54" s="3">
        <v>7</v>
      </c>
      <c r="AC54" s="3">
        <v>3</v>
      </c>
      <c r="AD54" s="3">
        <v>2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 t="s">
        <v>10</v>
      </c>
    </row>
    <row r="55" spans="1:36" x14ac:dyDescent="0.2">
      <c r="A55" s="3">
        <v>1080</v>
      </c>
      <c r="B55" s="3">
        <v>2.9197000000000001E-4</v>
      </c>
      <c r="C55" s="3">
        <v>3424</v>
      </c>
      <c r="D55" s="3">
        <v>4.1740000000000004</v>
      </c>
      <c r="E55" s="3">
        <v>1</v>
      </c>
      <c r="F55" s="3">
        <v>13</v>
      </c>
      <c r="G55" s="3">
        <v>34322790</v>
      </c>
      <c r="H55" s="3">
        <v>10801.26</v>
      </c>
      <c r="I55" s="3">
        <v>24797647332385</v>
      </c>
      <c r="J55" s="3">
        <v>20.532</v>
      </c>
      <c r="K55" s="3">
        <v>10800</v>
      </c>
      <c r="L55" s="3">
        <v>9702.86</v>
      </c>
      <c r="M55" s="3">
        <v>31227763</v>
      </c>
      <c r="N55" s="3" t="s">
        <v>10</v>
      </c>
      <c r="O55" s="3" t="s">
        <v>216</v>
      </c>
      <c r="P55" s="3">
        <v>220</v>
      </c>
      <c r="Q55" s="3">
        <v>379</v>
      </c>
      <c r="R55" s="3">
        <v>408</v>
      </c>
      <c r="S55" s="3">
        <v>489</v>
      </c>
      <c r="T55" s="3">
        <v>388</v>
      </c>
      <c r="U55" s="3">
        <v>268</v>
      </c>
      <c r="V55" s="3">
        <v>185</v>
      </c>
      <c r="W55" s="3">
        <v>90</v>
      </c>
      <c r="X55" s="3">
        <v>38</v>
      </c>
      <c r="Y55" s="3">
        <v>21</v>
      </c>
      <c r="Z55" s="3">
        <v>8</v>
      </c>
      <c r="AA55" s="3">
        <v>4</v>
      </c>
      <c r="AB55" s="3">
        <v>2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 t="s">
        <v>10</v>
      </c>
    </row>
    <row r="56" spans="1:36" x14ac:dyDescent="0.2">
      <c r="A56" s="3">
        <v>960</v>
      </c>
      <c r="B56" s="3">
        <v>1.5689999999999999E-4</v>
      </c>
      <c r="C56" s="3">
        <v>6372</v>
      </c>
      <c r="D56" s="3">
        <v>4.0327999999999999</v>
      </c>
      <c r="E56" s="3">
        <v>1</v>
      </c>
      <c r="F56" s="3">
        <v>14</v>
      </c>
      <c r="G56" s="3">
        <v>32043593</v>
      </c>
      <c r="H56" s="3">
        <v>10801.7</v>
      </c>
      <c r="I56" s="3">
        <v>24798841381254</v>
      </c>
      <c r="J56" s="3">
        <v>21.859000000000002</v>
      </c>
      <c r="K56" s="3">
        <v>10800</v>
      </c>
      <c r="L56" s="3">
        <v>10764.47</v>
      </c>
      <c r="M56" s="3">
        <v>31956850</v>
      </c>
      <c r="N56" s="3" t="s">
        <v>10</v>
      </c>
      <c r="O56" s="3" t="s">
        <v>217</v>
      </c>
      <c r="P56" s="3">
        <v>256</v>
      </c>
      <c r="Q56" s="3">
        <v>413</v>
      </c>
      <c r="R56" s="3">
        <v>444</v>
      </c>
      <c r="S56" s="3">
        <v>468</v>
      </c>
      <c r="T56" s="3">
        <v>331</v>
      </c>
      <c r="U56" s="3">
        <v>233</v>
      </c>
      <c r="V56" s="3">
        <v>196</v>
      </c>
      <c r="W56" s="3">
        <v>102</v>
      </c>
      <c r="X56" s="3">
        <v>33</v>
      </c>
      <c r="Y56" s="3">
        <v>12</v>
      </c>
      <c r="Z56" s="3">
        <v>8</v>
      </c>
      <c r="AA56" s="3">
        <v>3</v>
      </c>
      <c r="AB56" s="3">
        <v>0</v>
      </c>
      <c r="AC56" s="3">
        <v>1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 t="s">
        <v>10</v>
      </c>
    </row>
    <row r="57" spans="1:36" x14ac:dyDescent="0.2">
      <c r="A57" s="3">
        <v>1270</v>
      </c>
      <c r="B57" s="3">
        <v>1.03199E-3</v>
      </c>
      <c r="C57" s="3">
        <v>968</v>
      </c>
      <c r="D57" s="3">
        <v>4.0728</v>
      </c>
      <c r="E57" s="3">
        <v>1</v>
      </c>
      <c r="F57" s="3">
        <v>13</v>
      </c>
      <c r="G57" s="3">
        <v>34698569</v>
      </c>
      <c r="H57" s="3">
        <v>10804.26</v>
      </c>
      <c r="I57" s="3">
        <v>24804528550310</v>
      </c>
      <c r="J57" s="3">
        <v>20.640999999999998</v>
      </c>
      <c r="K57" s="3">
        <v>10800</v>
      </c>
      <c r="L57" s="3">
        <v>10153.27</v>
      </c>
      <c r="M57" s="3">
        <v>32512958</v>
      </c>
      <c r="N57" s="3" t="s">
        <v>10</v>
      </c>
      <c r="O57" s="3" t="s">
        <v>218</v>
      </c>
      <c r="P57" s="3">
        <v>234</v>
      </c>
      <c r="Q57" s="3">
        <v>425</v>
      </c>
      <c r="R57" s="3">
        <v>390</v>
      </c>
      <c r="S57" s="3">
        <v>486</v>
      </c>
      <c r="T57" s="3">
        <v>388</v>
      </c>
      <c r="U57" s="3">
        <v>254</v>
      </c>
      <c r="V57" s="3">
        <v>173</v>
      </c>
      <c r="W57" s="3">
        <v>87</v>
      </c>
      <c r="X57" s="3">
        <v>32</v>
      </c>
      <c r="Y57" s="3">
        <v>21</v>
      </c>
      <c r="Z57" s="3">
        <v>6</v>
      </c>
      <c r="AA57" s="3">
        <v>3</v>
      </c>
      <c r="AB57" s="3">
        <v>1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 t="s">
        <v>10</v>
      </c>
    </row>
    <row r="58" spans="1:36" x14ac:dyDescent="0.2">
      <c r="A58" s="3">
        <v>1290</v>
      </c>
      <c r="B58" s="3">
        <v>1.7759000000000001E-4</v>
      </c>
      <c r="C58" s="3">
        <v>5630</v>
      </c>
      <c r="D58" s="3">
        <v>4.1463999999999999</v>
      </c>
      <c r="E58" s="3">
        <v>1</v>
      </c>
      <c r="F58" s="3">
        <v>16</v>
      </c>
      <c r="G58" s="3">
        <v>33080873</v>
      </c>
      <c r="H58" s="3">
        <v>10802.12</v>
      </c>
      <c r="I58" s="3">
        <v>24800018178777</v>
      </c>
      <c r="J58" s="3">
        <v>19.827999999999999</v>
      </c>
      <c r="K58" s="3">
        <v>10800</v>
      </c>
      <c r="L58" s="3">
        <v>10521.12</v>
      </c>
      <c r="M58" s="3">
        <v>32246653</v>
      </c>
      <c r="N58" s="3" t="s">
        <v>10</v>
      </c>
      <c r="O58" s="3" t="s">
        <v>219</v>
      </c>
      <c r="P58" s="3">
        <v>239</v>
      </c>
      <c r="Q58" s="3">
        <v>409</v>
      </c>
      <c r="R58" s="3">
        <v>393</v>
      </c>
      <c r="S58" s="3">
        <v>482</v>
      </c>
      <c r="T58" s="3">
        <v>356</v>
      </c>
      <c r="U58" s="3">
        <v>271</v>
      </c>
      <c r="V58" s="3">
        <v>167</v>
      </c>
      <c r="W58" s="3">
        <v>96</v>
      </c>
      <c r="X58" s="3">
        <v>46</v>
      </c>
      <c r="Y58" s="3">
        <v>25</v>
      </c>
      <c r="Z58" s="3">
        <v>7</v>
      </c>
      <c r="AA58" s="3">
        <v>4</v>
      </c>
      <c r="AB58" s="3">
        <v>2</v>
      </c>
      <c r="AC58" s="3">
        <v>2</v>
      </c>
      <c r="AD58" s="3">
        <v>0</v>
      </c>
      <c r="AE58" s="3">
        <v>1</v>
      </c>
      <c r="AF58" s="3">
        <v>0</v>
      </c>
      <c r="AG58" s="3">
        <v>0</v>
      </c>
      <c r="AH58" s="3">
        <v>0</v>
      </c>
      <c r="AI58" s="3">
        <v>0</v>
      </c>
      <c r="AJ58" s="3" t="s">
        <v>10</v>
      </c>
    </row>
    <row r="59" spans="1:36" x14ac:dyDescent="0.2">
      <c r="A59" s="3">
        <v>800</v>
      </c>
      <c r="B59" s="3">
        <v>5.3647999999999999E-4</v>
      </c>
      <c r="C59" s="3">
        <v>1863</v>
      </c>
      <c r="D59" s="3">
        <v>4.2060000000000004</v>
      </c>
      <c r="E59" s="3">
        <v>1</v>
      </c>
      <c r="F59" s="3">
        <v>14</v>
      </c>
      <c r="G59" s="3">
        <v>31163322</v>
      </c>
      <c r="H59" s="3">
        <v>10805.41</v>
      </c>
      <c r="I59" s="3">
        <v>24810024024472</v>
      </c>
      <c r="J59" s="3">
        <v>17.734999999999999</v>
      </c>
      <c r="K59" s="3">
        <v>10800</v>
      </c>
      <c r="L59" s="3">
        <v>10216.120000000001</v>
      </c>
      <c r="M59" s="3">
        <v>29772246</v>
      </c>
      <c r="N59" s="3" t="s">
        <v>10</v>
      </c>
      <c r="O59" s="3" t="s">
        <v>220</v>
      </c>
      <c r="P59" s="3">
        <v>249</v>
      </c>
      <c r="Q59" s="3">
        <v>370</v>
      </c>
      <c r="R59" s="3">
        <v>385</v>
      </c>
      <c r="S59" s="3">
        <v>443</v>
      </c>
      <c r="T59" s="3">
        <v>417</v>
      </c>
      <c r="U59" s="3">
        <v>285</v>
      </c>
      <c r="V59" s="3">
        <v>178</v>
      </c>
      <c r="W59" s="3">
        <v>87</v>
      </c>
      <c r="X59" s="3">
        <v>35</v>
      </c>
      <c r="Y59" s="3">
        <v>23</v>
      </c>
      <c r="Z59" s="3">
        <v>21</v>
      </c>
      <c r="AA59" s="3">
        <v>6</v>
      </c>
      <c r="AB59" s="3">
        <v>0</v>
      </c>
      <c r="AC59" s="3">
        <v>1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 t="s">
        <v>10</v>
      </c>
    </row>
    <row r="60" spans="1:36" x14ac:dyDescent="0.2">
      <c r="A60" s="3">
        <v>1090</v>
      </c>
      <c r="B60" s="3">
        <v>6.7899999999999997E-5</v>
      </c>
      <c r="C60" s="3">
        <v>14727</v>
      </c>
      <c r="D60" s="3">
        <v>4.1071999999999997</v>
      </c>
      <c r="E60" s="3">
        <v>1</v>
      </c>
      <c r="F60" s="3">
        <v>12</v>
      </c>
      <c r="G60" s="3">
        <v>33878871</v>
      </c>
      <c r="H60" s="3">
        <v>10808.52</v>
      </c>
      <c r="I60" s="3">
        <v>24817055016346</v>
      </c>
      <c r="J60" s="3">
        <v>22</v>
      </c>
      <c r="K60" s="3">
        <v>10800</v>
      </c>
      <c r="L60" s="3">
        <v>9185.19</v>
      </c>
      <c r="M60" s="3">
        <v>29337259</v>
      </c>
      <c r="N60" s="3" t="s">
        <v>10</v>
      </c>
      <c r="O60" s="3" t="s">
        <v>221</v>
      </c>
      <c r="P60" s="3">
        <v>235</v>
      </c>
      <c r="Q60" s="3">
        <v>382</v>
      </c>
      <c r="R60" s="3">
        <v>427</v>
      </c>
      <c r="S60" s="3">
        <v>476</v>
      </c>
      <c r="T60" s="3">
        <v>371</v>
      </c>
      <c r="U60" s="3">
        <v>287</v>
      </c>
      <c r="V60" s="3">
        <v>179</v>
      </c>
      <c r="W60" s="3">
        <v>76</v>
      </c>
      <c r="X60" s="3">
        <v>36</v>
      </c>
      <c r="Y60" s="3">
        <v>20</v>
      </c>
      <c r="Z60" s="3">
        <v>10</v>
      </c>
      <c r="AA60" s="3">
        <v>1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 t="s">
        <v>10</v>
      </c>
    </row>
    <row r="61" spans="1:36" x14ac:dyDescent="0.2">
      <c r="A61" s="3">
        <v>10</v>
      </c>
      <c r="B61" s="3">
        <v>1</v>
      </c>
      <c r="C61" s="3">
        <v>0</v>
      </c>
      <c r="D61" s="3">
        <v>4.3643999999999998</v>
      </c>
      <c r="E61" s="3">
        <v>1</v>
      </c>
      <c r="F61" s="3">
        <v>12</v>
      </c>
      <c r="G61" s="3">
        <v>192031</v>
      </c>
      <c r="H61" s="3">
        <v>250.42</v>
      </c>
      <c r="I61" s="3">
        <v>574447308532</v>
      </c>
      <c r="J61" s="3">
        <v>1.4370000000000001</v>
      </c>
      <c r="K61" s="3">
        <v>10800</v>
      </c>
      <c r="L61" s="3">
        <v>250.42</v>
      </c>
      <c r="M61" s="3">
        <v>192029</v>
      </c>
      <c r="N61" s="3" t="s">
        <v>10</v>
      </c>
      <c r="O61" s="3" t="s">
        <v>222</v>
      </c>
      <c r="P61" s="3">
        <v>92</v>
      </c>
      <c r="Q61" s="3">
        <v>171</v>
      </c>
      <c r="R61" s="3">
        <v>353</v>
      </c>
      <c r="S61" s="3">
        <v>837</v>
      </c>
      <c r="T61" s="3">
        <v>511</v>
      </c>
      <c r="U61" s="3">
        <v>315</v>
      </c>
      <c r="V61" s="3">
        <v>157</v>
      </c>
      <c r="W61" s="3">
        <v>55</v>
      </c>
      <c r="X61" s="3">
        <v>6</v>
      </c>
      <c r="Y61" s="3">
        <v>2</v>
      </c>
      <c r="Z61" s="3">
        <v>0</v>
      </c>
      <c r="AA61" s="3">
        <v>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 t="s">
        <v>10</v>
      </c>
    </row>
    <row r="62" spans="1:36" x14ac:dyDescent="0.2">
      <c r="A62" s="3">
        <v>10</v>
      </c>
      <c r="B62" s="3">
        <v>1</v>
      </c>
      <c r="C62" s="3">
        <v>0</v>
      </c>
      <c r="D62" s="3">
        <v>4.3583999999999996</v>
      </c>
      <c r="E62" s="3">
        <v>1</v>
      </c>
      <c r="F62" s="3">
        <v>11</v>
      </c>
      <c r="G62" s="3">
        <v>143966</v>
      </c>
      <c r="H62" s="3">
        <v>220.36</v>
      </c>
      <c r="I62" s="3">
        <v>505602574236</v>
      </c>
      <c r="J62" s="3">
        <v>1.2190000000000001</v>
      </c>
      <c r="K62" s="3">
        <v>10800</v>
      </c>
      <c r="L62" s="3">
        <v>220.36</v>
      </c>
      <c r="M62" s="3">
        <v>143964</v>
      </c>
      <c r="N62" s="3" t="s">
        <v>10</v>
      </c>
      <c r="O62" s="3" t="s">
        <v>223</v>
      </c>
      <c r="P62" s="3">
        <v>80</v>
      </c>
      <c r="Q62" s="3">
        <v>174</v>
      </c>
      <c r="R62" s="3">
        <v>339</v>
      </c>
      <c r="S62" s="3">
        <v>897</v>
      </c>
      <c r="T62" s="3">
        <v>489</v>
      </c>
      <c r="U62" s="3">
        <v>301</v>
      </c>
      <c r="V62" s="3">
        <v>165</v>
      </c>
      <c r="W62" s="3">
        <v>43</v>
      </c>
      <c r="X62" s="3">
        <v>9</v>
      </c>
      <c r="Y62" s="3">
        <v>1</v>
      </c>
      <c r="Z62" s="3">
        <v>2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 t="s">
        <v>10</v>
      </c>
    </row>
    <row r="63" spans="1:36" x14ac:dyDescent="0.2">
      <c r="A63" s="3">
        <v>10</v>
      </c>
      <c r="B63" s="3">
        <v>1</v>
      </c>
      <c r="C63" s="3">
        <v>0</v>
      </c>
      <c r="D63" s="3">
        <v>4.3628</v>
      </c>
      <c r="E63" s="3">
        <v>1</v>
      </c>
      <c r="F63" s="3">
        <v>11</v>
      </c>
      <c r="G63" s="3">
        <v>124923</v>
      </c>
      <c r="H63" s="3">
        <v>199.2</v>
      </c>
      <c r="I63" s="3">
        <v>457068696928</v>
      </c>
      <c r="J63" s="3">
        <v>1.2030000000000001</v>
      </c>
      <c r="K63" s="3">
        <v>10800</v>
      </c>
      <c r="L63" s="3">
        <v>199.2</v>
      </c>
      <c r="M63" s="3">
        <v>124921</v>
      </c>
      <c r="N63" s="3" t="s">
        <v>10</v>
      </c>
      <c r="O63" s="3" t="s">
        <v>224</v>
      </c>
      <c r="P63" s="3">
        <v>82</v>
      </c>
      <c r="Q63" s="3">
        <v>170</v>
      </c>
      <c r="R63" s="3">
        <v>365</v>
      </c>
      <c r="S63" s="3">
        <v>863</v>
      </c>
      <c r="T63" s="3">
        <v>490</v>
      </c>
      <c r="U63" s="3">
        <v>304</v>
      </c>
      <c r="V63" s="3">
        <v>166</v>
      </c>
      <c r="W63" s="3">
        <v>44</v>
      </c>
      <c r="X63" s="3">
        <v>12</v>
      </c>
      <c r="Y63" s="3">
        <v>2</v>
      </c>
      <c r="Z63" s="3">
        <v>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 t="s">
        <v>10</v>
      </c>
    </row>
    <row r="64" spans="1:36" x14ac:dyDescent="0.2">
      <c r="A64" s="3">
        <v>370</v>
      </c>
      <c r="B64" s="3">
        <v>6.4309000000000002E-4</v>
      </c>
      <c r="C64" s="3">
        <v>1554</v>
      </c>
      <c r="D64" s="3">
        <v>4.55</v>
      </c>
      <c r="E64" s="3">
        <v>1</v>
      </c>
      <c r="F64" s="3">
        <v>14</v>
      </c>
      <c r="G64" s="3">
        <v>23489219</v>
      </c>
      <c r="H64" s="3">
        <v>10825.33</v>
      </c>
      <c r="I64" s="3">
        <v>24856388394927</v>
      </c>
      <c r="J64" s="3">
        <v>7.6719999999999997</v>
      </c>
      <c r="K64" s="3">
        <v>10800</v>
      </c>
      <c r="L64" s="3">
        <v>6026.47</v>
      </c>
      <c r="M64" s="3">
        <v>16023277</v>
      </c>
      <c r="N64" s="3" t="s">
        <v>10</v>
      </c>
      <c r="O64" s="3" t="s">
        <v>225</v>
      </c>
      <c r="P64" s="3">
        <v>106</v>
      </c>
      <c r="Q64" s="3">
        <v>207</v>
      </c>
      <c r="R64" s="3">
        <v>340</v>
      </c>
      <c r="S64" s="3">
        <v>740</v>
      </c>
      <c r="T64" s="3">
        <v>428</v>
      </c>
      <c r="U64" s="3">
        <v>339</v>
      </c>
      <c r="V64" s="3">
        <v>183</v>
      </c>
      <c r="W64" s="3">
        <v>80</v>
      </c>
      <c r="X64" s="3">
        <v>34</v>
      </c>
      <c r="Y64" s="3">
        <v>19</v>
      </c>
      <c r="Z64" s="3">
        <v>14</v>
      </c>
      <c r="AA64" s="3">
        <v>3</v>
      </c>
      <c r="AB64" s="3">
        <v>4</v>
      </c>
      <c r="AC64" s="3">
        <v>3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 t="s">
        <v>10</v>
      </c>
    </row>
    <row r="65" spans="1:36" x14ac:dyDescent="0.2">
      <c r="A65" s="3">
        <v>310</v>
      </c>
      <c r="B65" s="3">
        <v>4.5766599999999998E-3</v>
      </c>
      <c r="C65" s="3">
        <v>218</v>
      </c>
      <c r="D65" s="3">
        <v>4.4363999999999999</v>
      </c>
      <c r="E65" s="3">
        <v>1</v>
      </c>
      <c r="F65" s="3">
        <v>15</v>
      </c>
      <c r="G65" s="3">
        <v>21683906</v>
      </c>
      <c r="H65" s="3">
        <v>10819.75</v>
      </c>
      <c r="I65" s="3">
        <v>24843088688878</v>
      </c>
      <c r="J65" s="3">
        <v>8.3279999999999994</v>
      </c>
      <c r="K65" s="3">
        <v>10800</v>
      </c>
      <c r="L65" s="3">
        <v>5523.76</v>
      </c>
      <c r="M65" s="3">
        <v>14576934</v>
      </c>
      <c r="N65" s="3" t="s">
        <v>10</v>
      </c>
      <c r="O65" s="3" t="s">
        <v>226</v>
      </c>
      <c r="P65" s="3">
        <v>118</v>
      </c>
      <c r="Q65" s="3">
        <v>214</v>
      </c>
      <c r="R65" s="3">
        <v>320</v>
      </c>
      <c r="S65" s="3">
        <v>802</v>
      </c>
      <c r="T65" s="3">
        <v>470</v>
      </c>
      <c r="U65" s="3">
        <v>288</v>
      </c>
      <c r="V65" s="3">
        <v>158</v>
      </c>
      <c r="W65" s="3">
        <v>63</v>
      </c>
      <c r="X65" s="3">
        <v>23</v>
      </c>
      <c r="Y65" s="3">
        <v>22</v>
      </c>
      <c r="Z65" s="3">
        <v>12</v>
      </c>
      <c r="AA65" s="3">
        <v>3</v>
      </c>
      <c r="AB65" s="3">
        <v>5</v>
      </c>
      <c r="AC65" s="3">
        <v>1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 t="s">
        <v>10</v>
      </c>
    </row>
    <row r="66" spans="1:36" x14ac:dyDescent="0.2">
      <c r="A66" s="3">
        <v>310</v>
      </c>
      <c r="B66" s="3">
        <v>1.3955E-4</v>
      </c>
      <c r="C66" s="3">
        <v>7165</v>
      </c>
      <c r="D66" s="3">
        <v>4.3487999999999998</v>
      </c>
      <c r="E66" s="3">
        <v>1</v>
      </c>
      <c r="F66" s="3">
        <v>11</v>
      </c>
      <c r="G66" s="3">
        <v>20883630</v>
      </c>
      <c r="H66" s="3">
        <v>10817.53</v>
      </c>
      <c r="I66" s="3">
        <v>24838537005324</v>
      </c>
      <c r="J66" s="3">
        <v>7.5940000000000003</v>
      </c>
      <c r="K66" s="3">
        <v>10800</v>
      </c>
      <c r="L66" s="3">
        <v>1491.12</v>
      </c>
      <c r="M66" s="3">
        <v>5345256</v>
      </c>
      <c r="N66" s="3" t="s">
        <v>10</v>
      </c>
      <c r="O66" s="3" t="s">
        <v>227</v>
      </c>
      <c r="P66" s="3">
        <v>121</v>
      </c>
      <c r="Q66" s="3">
        <v>230</v>
      </c>
      <c r="R66" s="3">
        <v>332</v>
      </c>
      <c r="S66" s="3">
        <v>734</v>
      </c>
      <c r="T66" s="3">
        <v>513</v>
      </c>
      <c r="U66" s="3">
        <v>333</v>
      </c>
      <c r="V66" s="3">
        <v>154</v>
      </c>
      <c r="W66" s="3">
        <v>52</v>
      </c>
      <c r="X66" s="3">
        <v>14</v>
      </c>
      <c r="Y66" s="3">
        <v>11</v>
      </c>
      <c r="Z66" s="3">
        <v>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 t="s">
        <v>10</v>
      </c>
    </row>
    <row r="67" spans="1:36" x14ac:dyDescent="0.2">
      <c r="A67" s="3">
        <v>10</v>
      </c>
      <c r="B67" s="3">
        <v>1</v>
      </c>
      <c r="C67" s="3">
        <v>0</v>
      </c>
      <c r="D67" s="3">
        <v>4.3044000000000002</v>
      </c>
      <c r="E67" s="3">
        <v>1</v>
      </c>
      <c r="F67" s="3">
        <v>10</v>
      </c>
      <c r="G67" s="3">
        <v>257902</v>
      </c>
      <c r="H67" s="3">
        <v>322.33</v>
      </c>
      <c r="I67" s="3">
        <v>739486177216</v>
      </c>
      <c r="J67" s="3">
        <v>1.875</v>
      </c>
      <c r="K67" s="3">
        <v>10800</v>
      </c>
      <c r="L67" s="3">
        <v>322.33</v>
      </c>
      <c r="M67" s="3">
        <v>257900</v>
      </c>
      <c r="N67" s="3" t="s">
        <v>10</v>
      </c>
      <c r="O67" s="3" t="s">
        <v>228</v>
      </c>
      <c r="P67" s="3">
        <v>98</v>
      </c>
      <c r="Q67" s="3">
        <v>198</v>
      </c>
      <c r="R67" s="3">
        <v>365</v>
      </c>
      <c r="S67" s="3">
        <v>822</v>
      </c>
      <c r="T67" s="3">
        <v>499</v>
      </c>
      <c r="U67" s="3">
        <v>314</v>
      </c>
      <c r="V67" s="3">
        <v>146</v>
      </c>
      <c r="W67" s="3">
        <v>44</v>
      </c>
      <c r="X67" s="3">
        <v>9</v>
      </c>
      <c r="Y67" s="3">
        <v>5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 t="s">
        <v>10</v>
      </c>
    </row>
    <row r="68" spans="1:36" x14ac:dyDescent="0.2">
      <c r="A68" s="3">
        <v>400</v>
      </c>
      <c r="B68" s="3">
        <v>2.0358E-4</v>
      </c>
      <c r="C68" s="3">
        <v>4911</v>
      </c>
      <c r="D68" s="3">
        <v>4.3308</v>
      </c>
      <c r="E68" s="3">
        <v>1</v>
      </c>
      <c r="F68" s="3">
        <v>14</v>
      </c>
      <c r="G68" s="3">
        <v>24688257</v>
      </c>
      <c r="H68" s="3">
        <v>10814.91</v>
      </c>
      <c r="I68" s="3">
        <v>24832545658306</v>
      </c>
      <c r="J68" s="3">
        <v>8.14</v>
      </c>
      <c r="K68" s="3">
        <v>10800</v>
      </c>
      <c r="L68" s="3">
        <v>8465.32</v>
      </c>
      <c r="M68" s="3">
        <v>21377681</v>
      </c>
      <c r="N68" s="3" t="s">
        <v>10</v>
      </c>
      <c r="O68" s="3" t="s">
        <v>229</v>
      </c>
      <c r="P68" s="3">
        <v>129</v>
      </c>
      <c r="Q68" s="3">
        <v>273</v>
      </c>
      <c r="R68" s="3">
        <v>355</v>
      </c>
      <c r="S68" s="3">
        <v>699</v>
      </c>
      <c r="T68" s="3">
        <v>457</v>
      </c>
      <c r="U68" s="3">
        <v>291</v>
      </c>
      <c r="V68" s="3">
        <v>187</v>
      </c>
      <c r="W68" s="3">
        <v>64</v>
      </c>
      <c r="X68" s="3">
        <v>29</v>
      </c>
      <c r="Y68" s="3">
        <v>8</v>
      </c>
      <c r="Z68" s="3">
        <v>3</v>
      </c>
      <c r="AA68" s="3">
        <v>2</v>
      </c>
      <c r="AB68" s="3">
        <v>1</v>
      </c>
      <c r="AC68" s="3">
        <v>2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 t="s">
        <v>10</v>
      </c>
    </row>
    <row r="69" spans="1:36" x14ac:dyDescent="0.2">
      <c r="A69" s="3">
        <v>490</v>
      </c>
      <c r="B69" s="3">
        <v>5.8409999999999998E-5</v>
      </c>
      <c r="C69" s="3">
        <v>17120</v>
      </c>
      <c r="D69" s="3">
        <v>4.3120000000000003</v>
      </c>
      <c r="E69" s="3">
        <v>1</v>
      </c>
      <c r="F69" s="3">
        <v>13</v>
      </c>
      <c r="G69" s="3">
        <v>27131887</v>
      </c>
      <c r="H69" s="3">
        <v>10813.2</v>
      </c>
      <c r="I69" s="3">
        <v>24827427367998</v>
      </c>
      <c r="J69" s="3">
        <v>9.9689999999999994</v>
      </c>
      <c r="K69" s="3">
        <v>10800</v>
      </c>
      <c r="L69" s="3">
        <v>8561.0300000000007</v>
      </c>
      <c r="M69" s="3">
        <v>23340789</v>
      </c>
      <c r="N69" s="3" t="s">
        <v>10</v>
      </c>
      <c r="O69" s="3" t="s">
        <v>230</v>
      </c>
      <c r="P69" s="3">
        <v>169</v>
      </c>
      <c r="Q69" s="3">
        <v>270</v>
      </c>
      <c r="R69" s="3">
        <v>321</v>
      </c>
      <c r="S69" s="3">
        <v>671</v>
      </c>
      <c r="T69" s="3">
        <v>475</v>
      </c>
      <c r="U69" s="3">
        <v>316</v>
      </c>
      <c r="V69" s="3">
        <v>170</v>
      </c>
      <c r="W69" s="3">
        <v>54</v>
      </c>
      <c r="X69" s="3">
        <v>31</v>
      </c>
      <c r="Y69" s="3">
        <v>10</v>
      </c>
      <c r="Z69" s="3">
        <v>7</v>
      </c>
      <c r="AA69" s="3">
        <v>3</v>
      </c>
      <c r="AB69" s="3">
        <v>3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 t="s">
        <v>10</v>
      </c>
    </row>
    <row r="70" spans="1:36" x14ac:dyDescent="0.2">
      <c r="A70" s="3">
        <v>350</v>
      </c>
      <c r="B70" s="3">
        <v>1.8367000000000001E-4</v>
      </c>
      <c r="C70" s="3">
        <v>5444</v>
      </c>
      <c r="D70" s="3">
        <v>4.2888000000000002</v>
      </c>
      <c r="E70" s="3">
        <v>1</v>
      </c>
      <c r="F70" s="3">
        <v>16</v>
      </c>
      <c r="G70" s="3">
        <v>25179781</v>
      </c>
      <c r="H70" s="3">
        <v>10804.8</v>
      </c>
      <c r="I70" s="3">
        <v>24809102693809</v>
      </c>
      <c r="J70" s="3">
        <v>9.657</v>
      </c>
      <c r="K70" s="3">
        <v>10800</v>
      </c>
      <c r="L70" s="3">
        <v>10643.03</v>
      </c>
      <c r="M70" s="3">
        <v>24923690</v>
      </c>
      <c r="N70" s="3" t="s">
        <v>10</v>
      </c>
      <c r="O70" s="3" t="s">
        <v>231</v>
      </c>
      <c r="P70" s="3">
        <v>154</v>
      </c>
      <c r="Q70" s="3">
        <v>279</v>
      </c>
      <c r="R70" s="3">
        <v>316</v>
      </c>
      <c r="S70" s="3">
        <v>748</v>
      </c>
      <c r="T70" s="3">
        <v>426</v>
      </c>
      <c r="U70" s="3">
        <v>315</v>
      </c>
      <c r="V70" s="3">
        <v>152</v>
      </c>
      <c r="W70" s="3">
        <v>63</v>
      </c>
      <c r="X70" s="3">
        <v>21</v>
      </c>
      <c r="Y70" s="3">
        <v>12</v>
      </c>
      <c r="Z70" s="3">
        <v>3</v>
      </c>
      <c r="AA70" s="3">
        <v>7</v>
      </c>
      <c r="AB70" s="3">
        <v>2</v>
      </c>
      <c r="AC70" s="3">
        <v>1</v>
      </c>
      <c r="AD70" s="3">
        <v>0</v>
      </c>
      <c r="AE70" s="3">
        <v>1</v>
      </c>
      <c r="AF70" s="3">
        <v>0</v>
      </c>
      <c r="AG70" s="3">
        <v>0</v>
      </c>
      <c r="AH70" s="3">
        <v>0</v>
      </c>
      <c r="AI70" s="3">
        <v>0</v>
      </c>
      <c r="AJ70" s="3" t="s">
        <v>10</v>
      </c>
    </row>
    <row r="71" spans="1:36" x14ac:dyDescent="0.2">
      <c r="A71" s="3">
        <v>990</v>
      </c>
      <c r="B71" s="3">
        <v>6.7609999999999998E-5</v>
      </c>
      <c r="C71" s="3">
        <v>14790</v>
      </c>
      <c r="D71" s="3">
        <v>4.1787999999999998</v>
      </c>
      <c r="E71" s="3">
        <v>1</v>
      </c>
      <c r="F71" s="3">
        <v>14</v>
      </c>
      <c r="G71" s="3">
        <v>28039933</v>
      </c>
      <c r="H71" s="3">
        <v>10801.66</v>
      </c>
      <c r="I71" s="3">
        <v>24787778572919</v>
      </c>
      <c r="J71" s="3">
        <v>18.327999999999999</v>
      </c>
      <c r="K71" s="3">
        <v>10800</v>
      </c>
      <c r="L71" s="3">
        <v>10066.56</v>
      </c>
      <c r="M71" s="3">
        <v>26242631</v>
      </c>
      <c r="N71" s="3" t="s">
        <v>10</v>
      </c>
      <c r="O71" s="3" t="s">
        <v>232</v>
      </c>
      <c r="P71" s="3">
        <v>262</v>
      </c>
      <c r="Q71" s="3">
        <v>414</v>
      </c>
      <c r="R71" s="3">
        <v>346</v>
      </c>
      <c r="S71" s="3">
        <v>474</v>
      </c>
      <c r="T71" s="3">
        <v>360</v>
      </c>
      <c r="U71" s="3">
        <v>272</v>
      </c>
      <c r="V71" s="3">
        <v>179</v>
      </c>
      <c r="W71" s="3">
        <v>86</v>
      </c>
      <c r="X71" s="3">
        <v>54</v>
      </c>
      <c r="Y71" s="3">
        <v>33</v>
      </c>
      <c r="Z71" s="3">
        <v>11</v>
      </c>
      <c r="AA71" s="3">
        <v>6</v>
      </c>
      <c r="AB71" s="3">
        <v>1</v>
      </c>
      <c r="AC71" s="3">
        <v>2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 t="s">
        <v>10</v>
      </c>
    </row>
    <row r="72" spans="1:36" x14ac:dyDescent="0.2">
      <c r="A72" s="3">
        <v>370</v>
      </c>
      <c r="B72" s="3">
        <v>1.3218800000000001E-3</v>
      </c>
      <c r="C72" s="3">
        <v>756</v>
      </c>
      <c r="D72" s="3">
        <v>4.3263999999999996</v>
      </c>
      <c r="E72" s="3">
        <v>1</v>
      </c>
      <c r="F72" s="3">
        <v>12</v>
      </c>
      <c r="G72" s="3">
        <v>27227851</v>
      </c>
      <c r="H72" s="3">
        <v>10816.17</v>
      </c>
      <c r="I72" s="3">
        <v>24835178144230</v>
      </c>
      <c r="J72" s="3">
        <v>12.547000000000001</v>
      </c>
      <c r="K72" s="3">
        <v>10800</v>
      </c>
      <c r="L72" s="3">
        <v>7606.16</v>
      </c>
      <c r="M72" s="3">
        <v>22460924</v>
      </c>
      <c r="N72" s="3" t="s">
        <v>10</v>
      </c>
      <c r="O72" s="3" t="s">
        <v>233</v>
      </c>
      <c r="P72" s="3">
        <v>180</v>
      </c>
      <c r="Q72" s="3">
        <v>298</v>
      </c>
      <c r="R72" s="3">
        <v>333</v>
      </c>
      <c r="S72" s="3">
        <v>615</v>
      </c>
      <c r="T72" s="3">
        <v>426</v>
      </c>
      <c r="U72" s="3">
        <v>321</v>
      </c>
      <c r="V72" s="3">
        <v>177</v>
      </c>
      <c r="W72" s="3">
        <v>94</v>
      </c>
      <c r="X72" s="3">
        <v>33</v>
      </c>
      <c r="Y72" s="3">
        <v>18</v>
      </c>
      <c r="Z72" s="3">
        <v>3</v>
      </c>
      <c r="AA72" s="3">
        <v>2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 t="s">
        <v>10</v>
      </c>
    </row>
    <row r="73" spans="1:36" x14ac:dyDescent="0.2">
      <c r="A73" s="3">
        <v>1130</v>
      </c>
      <c r="B73" s="3">
        <v>7.1761999999999998E-4</v>
      </c>
      <c r="C73" s="3">
        <v>1392</v>
      </c>
      <c r="D73" s="3">
        <v>3.9851999999999999</v>
      </c>
      <c r="E73" s="3">
        <v>1</v>
      </c>
      <c r="F73" s="3">
        <v>14</v>
      </c>
      <c r="G73" s="3">
        <v>28964089</v>
      </c>
      <c r="H73" s="3">
        <v>10805.01</v>
      </c>
      <c r="I73" s="3">
        <v>24809988508449</v>
      </c>
      <c r="J73" s="3">
        <v>19.547000000000001</v>
      </c>
      <c r="K73" s="3">
        <v>10800</v>
      </c>
      <c r="L73" s="3">
        <v>10799.18</v>
      </c>
      <c r="M73" s="3">
        <v>28943269</v>
      </c>
      <c r="N73" s="3" t="s">
        <v>10</v>
      </c>
      <c r="O73" s="3" t="s">
        <v>234</v>
      </c>
      <c r="P73" s="3">
        <v>276</v>
      </c>
      <c r="Q73" s="3">
        <v>398</v>
      </c>
      <c r="R73" s="3">
        <v>372</v>
      </c>
      <c r="S73" s="3">
        <v>548</v>
      </c>
      <c r="T73" s="3">
        <v>350</v>
      </c>
      <c r="U73" s="3">
        <v>281</v>
      </c>
      <c r="V73" s="3">
        <v>155</v>
      </c>
      <c r="W73" s="3">
        <v>62</v>
      </c>
      <c r="X73" s="3">
        <v>35</v>
      </c>
      <c r="Y73" s="3">
        <v>12</v>
      </c>
      <c r="Z73" s="3">
        <v>6</v>
      </c>
      <c r="AA73" s="3">
        <v>2</v>
      </c>
      <c r="AB73" s="3">
        <v>1</v>
      </c>
      <c r="AC73" s="3">
        <v>2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 t="s">
        <v>10</v>
      </c>
    </row>
    <row r="74" spans="1:36" x14ac:dyDescent="0.2">
      <c r="A74" s="3">
        <v>20</v>
      </c>
      <c r="B74" s="3">
        <v>1</v>
      </c>
      <c r="C74" s="3">
        <v>0</v>
      </c>
      <c r="D74" s="3">
        <v>4.3655999999999997</v>
      </c>
      <c r="E74" s="3">
        <v>1</v>
      </c>
      <c r="F74" s="3">
        <v>12</v>
      </c>
      <c r="G74" s="3">
        <v>829800</v>
      </c>
      <c r="H74" s="3">
        <v>968.01</v>
      </c>
      <c r="I74" s="3">
        <v>2221158792732</v>
      </c>
      <c r="J74" s="3">
        <v>4.25</v>
      </c>
      <c r="K74" s="3">
        <v>10800</v>
      </c>
      <c r="L74" s="3">
        <v>968.01</v>
      </c>
      <c r="M74" s="3">
        <v>829798</v>
      </c>
      <c r="N74" s="3" t="s">
        <v>10</v>
      </c>
      <c r="O74" s="3" t="s">
        <v>235</v>
      </c>
      <c r="P74" s="3">
        <v>146</v>
      </c>
      <c r="Q74" s="3">
        <v>272</v>
      </c>
      <c r="R74" s="3">
        <v>365</v>
      </c>
      <c r="S74" s="3">
        <v>630</v>
      </c>
      <c r="T74" s="3">
        <v>455</v>
      </c>
      <c r="U74" s="3">
        <v>299</v>
      </c>
      <c r="V74" s="3">
        <v>208</v>
      </c>
      <c r="W74" s="3">
        <v>71</v>
      </c>
      <c r="X74" s="3">
        <v>34</v>
      </c>
      <c r="Y74" s="3">
        <v>13</v>
      </c>
      <c r="Z74" s="3">
        <v>4</v>
      </c>
      <c r="AA74" s="3">
        <v>3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 t="s">
        <v>10</v>
      </c>
    </row>
    <row r="75" spans="1:36" x14ac:dyDescent="0.2">
      <c r="A75" s="3">
        <v>900</v>
      </c>
      <c r="B75" s="3">
        <v>1.4756E-4</v>
      </c>
      <c r="C75" s="3">
        <v>6776</v>
      </c>
      <c r="D75" s="3">
        <v>4.3571999999999997</v>
      </c>
      <c r="E75" s="3">
        <v>1</v>
      </c>
      <c r="F75" s="3">
        <v>14</v>
      </c>
      <c r="G75" s="3">
        <v>27073821</v>
      </c>
      <c r="H75" s="3">
        <v>10804.2</v>
      </c>
      <c r="I75" s="3">
        <v>24806822749650</v>
      </c>
      <c r="J75" s="3">
        <v>19.36</v>
      </c>
      <c r="K75" s="3">
        <v>10800</v>
      </c>
      <c r="L75" s="3">
        <v>9607.61</v>
      </c>
      <c r="M75" s="3">
        <v>24564715</v>
      </c>
      <c r="N75" s="3" t="s">
        <v>10</v>
      </c>
      <c r="O75" s="3" t="s">
        <v>236</v>
      </c>
      <c r="P75" s="3">
        <v>241</v>
      </c>
      <c r="Q75" s="3">
        <v>353</v>
      </c>
      <c r="R75" s="3">
        <v>348</v>
      </c>
      <c r="S75" s="3">
        <v>474</v>
      </c>
      <c r="T75" s="3">
        <v>346</v>
      </c>
      <c r="U75" s="3">
        <v>310</v>
      </c>
      <c r="V75" s="3">
        <v>202</v>
      </c>
      <c r="W75" s="3">
        <v>115</v>
      </c>
      <c r="X75" s="3">
        <v>62</v>
      </c>
      <c r="Y75" s="3">
        <v>25</v>
      </c>
      <c r="Z75" s="3">
        <v>17</v>
      </c>
      <c r="AA75" s="3">
        <v>5</v>
      </c>
      <c r="AB75" s="3">
        <v>1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 t="s">
        <v>10</v>
      </c>
    </row>
    <row r="76" spans="1:36" x14ac:dyDescent="0.2">
      <c r="A76" s="3">
        <v>340</v>
      </c>
      <c r="B76" s="3">
        <v>3.8366000000000002E-4</v>
      </c>
      <c r="C76" s="3">
        <v>2606</v>
      </c>
      <c r="D76" s="3">
        <v>4.1776</v>
      </c>
      <c r="E76" s="3">
        <v>1</v>
      </c>
      <c r="F76" s="3">
        <v>13</v>
      </c>
      <c r="G76" s="3">
        <v>28100301</v>
      </c>
      <c r="H76" s="3">
        <v>10808.29</v>
      </c>
      <c r="I76" s="3">
        <v>24816804036491</v>
      </c>
      <c r="J76" s="3">
        <v>15.016</v>
      </c>
      <c r="K76" s="3">
        <v>10800</v>
      </c>
      <c r="L76" s="3">
        <v>9173.81</v>
      </c>
      <c r="M76" s="3">
        <v>23882177</v>
      </c>
      <c r="N76" s="3" t="s">
        <v>10</v>
      </c>
      <c r="O76" s="3" t="s">
        <v>237</v>
      </c>
      <c r="P76" s="3">
        <v>226</v>
      </c>
      <c r="Q76" s="3">
        <v>381</v>
      </c>
      <c r="R76" s="3">
        <v>359</v>
      </c>
      <c r="S76" s="3">
        <v>548</v>
      </c>
      <c r="T76" s="3">
        <v>364</v>
      </c>
      <c r="U76" s="3">
        <v>282</v>
      </c>
      <c r="V76" s="3">
        <v>181</v>
      </c>
      <c r="W76" s="3">
        <v>80</v>
      </c>
      <c r="X76" s="3">
        <v>43</v>
      </c>
      <c r="Y76" s="3">
        <v>20</v>
      </c>
      <c r="Z76" s="3">
        <v>12</v>
      </c>
      <c r="AA76" s="3">
        <v>3</v>
      </c>
      <c r="AB76" s="3">
        <v>1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 t="s">
        <v>10</v>
      </c>
    </row>
    <row r="77" spans="1:36" x14ac:dyDescent="0.2">
      <c r="A77" s="3">
        <v>740</v>
      </c>
      <c r="B77" s="3">
        <v>9.7479999999999995E-5</v>
      </c>
      <c r="C77" s="3">
        <v>10258</v>
      </c>
      <c r="D77" s="3">
        <v>4.3583999999999996</v>
      </c>
      <c r="E77" s="3">
        <v>1</v>
      </c>
      <c r="F77" s="3">
        <v>16</v>
      </c>
      <c r="G77" s="3">
        <v>25687308</v>
      </c>
      <c r="H77" s="3">
        <v>10804.81</v>
      </c>
      <c r="I77" s="3">
        <v>24808827237123</v>
      </c>
      <c r="J77" s="3">
        <v>17.437000000000001</v>
      </c>
      <c r="K77" s="3">
        <v>10800</v>
      </c>
      <c r="L77" s="3">
        <v>10798.5</v>
      </c>
      <c r="M77" s="3">
        <v>25666495</v>
      </c>
      <c r="N77" s="3" t="s">
        <v>10</v>
      </c>
      <c r="O77" s="3" t="s">
        <v>238</v>
      </c>
      <c r="P77" s="3">
        <v>209</v>
      </c>
      <c r="Q77" s="3">
        <v>367</v>
      </c>
      <c r="R77" s="3">
        <v>345</v>
      </c>
      <c r="S77" s="3">
        <v>500</v>
      </c>
      <c r="T77" s="3">
        <v>368</v>
      </c>
      <c r="U77" s="3">
        <v>290</v>
      </c>
      <c r="V77" s="3">
        <v>216</v>
      </c>
      <c r="W77" s="3">
        <v>101</v>
      </c>
      <c r="X77" s="3">
        <v>58</v>
      </c>
      <c r="Y77" s="3">
        <v>26</v>
      </c>
      <c r="Z77" s="3">
        <v>11</v>
      </c>
      <c r="AA77" s="3">
        <v>5</v>
      </c>
      <c r="AB77" s="3">
        <v>3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 t="s">
        <v>10</v>
      </c>
    </row>
    <row r="78" spans="1:36" x14ac:dyDescent="0.2">
      <c r="A78" s="3">
        <v>713</v>
      </c>
      <c r="B78" s="3">
        <v>1.0488E-4</v>
      </c>
      <c r="C78" s="3">
        <v>9534</v>
      </c>
      <c r="D78" s="3">
        <v>4.3903999999999996</v>
      </c>
      <c r="E78" s="3">
        <v>1</v>
      </c>
      <c r="F78" s="3">
        <v>15</v>
      </c>
      <c r="G78" s="3">
        <v>27055107</v>
      </c>
      <c r="H78" s="3">
        <v>10807.85</v>
      </c>
      <c r="I78" s="3">
        <v>24816036644317</v>
      </c>
      <c r="J78" s="3">
        <v>15.202999999999999</v>
      </c>
      <c r="K78" s="3">
        <v>10800</v>
      </c>
      <c r="L78" s="3">
        <v>10807.85</v>
      </c>
      <c r="M78" s="3">
        <v>27055104</v>
      </c>
      <c r="N78" s="3" t="s">
        <v>10</v>
      </c>
      <c r="O78" s="3" t="s">
        <v>239</v>
      </c>
      <c r="P78" s="3">
        <v>242</v>
      </c>
      <c r="Q78" s="3">
        <v>333</v>
      </c>
      <c r="R78" s="3">
        <v>343</v>
      </c>
      <c r="S78" s="3">
        <v>454</v>
      </c>
      <c r="T78" s="3">
        <v>412</v>
      </c>
      <c r="U78" s="3">
        <v>291</v>
      </c>
      <c r="V78" s="3">
        <v>210</v>
      </c>
      <c r="W78" s="3">
        <v>105</v>
      </c>
      <c r="X78" s="3">
        <v>51</v>
      </c>
      <c r="Y78" s="3">
        <v>25</v>
      </c>
      <c r="Z78" s="3">
        <v>19</v>
      </c>
      <c r="AA78" s="3">
        <v>9</v>
      </c>
      <c r="AB78" s="3">
        <v>4</v>
      </c>
      <c r="AC78" s="3">
        <v>1</v>
      </c>
      <c r="AD78" s="3">
        <v>1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 t="s">
        <v>10</v>
      </c>
    </row>
    <row r="79" spans="1:36" x14ac:dyDescent="0.2">
      <c r="A79" s="3">
        <v>640</v>
      </c>
      <c r="B79" s="3">
        <v>5.1813500000000004E-3</v>
      </c>
      <c r="C79" s="3">
        <v>192</v>
      </c>
      <c r="D79" s="3">
        <v>4.3524000000000003</v>
      </c>
      <c r="E79" s="3">
        <v>1</v>
      </c>
      <c r="F79" s="3">
        <v>14</v>
      </c>
      <c r="G79" s="3">
        <v>25543229</v>
      </c>
      <c r="H79" s="3">
        <v>10804.11</v>
      </c>
      <c r="I79" s="3">
        <v>24807565605779</v>
      </c>
      <c r="J79" s="3">
        <v>15.484</v>
      </c>
      <c r="K79" s="3">
        <v>10800</v>
      </c>
      <c r="L79" s="3">
        <v>9824.4</v>
      </c>
      <c r="M79" s="3">
        <v>23788835</v>
      </c>
      <c r="N79" s="3" t="s">
        <v>10</v>
      </c>
      <c r="O79" s="3" t="s">
        <v>240</v>
      </c>
      <c r="P79" s="3">
        <v>221</v>
      </c>
      <c r="Q79" s="3">
        <v>332</v>
      </c>
      <c r="R79" s="3">
        <v>339</v>
      </c>
      <c r="S79" s="3">
        <v>513</v>
      </c>
      <c r="T79" s="3">
        <v>396</v>
      </c>
      <c r="U79" s="3">
        <v>297</v>
      </c>
      <c r="V79" s="3">
        <v>206</v>
      </c>
      <c r="W79" s="3">
        <v>106</v>
      </c>
      <c r="X79" s="3">
        <v>52</v>
      </c>
      <c r="Y79" s="3">
        <v>21</v>
      </c>
      <c r="Z79" s="3">
        <v>11</v>
      </c>
      <c r="AA79" s="3">
        <v>3</v>
      </c>
      <c r="AB79" s="3">
        <v>2</v>
      </c>
      <c r="AC79" s="3">
        <v>1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 t="s">
        <v>10</v>
      </c>
    </row>
    <row r="80" spans="1:36" x14ac:dyDescent="0.2">
      <c r="A80" s="3">
        <v>410</v>
      </c>
      <c r="B80" s="3">
        <v>9.5240000000000003E-5</v>
      </c>
      <c r="C80" s="3">
        <v>10499</v>
      </c>
      <c r="D80" s="3">
        <v>4.7523999999999997</v>
      </c>
      <c r="E80" s="3">
        <v>1</v>
      </c>
      <c r="F80" s="3">
        <v>16</v>
      </c>
      <c r="G80" s="3">
        <v>21351152</v>
      </c>
      <c r="H80" s="3">
        <v>10809.05</v>
      </c>
      <c r="I80" s="3">
        <v>24817560237282</v>
      </c>
      <c r="J80" s="3">
        <v>13.202999999999999</v>
      </c>
      <c r="K80" s="3">
        <v>10800</v>
      </c>
      <c r="L80" s="3">
        <v>10712.84</v>
      </c>
      <c r="M80" s="3">
        <v>21200422</v>
      </c>
      <c r="N80" s="3" t="s">
        <v>10</v>
      </c>
      <c r="O80" s="3" t="s">
        <v>241</v>
      </c>
      <c r="P80" s="3">
        <v>185</v>
      </c>
      <c r="Q80" s="3">
        <v>277</v>
      </c>
      <c r="R80" s="3">
        <v>273</v>
      </c>
      <c r="S80" s="3">
        <v>491</v>
      </c>
      <c r="T80" s="3">
        <v>398</v>
      </c>
      <c r="U80" s="3">
        <v>351</v>
      </c>
      <c r="V80" s="3">
        <v>225</v>
      </c>
      <c r="W80" s="3">
        <v>152</v>
      </c>
      <c r="X80" s="3">
        <v>74</v>
      </c>
      <c r="Y80" s="3">
        <v>38</v>
      </c>
      <c r="Z80" s="3">
        <v>22</v>
      </c>
      <c r="AA80" s="3">
        <v>6</v>
      </c>
      <c r="AB80" s="3">
        <v>4</v>
      </c>
      <c r="AC80" s="3">
        <v>2</v>
      </c>
      <c r="AD80" s="3">
        <v>0</v>
      </c>
      <c r="AE80" s="3">
        <v>2</v>
      </c>
      <c r="AF80" s="3">
        <v>0</v>
      </c>
      <c r="AG80" s="3">
        <v>0</v>
      </c>
      <c r="AH80" s="3">
        <v>0</v>
      </c>
      <c r="AI80" s="3">
        <v>0</v>
      </c>
      <c r="AJ80" s="3" t="s">
        <v>10</v>
      </c>
    </row>
    <row r="81" spans="1:36" x14ac:dyDescent="0.2">
      <c r="A81" s="3">
        <v>10</v>
      </c>
      <c r="B81" s="3">
        <v>1</v>
      </c>
      <c r="C81" s="3">
        <v>0</v>
      </c>
      <c r="D81" s="3">
        <v>4.3132000000000001</v>
      </c>
      <c r="E81" s="3">
        <v>1</v>
      </c>
      <c r="F81" s="3">
        <v>9</v>
      </c>
      <c r="G81" s="3">
        <v>210413</v>
      </c>
      <c r="H81" s="3">
        <v>246.79</v>
      </c>
      <c r="I81" s="3">
        <v>566260196545</v>
      </c>
      <c r="J81" s="3">
        <v>1.109</v>
      </c>
      <c r="K81" s="3">
        <v>10800</v>
      </c>
      <c r="L81" s="3">
        <v>246.79</v>
      </c>
      <c r="M81" s="3">
        <v>210411</v>
      </c>
      <c r="N81" s="3" t="s">
        <v>10</v>
      </c>
      <c r="O81" s="3" t="s">
        <v>242</v>
      </c>
      <c r="P81" s="3">
        <v>65</v>
      </c>
      <c r="Q81" s="3">
        <v>164</v>
      </c>
      <c r="R81" s="3">
        <v>336</v>
      </c>
      <c r="S81" s="3">
        <v>1002</v>
      </c>
      <c r="T81" s="3">
        <v>455</v>
      </c>
      <c r="U81" s="3">
        <v>297</v>
      </c>
      <c r="V81" s="3">
        <v>139</v>
      </c>
      <c r="W81" s="3">
        <v>34</v>
      </c>
      <c r="X81" s="3">
        <v>8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 t="s">
        <v>10</v>
      </c>
    </row>
    <row r="82" spans="1:36" x14ac:dyDescent="0.2">
      <c r="A82" s="3">
        <v>10</v>
      </c>
      <c r="B82" s="3">
        <v>1</v>
      </c>
      <c r="C82" s="3">
        <v>0</v>
      </c>
      <c r="D82" s="3">
        <v>4.2671999999999999</v>
      </c>
      <c r="E82" s="3">
        <v>1</v>
      </c>
      <c r="F82" s="3">
        <v>11</v>
      </c>
      <c r="G82" s="3">
        <v>112798</v>
      </c>
      <c r="H82" s="3">
        <v>173.6</v>
      </c>
      <c r="I82" s="3">
        <v>398344310480</v>
      </c>
      <c r="J82" s="3">
        <v>0.68799999999999994</v>
      </c>
      <c r="K82" s="3">
        <v>10800</v>
      </c>
      <c r="L82" s="3">
        <v>173.6</v>
      </c>
      <c r="M82" s="3">
        <v>112796</v>
      </c>
      <c r="N82" s="3" t="s">
        <v>10</v>
      </c>
      <c r="O82" s="3" t="s">
        <v>243</v>
      </c>
      <c r="P82" s="3">
        <v>48</v>
      </c>
      <c r="Q82" s="3">
        <v>152</v>
      </c>
      <c r="R82" s="3">
        <v>354</v>
      </c>
      <c r="S82" s="3">
        <v>1077</v>
      </c>
      <c r="T82" s="3">
        <v>471</v>
      </c>
      <c r="U82" s="3">
        <v>236</v>
      </c>
      <c r="V82" s="3">
        <v>126</v>
      </c>
      <c r="W82" s="3">
        <v>33</v>
      </c>
      <c r="X82" s="3">
        <v>2</v>
      </c>
      <c r="Y82" s="3">
        <v>0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 t="s">
        <v>10</v>
      </c>
    </row>
    <row r="83" spans="1:36" x14ac:dyDescent="0.2">
      <c r="A83" s="3">
        <v>10</v>
      </c>
      <c r="B83" s="3">
        <v>1</v>
      </c>
      <c r="C83" s="3">
        <v>0</v>
      </c>
      <c r="D83" s="3">
        <v>4.2736000000000001</v>
      </c>
      <c r="E83" s="3">
        <v>1</v>
      </c>
      <c r="F83" s="3">
        <v>10</v>
      </c>
      <c r="G83" s="3">
        <v>200532</v>
      </c>
      <c r="H83" s="3">
        <v>239.69</v>
      </c>
      <c r="I83" s="3">
        <v>549963234958</v>
      </c>
      <c r="J83" s="3">
        <v>1.093</v>
      </c>
      <c r="K83" s="3">
        <v>10800</v>
      </c>
      <c r="L83" s="3">
        <v>239.69</v>
      </c>
      <c r="M83" s="3">
        <v>200530</v>
      </c>
      <c r="N83" s="3" t="s">
        <v>10</v>
      </c>
      <c r="O83" s="3" t="s">
        <v>244</v>
      </c>
      <c r="P83" s="3">
        <v>71</v>
      </c>
      <c r="Q83" s="3">
        <v>159</v>
      </c>
      <c r="R83" s="3">
        <v>379</v>
      </c>
      <c r="S83" s="3">
        <v>992</v>
      </c>
      <c r="T83" s="3">
        <v>448</v>
      </c>
      <c r="U83" s="3">
        <v>262</v>
      </c>
      <c r="V83" s="3">
        <v>148</v>
      </c>
      <c r="W83" s="3">
        <v>30</v>
      </c>
      <c r="X83" s="3">
        <v>8</v>
      </c>
      <c r="Y83" s="3">
        <v>3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 t="s">
        <v>10</v>
      </c>
    </row>
    <row r="84" spans="1:36" x14ac:dyDescent="0.2">
      <c r="A84" s="3">
        <v>30</v>
      </c>
      <c r="B84" s="3">
        <v>1</v>
      </c>
      <c r="C84" s="3">
        <v>0</v>
      </c>
      <c r="D84" s="3">
        <v>4.2271999999999998</v>
      </c>
      <c r="E84" s="3">
        <v>1</v>
      </c>
      <c r="F84" s="3">
        <v>10</v>
      </c>
      <c r="G84" s="3">
        <v>441214</v>
      </c>
      <c r="H84" s="3">
        <v>356.04</v>
      </c>
      <c r="I84" s="3">
        <v>816987557139</v>
      </c>
      <c r="J84" s="3">
        <v>1.875</v>
      </c>
      <c r="K84" s="3">
        <v>10800</v>
      </c>
      <c r="L84" s="3">
        <v>356.04</v>
      </c>
      <c r="M84" s="3">
        <v>441211</v>
      </c>
      <c r="N84" s="3" t="s">
        <v>10</v>
      </c>
      <c r="O84" s="3" t="s">
        <v>245</v>
      </c>
      <c r="P84" s="3">
        <v>91</v>
      </c>
      <c r="Q84" s="3">
        <v>178</v>
      </c>
      <c r="R84" s="3">
        <v>352</v>
      </c>
      <c r="S84" s="3">
        <v>984</v>
      </c>
      <c r="T84" s="3">
        <v>453</v>
      </c>
      <c r="U84" s="3">
        <v>283</v>
      </c>
      <c r="V84" s="3">
        <v>115</v>
      </c>
      <c r="W84" s="3">
        <v>36</v>
      </c>
      <c r="X84" s="3">
        <v>7</v>
      </c>
      <c r="Y84" s="3">
        <v>1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 t="s">
        <v>10</v>
      </c>
    </row>
    <row r="85" spans="1:36" x14ac:dyDescent="0.2">
      <c r="A85" s="3">
        <v>340</v>
      </c>
      <c r="B85" s="3">
        <v>4.8912000000000001E-4</v>
      </c>
      <c r="C85" s="3">
        <v>2044</v>
      </c>
      <c r="D85" s="3">
        <v>4.3571999999999997</v>
      </c>
      <c r="E85" s="3">
        <v>1</v>
      </c>
      <c r="F85" s="3">
        <v>14</v>
      </c>
      <c r="G85" s="3">
        <v>21311520</v>
      </c>
      <c r="H85" s="3">
        <v>10813.79</v>
      </c>
      <c r="I85" s="3">
        <v>24829649808830</v>
      </c>
      <c r="J85" s="3">
        <v>7.7809999999999997</v>
      </c>
      <c r="K85" s="3">
        <v>10800</v>
      </c>
      <c r="L85" s="3">
        <v>10630.74</v>
      </c>
      <c r="M85" s="3">
        <v>21139789</v>
      </c>
      <c r="N85" s="3" t="s">
        <v>10</v>
      </c>
      <c r="O85" s="3" t="s">
        <v>246</v>
      </c>
      <c r="P85" s="3">
        <v>134</v>
      </c>
      <c r="Q85" s="3">
        <v>208</v>
      </c>
      <c r="R85" s="3">
        <v>332</v>
      </c>
      <c r="S85" s="3">
        <v>819</v>
      </c>
      <c r="T85" s="3">
        <v>460</v>
      </c>
      <c r="U85" s="3">
        <v>289</v>
      </c>
      <c r="V85" s="3">
        <v>152</v>
      </c>
      <c r="W85" s="3">
        <v>46</v>
      </c>
      <c r="X85" s="3">
        <v>24</v>
      </c>
      <c r="Y85" s="3">
        <v>21</v>
      </c>
      <c r="Z85" s="3">
        <v>7</v>
      </c>
      <c r="AA85" s="3">
        <v>4</v>
      </c>
      <c r="AB85" s="3">
        <v>2</v>
      </c>
      <c r="AC85" s="3">
        <v>2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 t="s">
        <v>10</v>
      </c>
    </row>
    <row r="86" spans="1:36" x14ac:dyDescent="0.2">
      <c r="A86" s="3">
        <v>330</v>
      </c>
      <c r="B86" s="3">
        <v>8.7590000000000007E-5</v>
      </c>
      <c r="C86" s="3">
        <v>11416</v>
      </c>
      <c r="D86" s="3">
        <v>4.4391999999999996</v>
      </c>
      <c r="E86" s="3">
        <v>1</v>
      </c>
      <c r="F86" s="3">
        <v>17</v>
      </c>
      <c r="G86" s="3">
        <v>21429822</v>
      </c>
      <c r="H86" s="3">
        <v>10811.61</v>
      </c>
      <c r="I86" s="3">
        <v>24825147432710</v>
      </c>
      <c r="J86" s="3">
        <v>8.641</v>
      </c>
      <c r="K86" s="3">
        <v>10800</v>
      </c>
      <c r="L86" s="3">
        <v>9936.2000000000007</v>
      </c>
      <c r="M86" s="3">
        <v>20153288</v>
      </c>
      <c r="N86" s="3" t="s">
        <v>10</v>
      </c>
      <c r="O86" s="3" t="s">
        <v>247</v>
      </c>
      <c r="P86" s="3">
        <v>138</v>
      </c>
      <c r="Q86" s="3">
        <v>263</v>
      </c>
      <c r="R86" s="3">
        <v>301</v>
      </c>
      <c r="S86" s="3">
        <v>725</v>
      </c>
      <c r="T86" s="3">
        <v>439</v>
      </c>
      <c r="U86" s="3">
        <v>325</v>
      </c>
      <c r="V86" s="3">
        <v>162</v>
      </c>
      <c r="W86" s="3">
        <v>63</v>
      </c>
      <c r="X86" s="3">
        <v>43</v>
      </c>
      <c r="Y86" s="3">
        <v>16</v>
      </c>
      <c r="Z86" s="3">
        <v>13</v>
      </c>
      <c r="AA86" s="3">
        <v>6</v>
      </c>
      <c r="AB86" s="3">
        <v>3</v>
      </c>
      <c r="AC86" s="3">
        <v>0</v>
      </c>
      <c r="AD86" s="3">
        <v>2</v>
      </c>
      <c r="AE86" s="3">
        <v>0</v>
      </c>
      <c r="AF86" s="3">
        <v>1</v>
      </c>
      <c r="AG86" s="3">
        <v>0</v>
      </c>
      <c r="AH86" s="3">
        <v>0</v>
      </c>
      <c r="AI86" s="3">
        <v>0</v>
      </c>
      <c r="AJ86" s="3" t="s">
        <v>10</v>
      </c>
    </row>
    <row r="87" spans="1:36" x14ac:dyDescent="0.2">
      <c r="A87" s="3">
        <v>380</v>
      </c>
      <c r="B87" s="3">
        <v>1.7364E-4</v>
      </c>
      <c r="C87" s="3">
        <v>5758</v>
      </c>
      <c r="D87" s="3">
        <v>4.3520000000000003</v>
      </c>
      <c r="E87" s="3">
        <v>1</v>
      </c>
      <c r="F87" s="3">
        <v>14</v>
      </c>
      <c r="G87" s="3">
        <v>21674064</v>
      </c>
      <c r="H87" s="3">
        <v>10804.87</v>
      </c>
      <c r="I87" s="3">
        <v>24810148309160</v>
      </c>
      <c r="J87" s="3">
        <v>7.7190000000000003</v>
      </c>
      <c r="K87" s="3">
        <v>10800</v>
      </c>
      <c r="L87" s="3">
        <v>8475.2199999999993</v>
      </c>
      <c r="M87" s="3">
        <v>18345872</v>
      </c>
      <c r="N87" s="3" t="s">
        <v>10</v>
      </c>
      <c r="O87" s="3" t="s">
        <v>248</v>
      </c>
      <c r="P87" s="3">
        <v>134</v>
      </c>
      <c r="Q87" s="3">
        <v>245</v>
      </c>
      <c r="R87" s="3">
        <v>338</v>
      </c>
      <c r="S87" s="3">
        <v>776</v>
      </c>
      <c r="T87" s="3">
        <v>419</v>
      </c>
      <c r="U87" s="3">
        <v>304</v>
      </c>
      <c r="V87" s="3">
        <v>159</v>
      </c>
      <c r="W87" s="3">
        <v>69</v>
      </c>
      <c r="X87" s="3">
        <v>33</v>
      </c>
      <c r="Y87" s="3">
        <v>8</v>
      </c>
      <c r="Z87" s="3">
        <v>8</v>
      </c>
      <c r="AA87" s="3">
        <v>3</v>
      </c>
      <c r="AB87" s="3">
        <v>3</v>
      </c>
      <c r="AC87" s="3">
        <v>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 t="s">
        <v>10</v>
      </c>
    </row>
    <row r="88" spans="1:36" x14ac:dyDescent="0.2">
      <c r="A88" s="3">
        <v>480</v>
      </c>
      <c r="B88" s="3">
        <v>4.7405E-4</v>
      </c>
      <c r="C88" s="3">
        <v>2108</v>
      </c>
      <c r="D88" s="3">
        <v>4.45</v>
      </c>
      <c r="E88" s="3">
        <v>1</v>
      </c>
      <c r="F88" s="3">
        <v>14</v>
      </c>
      <c r="G88" s="3">
        <v>21067894</v>
      </c>
      <c r="H88" s="3">
        <v>10812.52</v>
      </c>
      <c r="I88" s="3">
        <v>24827581924582</v>
      </c>
      <c r="J88" s="3">
        <v>9.7029999999999994</v>
      </c>
      <c r="K88" s="3">
        <v>10800</v>
      </c>
      <c r="L88" s="3">
        <v>10566.72</v>
      </c>
      <c r="M88" s="3">
        <v>20748602</v>
      </c>
      <c r="N88" s="3" t="s">
        <v>10</v>
      </c>
      <c r="O88" s="3" t="s">
        <v>249</v>
      </c>
      <c r="P88" s="3">
        <v>156</v>
      </c>
      <c r="Q88" s="3">
        <v>266</v>
      </c>
      <c r="R88" s="3">
        <v>301</v>
      </c>
      <c r="S88" s="3">
        <v>705</v>
      </c>
      <c r="T88" s="3">
        <v>429</v>
      </c>
      <c r="U88" s="3">
        <v>310</v>
      </c>
      <c r="V88" s="3">
        <v>174</v>
      </c>
      <c r="W88" s="3">
        <v>57</v>
      </c>
      <c r="X88" s="3">
        <v>36</v>
      </c>
      <c r="Y88" s="3">
        <v>37</v>
      </c>
      <c r="Z88" s="3">
        <v>15</v>
      </c>
      <c r="AA88" s="3">
        <v>7</v>
      </c>
      <c r="AB88" s="3">
        <v>6</v>
      </c>
      <c r="AC88" s="3">
        <v>1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 t="s">
        <v>10</v>
      </c>
    </row>
    <row r="89" spans="1:36" x14ac:dyDescent="0.2">
      <c r="A89" s="3">
        <v>440</v>
      </c>
      <c r="B89" s="3">
        <v>3.7016000000000002E-4</v>
      </c>
      <c r="C89" s="3">
        <v>2700</v>
      </c>
      <c r="D89" s="3">
        <v>4.3860000000000001</v>
      </c>
      <c r="E89" s="3">
        <v>1</v>
      </c>
      <c r="F89" s="3">
        <v>15</v>
      </c>
      <c r="G89" s="3">
        <v>22139457</v>
      </c>
      <c r="H89" s="3">
        <v>10822.98</v>
      </c>
      <c r="I89" s="3">
        <v>24849846248718</v>
      </c>
      <c r="J89" s="3">
        <v>8.2970000000000006</v>
      </c>
      <c r="K89" s="3">
        <v>10800</v>
      </c>
      <c r="L89" s="3">
        <v>9400.99</v>
      </c>
      <c r="M89" s="3">
        <v>20126990</v>
      </c>
      <c r="N89" s="3" t="s">
        <v>10</v>
      </c>
      <c r="O89" s="3" t="s">
        <v>250</v>
      </c>
      <c r="P89" s="3">
        <v>127</v>
      </c>
      <c r="Q89" s="3">
        <v>231</v>
      </c>
      <c r="R89" s="3">
        <v>313</v>
      </c>
      <c r="S89" s="3">
        <v>824</v>
      </c>
      <c r="T89" s="3">
        <v>431</v>
      </c>
      <c r="U89" s="3">
        <v>295</v>
      </c>
      <c r="V89" s="3">
        <v>155</v>
      </c>
      <c r="W89" s="3">
        <v>58</v>
      </c>
      <c r="X89" s="3">
        <v>31</v>
      </c>
      <c r="Y89" s="3">
        <v>15</v>
      </c>
      <c r="Z89" s="3">
        <v>10</v>
      </c>
      <c r="AA89" s="3">
        <v>5</v>
      </c>
      <c r="AB89" s="3">
        <v>3</v>
      </c>
      <c r="AC89" s="3">
        <v>1</v>
      </c>
      <c r="AD89" s="3">
        <v>1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 t="s">
        <v>10</v>
      </c>
    </row>
    <row r="90" spans="1:36" x14ac:dyDescent="0.2">
      <c r="A90" s="3">
        <v>360</v>
      </c>
      <c r="B90" s="3">
        <v>3.3602000000000003E-4</v>
      </c>
      <c r="C90" s="3">
        <v>2975</v>
      </c>
      <c r="D90" s="3">
        <v>4.4096000000000002</v>
      </c>
      <c r="E90" s="3">
        <v>1</v>
      </c>
      <c r="F90" s="3">
        <v>14</v>
      </c>
      <c r="G90" s="3">
        <v>19159180</v>
      </c>
      <c r="H90" s="3">
        <v>10809.28</v>
      </c>
      <c r="I90" s="3">
        <v>24820557685221</v>
      </c>
      <c r="J90" s="3">
        <v>7.266</v>
      </c>
      <c r="K90" s="3">
        <v>10800</v>
      </c>
      <c r="L90" s="3">
        <v>10439.14</v>
      </c>
      <c r="M90" s="3">
        <v>18650680</v>
      </c>
      <c r="N90" s="3" t="s">
        <v>10</v>
      </c>
      <c r="O90" s="3" t="s">
        <v>251</v>
      </c>
      <c r="P90" s="3">
        <v>149</v>
      </c>
      <c r="Q90" s="3">
        <v>197</v>
      </c>
      <c r="R90" s="3">
        <v>333</v>
      </c>
      <c r="S90" s="3">
        <v>760</v>
      </c>
      <c r="T90" s="3">
        <v>444</v>
      </c>
      <c r="U90" s="3">
        <v>327</v>
      </c>
      <c r="V90" s="3">
        <v>172</v>
      </c>
      <c r="W90" s="3">
        <v>56</v>
      </c>
      <c r="X90" s="3">
        <v>35</v>
      </c>
      <c r="Y90" s="3">
        <v>16</v>
      </c>
      <c r="Z90" s="3">
        <v>7</v>
      </c>
      <c r="AA90" s="3">
        <v>0</v>
      </c>
      <c r="AB90" s="3">
        <v>0</v>
      </c>
      <c r="AC90" s="3">
        <v>4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 t="s">
        <v>10</v>
      </c>
    </row>
    <row r="91" spans="1:36" x14ac:dyDescent="0.2">
      <c r="A91" s="3">
        <v>270</v>
      </c>
      <c r="B91" s="3">
        <v>2.9940100000000001E-3</v>
      </c>
      <c r="C91" s="3">
        <v>333</v>
      </c>
      <c r="D91" s="3">
        <v>4.4012000000000002</v>
      </c>
      <c r="E91" s="3">
        <v>1</v>
      </c>
      <c r="F91" s="3">
        <v>14</v>
      </c>
      <c r="G91" s="3">
        <v>22270150</v>
      </c>
      <c r="H91" s="3">
        <v>10809.34</v>
      </c>
      <c r="I91" s="3">
        <v>24820083780817</v>
      </c>
      <c r="J91" s="3">
        <v>8.734</v>
      </c>
      <c r="K91" s="3">
        <v>10800</v>
      </c>
      <c r="L91" s="3">
        <v>9407.25</v>
      </c>
      <c r="M91" s="3">
        <v>20246582</v>
      </c>
      <c r="N91" s="3" t="s">
        <v>10</v>
      </c>
      <c r="O91" s="3" t="s">
        <v>252</v>
      </c>
      <c r="P91" s="3">
        <v>145</v>
      </c>
      <c r="Q91" s="3">
        <v>286</v>
      </c>
      <c r="R91" s="3">
        <v>286</v>
      </c>
      <c r="S91" s="3">
        <v>708</v>
      </c>
      <c r="T91" s="3">
        <v>460</v>
      </c>
      <c r="U91" s="3">
        <v>295</v>
      </c>
      <c r="V91" s="3">
        <v>166</v>
      </c>
      <c r="W91" s="3">
        <v>80</v>
      </c>
      <c r="X91" s="3">
        <v>40</v>
      </c>
      <c r="Y91" s="3">
        <v>18</v>
      </c>
      <c r="Z91" s="3">
        <v>12</v>
      </c>
      <c r="AA91" s="3">
        <v>1</v>
      </c>
      <c r="AB91" s="3">
        <v>2</v>
      </c>
      <c r="AC91" s="3">
        <v>1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 t="s">
        <v>10</v>
      </c>
    </row>
    <row r="92" spans="1:36" x14ac:dyDescent="0.2">
      <c r="A92" s="3">
        <v>100</v>
      </c>
      <c r="B92" s="3">
        <v>1.7543860000000001E-2</v>
      </c>
      <c r="C92" s="3">
        <v>56</v>
      </c>
      <c r="D92" s="3">
        <v>4.3772000000000002</v>
      </c>
      <c r="E92" s="3">
        <v>1</v>
      </c>
      <c r="F92" s="3">
        <v>15</v>
      </c>
      <c r="G92" s="3">
        <v>18444880</v>
      </c>
      <c r="H92" s="3">
        <v>10837.98</v>
      </c>
      <c r="I92" s="3">
        <v>24885096154733</v>
      </c>
      <c r="J92" s="3">
        <v>7.2190000000000003</v>
      </c>
      <c r="K92" s="3">
        <v>10800</v>
      </c>
      <c r="L92" s="3">
        <v>767.5</v>
      </c>
      <c r="M92" s="3">
        <v>1708906</v>
      </c>
      <c r="N92" s="3" t="s">
        <v>10</v>
      </c>
      <c r="O92" s="3" t="s">
        <v>253</v>
      </c>
      <c r="P92" s="3">
        <v>126</v>
      </c>
      <c r="Q92" s="3">
        <v>243</v>
      </c>
      <c r="R92" s="3">
        <v>334</v>
      </c>
      <c r="S92" s="3">
        <v>800</v>
      </c>
      <c r="T92" s="3">
        <v>397</v>
      </c>
      <c r="U92" s="3">
        <v>290</v>
      </c>
      <c r="V92" s="3">
        <v>174</v>
      </c>
      <c r="W92" s="3">
        <v>79</v>
      </c>
      <c r="X92" s="3">
        <v>36</v>
      </c>
      <c r="Y92" s="3">
        <v>11</v>
      </c>
      <c r="Z92" s="3">
        <v>5</v>
      </c>
      <c r="AA92" s="3">
        <v>3</v>
      </c>
      <c r="AB92" s="3">
        <v>0</v>
      </c>
      <c r="AC92" s="3">
        <v>1</v>
      </c>
      <c r="AD92" s="3">
        <v>1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 t="s">
        <v>10</v>
      </c>
    </row>
    <row r="93" spans="1:36" x14ac:dyDescent="0.2">
      <c r="A93" s="3">
        <v>370</v>
      </c>
      <c r="B93" s="3">
        <v>8.0000000000000002E-3</v>
      </c>
      <c r="C93" s="3">
        <v>124</v>
      </c>
      <c r="D93" s="3">
        <v>4.3768000000000002</v>
      </c>
      <c r="E93" s="3">
        <v>1</v>
      </c>
      <c r="F93" s="3">
        <v>14</v>
      </c>
      <c r="G93" s="3">
        <v>22442614</v>
      </c>
      <c r="H93" s="3">
        <v>10810.83</v>
      </c>
      <c r="I93" s="3">
        <v>24823535976236</v>
      </c>
      <c r="J93" s="3">
        <v>10.938000000000001</v>
      </c>
      <c r="K93" s="3">
        <v>10800</v>
      </c>
      <c r="L93" s="3">
        <v>6092.9</v>
      </c>
      <c r="M93" s="3">
        <v>14452404</v>
      </c>
      <c r="N93" s="3" t="s">
        <v>10</v>
      </c>
      <c r="O93" s="3" t="s">
        <v>254</v>
      </c>
      <c r="P93" s="3">
        <v>208</v>
      </c>
      <c r="Q93" s="3">
        <v>297</v>
      </c>
      <c r="R93" s="3">
        <v>308</v>
      </c>
      <c r="S93" s="3">
        <v>591</v>
      </c>
      <c r="T93" s="3">
        <v>427</v>
      </c>
      <c r="U93" s="3">
        <v>291</v>
      </c>
      <c r="V93" s="3">
        <v>198</v>
      </c>
      <c r="W93" s="3">
        <v>100</v>
      </c>
      <c r="X93" s="3">
        <v>40</v>
      </c>
      <c r="Y93" s="3">
        <v>24</v>
      </c>
      <c r="Z93" s="3">
        <v>10</v>
      </c>
      <c r="AA93" s="3">
        <v>4</v>
      </c>
      <c r="AB93" s="3">
        <v>1</v>
      </c>
      <c r="AC93" s="3">
        <v>1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 t="s">
        <v>10</v>
      </c>
    </row>
    <row r="94" spans="1:36" x14ac:dyDescent="0.2">
      <c r="A94" s="3">
        <v>770</v>
      </c>
      <c r="B94" s="3">
        <v>2.3121399999999999E-3</v>
      </c>
      <c r="C94" s="3">
        <v>432</v>
      </c>
      <c r="D94" s="3">
        <v>4.1651999999999996</v>
      </c>
      <c r="E94" s="3">
        <v>1</v>
      </c>
      <c r="F94" s="3">
        <v>15</v>
      </c>
      <c r="G94" s="3">
        <v>23344097</v>
      </c>
      <c r="H94" s="3">
        <v>10801.66</v>
      </c>
      <c r="I94" s="3">
        <v>24802152723896</v>
      </c>
      <c r="J94" s="3">
        <v>15.672000000000001</v>
      </c>
      <c r="K94" s="3">
        <v>10800</v>
      </c>
      <c r="L94" s="3">
        <v>10577.27</v>
      </c>
      <c r="M94" s="3">
        <v>22983469</v>
      </c>
      <c r="N94" s="3" t="s">
        <v>10</v>
      </c>
      <c r="O94" s="3" t="s">
        <v>255</v>
      </c>
      <c r="P94" s="3">
        <v>250</v>
      </c>
      <c r="Q94" s="3">
        <v>378</v>
      </c>
      <c r="R94" s="3">
        <v>300</v>
      </c>
      <c r="S94" s="3">
        <v>578</v>
      </c>
      <c r="T94" s="3">
        <v>368</v>
      </c>
      <c r="U94" s="3">
        <v>307</v>
      </c>
      <c r="V94" s="3">
        <v>172</v>
      </c>
      <c r="W94" s="3">
        <v>72</v>
      </c>
      <c r="X94" s="3">
        <v>45</v>
      </c>
      <c r="Y94" s="3">
        <v>17</v>
      </c>
      <c r="Z94" s="3">
        <v>6</v>
      </c>
      <c r="AA94" s="3">
        <v>4</v>
      </c>
      <c r="AB94" s="3">
        <v>0</v>
      </c>
      <c r="AC94" s="3">
        <v>1</v>
      </c>
      <c r="AD94" s="3">
        <v>2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 t="s">
        <v>10</v>
      </c>
    </row>
    <row r="95" spans="1:36" x14ac:dyDescent="0.2">
      <c r="A95" s="3">
        <v>1130</v>
      </c>
      <c r="B95" s="3">
        <v>7.6393999999999995E-4</v>
      </c>
      <c r="C95" s="3">
        <v>1308</v>
      </c>
      <c r="D95" s="3">
        <v>3.8919999999999999</v>
      </c>
      <c r="E95" s="3">
        <v>1</v>
      </c>
      <c r="F95" s="3">
        <v>12</v>
      </c>
      <c r="G95" s="3">
        <v>24861370</v>
      </c>
      <c r="H95" s="3">
        <v>10805.27</v>
      </c>
      <c r="I95" s="3">
        <v>24802614428106</v>
      </c>
      <c r="J95" s="3">
        <v>17.219000000000001</v>
      </c>
      <c r="K95" s="3">
        <v>10800</v>
      </c>
      <c r="L95" s="3">
        <v>10739.98</v>
      </c>
      <c r="M95" s="3">
        <v>24753528</v>
      </c>
      <c r="N95" s="3" t="s">
        <v>10</v>
      </c>
      <c r="O95" s="3" t="s">
        <v>256</v>
      </c>
      <c r="P95" s="3">
        <v>266</v>
      </c>
      <c r="Q95" s="3">
        <v>413</v>
      </c>
      <c r="R95" s="3">
        <v>382</v>
      </c>
      <c r="S95" s="3">
        <v>555</v>
      </c>
      <c r="T95" s="3">
        <v>390</v>
      </c>
      <c r="U95" s="3">
        <v>268</v>
      </c>
      <c r="V95" s="3">
        <v>140</v>
      </c>
      <c r="W95" s="3">
        <v>49</v>
      </c>
      <c r="X95" s="3">
        <v>31</v>
      </c>
      <c r="Y95" s="3">
        <v>4</v>
      </c>
      <c r="Z95" s="3">
        <v>1</v>
      </c>
      <c r="AA95" s="3">
        <v>1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 t="s">
        <v>10</v>
      </c>
    </row>
    <row r="96" spans="1:36" x14ac:dyDescent="0.2">
      <c r="A96" s="3">
        <v>920</v>
      </c>
      <c r="B96" s="3">
        <v>9.4640000000000002E-5</v>
      </c>
      <c r="C96" s="3">
        <v>10565</v>
      </c>
      <c r="D96" s="3">
        <v>4.2896000000000001</v>
      </c>
      <c r="E96" s="3">
        <v>1</v>
      </c>
      <c r="F96" s="3">
        <v>16</v>
      </c>
      <c r="G96" s="3">
        <v>21523892</v>
      </c>
      <c r="H96" s="3">
        <v>10802.64</v>
      </c>
      <c r="I96" s="3">
        <v>24803779899415</v>
      </c>
      <c r="J96" s="3">
        <v>16.125</v>
      </c>
      <c r="K96" s="3">
        <v>10800</v>
      </c>
      <c r="L96" s="3">
        <v>10586.68</v>
      </c>
      <c r="M96" s="3">
        <v>21182037</v>
      </c>
      <c r="N96" s="3" t="s">
        <v>10</v>
      </c>
      <c r="O96" s="3" t="s">
        <v>257</v>
      </c>
      <c r="P96" s="3">
        <v>268</v>
      </c>
      <c r="Q96" s="3">
        <v>372</v>
      </c>
      <c r="R96" s="3">
        <v>277</v>
      </c>
      <c r="S96" s="3">
        <v>519</v>
      </c>
      <c r="T96" s="3">
        <v>368</v>
      </c>
      <c r="U96" s="3">
        <v>297</v>
      </c>
      <c r="V96" s="3">
        <v>199</v>
      </c>
      <c r="W96" s="3">
        <v>106</v>
      </c>
      <c r="X96" s="3">
        <v>41</v>
      </c>
      <c r="Y96" s="3">
        <v>29</v>
      </c>
      <c r="Z96" s="3">
        <v>15</v>
      </c>
      <c r="AA96" s="3">
        <v>3</v>
      </c>
      <c r="AB96" s="3">
        <v>4</v>
      </c>
      <c r="AC96" s="3">
        <v>1</v>
      </c>
      <c r="AD96" s="3">
        <v>0</v>
      </c>
      <c r="AE96" s="3">
        <v>1</v>
      </c>
      <c r="AF96" s="3">
        <v>0</v>
      </c>
      <c r="AG96" s="3">
        <v>0</v>
      </c>
      <c r="AH96" s="3">
        <v>0</v>
      </c>
      <c r="AI96" s="3">
        <v>0</v>
      </c>
      <c r="AJ96" s="3" t="s">
        <v>10</v>
      </c>
    </row>
    <row r="97" spans="1:36" x14ac:dyDescent="0.2">
      <c r="A97" s="3">
        <v>990</v>
      </c>
      <c r="B97" s="3">
        <v>7.0000000000000005E-8</v>
      </c>
      <c r="C97" s="3">
        <v>13931654</v>
      </c>
      <c r="D97" s="3">
        <v>4.0407999999999999</v>
      </c>
      <c r="E97" s="3">
        <v>1</v>
      </c>
      <c r="F97" s="3">
        <v>15</v>
      </c>
      <c r="G97" s="3">
        <v>21812639</v>
      </c>
      <c r="H97" s="3">
        <v>10807.38</v>
      </c>
      <c r="I97" s="3">
        <v>24814639374236</v>
      </c>
      <c r="J97" s="3">
        <v>22.484000000000002</v>
      </c>
      <c r="K97" s="3">
        <v>10800</v>
      </c>
      <c r="L97" s="3">
        <v>10678.98</v>
      </c>
      <c r="M97" s="3">
        <v>21556165</v>
      </c>
      <c r="N97" s="3" t="s">
        <v>10</v>
      </c>
      <c r="O97" s="3" t="s">
        <v>258</v>
      </c>
      <c r="P97" s="3">
        <v>284</v>
      </c>
      <c r="Q97" s="3">
        <v>428</v>
      </c>
      <c r="R97" s="3">
        <v>379</v>
      </c>
      <c r="S97" s="3">
        <v>460</v>
      </c>
      <c r="T97" s="3">
        <v>361</v>
      </c>
      <c r="U97" s="3">
        <v>263</v>
      </c>
      <c r="V97" s="3">
        <v>159</v>
      </c>
      <c r="W97" s="3">
        <v>82</v>
      </c>
      <c r="X97" s="3">
        <v>41</v>
      </c>
      <c r="Y97" s="3">
        <v>22</v>
      </c>
      <c r="Z97" s="3">
        <v>13</v>
      </c>
      <c r="AA97" s="3">
        <v>5</v>
      </c>
      <c r="AB97" s="3">
        <v>2</v>
      </c>
      <c r="AC97" s="3">
        <v>0</v>
      </c>
      <c r="AD97" s="3">
        <v>1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 t="s">
        <v>10</v>
      </c>
    </row>
    <row r="98" spans="1:36" x14ac:dyDescent="0.2">
      <c r="A98" s="3">
        <v>1010</v>
      </c>
      <c r="B98" s="3">
        <v>1.7817000000000001E-4</v>
      </c>
      <c r="C98" s="3">
        <v>5612</v>
      </c>
      <c r="D98" s="3">
        <v>3.7808000000000002</v>
      </c>
      <c r="E98" s="3">
        <v>1</v>
      </c>
      <c r="F98" s="3">
        <v>12</v>
      </c>
      <c r="G98" s="3">
        <v>25483570</v>
      </c>
      <c r="H98" s="3">
        <v>10811.21</v>
      </c>
      <c r="I98" s="3">
        <v>24823470912247</v>
      </c>
      <c r="J98" s="3">
        <v>19.077999999999999</v>
      </c>
      <c r="K98" s="3">
        <v>10800</v>
      </c>
      <c r="L98" s="3">
        <v>10098.219999999999</v>
      </c>
      <c r="M98" s="3">
        <v>23808396</v>
      </c>
      <c r="N98" s="3" t="s">
        <v>10</v>
      </c>
      <c r="O98" s="3" t="s">
        <v>259</v>
      </c>
      <c r="P98" s="3">
        <v>270</v>
      </c>
      <c r="Q98" s="3">
        <v>481</v>
      </c>
      <c r="R98" s="3">
        <v>394</v>
      </c>
      <c r="S98" s="3">
        <v>517</v>
      </c>
      <c r="T98" s="3">
        <v>369</v>
      </c>
      <c r="U98" s="3">
        <v>263</v>
      </c>
      <c r="V98" s="3">
        <v>135</v>
      </c>
      <c r="W98" s="3">
        <v>45</v>
      </c>
      <c r="X98" s="3">
        <v>21</v>
      </c>
      <c r="Y98" s="3">
        <v>3</v>
      </c>
      <c r="Z98" s="3">
        <v>1</v>
      </c>
      <c r="AA98" s="3">
        <v>1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 t="s">
        <v>10</v>
      </c>
    </row>
    <row r="99" spans="1:36" x14ac:dyDescent="0.2">
      <c r="A99" s="3">
        <v>820</v>
      </c>
      <c r="B99" s="3">
        <v>1.395E-4</v>
      </c>
      <c r="C99" s="3">
        <v>7167</v>
      </c>
      <c r="D99" s="3">
        <v>4.0148000000000001</v>
      </c>
      <c r="E99" s="3">
        <v>1</v>
      </c>
      <c r="F99" s="3">
        <v>12</v>
      </c>
      <c r="G99" s="3">
        <v>23747963</v>
      </c>
      <c r="H99" s="3">
        <v>10808.17</v>
      </c>
      <c r="I99" s="3">
        <v>24817492090894</v>
      </c>
      <c r="J99" s="3">
        <v>16.187999999999999</v>
      </c>
      <c r="K99" s="3">
        <v>10800</v>
      </c>
      <c r="L99" s="3">
        <v>6560.72</v>
      </c>
      <c r="M99" s="3">
        <v>15609284</v>
      </c>
      <c r="N99" s="3" t="s">
        <v>10</v>
      </c>
      <c r="O99" s="3" t="s">
        <v>260</v>
      </c>
      <c r="P99" s="3">
        <v>264</v>
      </c>
      <c r="Q99" s="3">
        <v>408</v>
      </c>
      <c r="R99" s="3">
        <v>337</v>
      </c>
      <c r="S99" s="3">
        <v>529</v>
      </c>
      <c r="T99" s="3">
        <v>409</v>
      </c>
      <c r="U99" s="3">
        <v>283</v>
      </c>
      <c r="V99" s="3">
        <v>154</v>
      </c>
      <c r="W99" s="3">
        <v>64</v>
      </c>
      <c r="X99" s="3">
        <v>32</v>
      </c>
      <c r="Y99" s="3">
        <v>12</v>
      </c>
      <c r="Z99" s="3">
        <v>7</v>
      </c>
      <c r="AA99" s="3">
        <v>1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 t="s">
        <v>10</v>
      </c>
    </row>
    <row r="100" spans="1:36" x14ac:dyDescent="0.2">
      <c r="A100" s="3">
        <v>890</v>
      </c>
      <c r="B100" s="3">
        <v>2.5530000000000003E-4</v>
      </c>
      <c r="C100" s="3">
        <v>3916</v>
      </c>
      <c r="D100" s="3">
        <v>3.8220000000000001</v>
      </c>
      <c r="E100" s="3">
        <v>1</v>
      </c>
      <c r="F100" s="3">
        <v>14</v>
      </c>
      <c r="G100" s="3">
        <v>23577219</v>
      </c>
      <c r="H100" s="3">
        <v>10805.39</v>
      </c>
      <c r="I100" s="3">
        <v>24810564800837</v>
      </c>
      <c r="J100" s="3">
        <v>21.515999999999998</v>
      </c>
      <c r="K100" s="3">
        <v>10800</v>
      </c>
      <c r="L100" s="3">
        <v>10549.85</v>
      </c>
      <c r="M100" s="3">
        <v>23023019</v>
      </c>
      <c r="N100" s="3" t="s">
        <v>10</v>
      </c>
      <c r="O100" s="3" t="s">
        <v>261</v>
      </c>
      <c r="P100" s="3">
        <v>291</v>
      </c>
      <c r="Q100" s="3">
        <v>449</v>
      </c>
      <c r="R100" s="3">
        <v>370</v>
      </c>
      <c r="S100" s="3">
        <v>566</v>
      </c>
      <c r="T100" s="3">
        <v>350</v>
      </c>
      <c r="U100" s="3">
        <v>247</v>
      </c>
      <c r="V100" s="3">
        <v>128</v>
      </c>
      <c r="W100" s="3">
        <v>54</v>
      </c>
      <c r="X100" s="3">
        <v>24</v>
      </c>
      <c r="Y100" s="3">
        <v>18</v>
      </c>
      <c r="Z100" s="3">
        <v>2</v>
      </c>
      <c r="AA100" s="3">
        <v>0</v>
      </c>
      <c r="AB100" s="3">
        <v>0</v>
      </c>
      <c r="AC100" s="3">
        <v>1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 t="s">
        <v>10</v>
      </c>
    </row>
    <row r="101" spans="1:36" x14ac:dyDescent="0.2">
      <c r="A101" s="3">
        <v>430</v>
      </c>
      <c r="B101" s="3">
        <v>2.8562999999999999E-4</v>
      </c>
      <c r="C101" s="3">
        <v>3500</v>
      </c>
      <c r="D101" s="3">
        <v>4.8437000000000001</v>
      </c>
      <c r="E101" s="3">
        <v>1</v>
      </c>
      <c r="F101" s="3">
        <v>20</v>
      </c>
      <c r="G101" s="3">
        <v>58746210</v>
      </c>
      <c r="H101" s="3">
        <v>10817.46</v>
      </c>
      <c r="I101" s="3">
        <v>24838876595044</v>
      </c>
      <c r="J101" s="3">
        <v>5.484</v>
      </c>
      <c r="K101" s="3">
        <v>10800</v>
      </c>
      <c r="L101" s="3">
        <v>5127.16</v>
      </c>
      <c r="M101" s="3">
        <v>33321388</v>
      </c>
      <c r="N101" s="3" t="s">
        <v>10</v>
      </c>
      <c r="O101" s="3" t="s">
        <v>262</v>
      </c>
      <c r="P101" s="3">
        <v>79</v>
      </c>
      <c r="Q101" s="3">
        <v>129</v>
      </c>
      <c r="R101" s="3">
        <v>153</v>
      </c>
      <c r="S101" s="3">
        <v>234</v>
      </c>
      <c r="T101" s="3">
        <v>216</v>
      </c>
      <c r="U101" s="3">
        <v>181</v>
      </c>
      <c r="V101" s="3">
        <v>124</v>
      </c>
      <c r="W101" s="3">
        <v>69</v>
      </c>
      <c r="X101" s="3">
        <v>36</v>
      </c>
      <c r="Y101" s="3">
        <v>18</v>
      </c>
      <c r="Z101" s="3">
        <v>5</v>
      </c>
      <c r="AA101" s="3">
        <v>5</v>
      </c>
      <c r="AB101" s="3">
        <v>4</v>
      </c>
      <c r="AC101" s="3">
        <v>2</v>
      </c>
      <c r="AD101" s="3">
        <v>1</v>
      </c>
      <c r="AE101" s="3">
        <v>2</v>
      </c>
      <c r="AF101" s="3">
        <v>0</v>
      </c>
      <c r="AG101" s="3">
        <v>0</v>
      </c>
      <c r="AH101" s="3">
        <v>1</v>
      </c>
      <c r="AI101" s="3">
        <v>1</v>
      </c>
      <c r="AJ101" s="3" t="s">
        <v>10</v>
      </c>
    </row>
    <row r="102" spans="1:36" x14ac:dyDescent="0.2">
      <c r="A102" s="3">
        <v>360</v>
      </c>
      <c r="B102" s="3">
        <v>2.1839E-4</v>
      </c>
      <c r="C102" s="3">
        <v>4578</v>
      </c>
      <c r="D102" s="3">
        <v>4.7832999999999997</v>
      </c>
      <c r="E102" s="3">
        <v>1</v>
      </c>
      <c r="F102" s="3">
        <v>17</v>
      </c>
      <c r="G102" s="3">
        <v>61864440</v>
      </c>
      <c r="H102" s="3">
        <v>10818.09</v>
      </c>
      <c r="I102" s="3">
        <v>24839087631873</v>
      </c>
      <c r="J102" s="3">
        <v>6.5469999999999997</v>
      </c>
      <c r="K102" s="3">
        <v>10800</v>
      </c>
      <c r="L102" s="3">
        <v>7498.05</v>
      </c>
      <c r="M102" s="3">
        <v>46538852</v>
      </c>
      <c r="N102" s="3" t="s">
        <v>10</v>
      </c>
      <c r="O102" s="3" t="s">
        <v>263</v>
      </c>
      <c r="P102" s="3">
        <v>81</v>
      </c>
      <c r="Q102" s="3">
        <v>130</v>
      </c>
      <c r="R102" s="3">
        <v>162</v>
      </c>
      <c r="S102" s="3">
        <v>237</v>
      </c>
      <c r="T102" s="3">
        <v>213</v>
      </c>
      <c r="U102" s="3">
        <v>175</v>
      </c>
      <c r="V102" s="3">
        <v>116</v>
      </c>
      <c r="W102" s="3">
        <v>72</v>
      </c>
      <c r="X102" s="3">
        <v>42</v>
      </c>
      <c r="Y102" s="3">
        <v>15</v>
      </c>
      <c r="Z102" s="3">
        <v>4</v>
      </c>
      <c r="AA102" s="3">
        <v>2</v>
      </c>
      <c r="AB102" s="3">
        <v>5</v>
      </c>
      <c r="AC102" s="3">
        <v>4</v>
      </c>
      <c r="AD102" s="3">
        <v>1</v>
      </c>
      <c r="AE102" s="3">
        <v>0</v>
      </c>
      <c r="AF102" s="3">
        <v>1</v>
      </c>
      <c r="AG102" s="3">
        <v>0</v>
      </c>
      <c r="AH102" s="3">
        <v>0</v>
      </c>
      <c r="AI102" s="3">
        <v>0</v>
      </c>
      <c r="AJ102" s="3" t="s">
        <v>10</v>
      </c>
    </row>
    <row r="103" spans="1:36" x14ac:dyDescent="0.2">
      <c r="A103" s="3">
        <v>220</v>
      </c>
      <c r="B103" s="3">
        <v>1.7346000000000001E-4</v>
      </c>
      <c r="C103" s="3">
        <v>5764</v>
      </c>
      <c r="D103" s="3">
        <v>4.7159000000000004</v>
      </c>
      <c r="E103" s="3">
        <v>1</v>
      </c>
      <c r="F103" s="3">
        <v>19</v>
      </c>
      <c r="G103" s="3">
        <v>63075331</v>
      </c>
      <c r="H103" s="3">
        <v>10835.23</v>
      </c>
      <c r="I103" s="3">
        <v>24879779075504</v>
      </c>
      <c r="J103" s="3">
        <v>5.7030000000000003</v>
      </c>
      <c r="K103" s="3">
        <v>10800</v>
      </c>
      <c r="L103" s="3">
        <v>1394.07</v>
      </c>
      <c r="M103" s="3">
        <v>11429198</v>
      </c>
      <c r="N103" s="3" t="s">
        <v>10</v>
      </c>
      <c r="O103" s="3" t="s">
        <v>264</v>
      </c>
      <c r="P103" s="3">
        <v>84</v>
      </c>
      <c r="Q103" s="3">
        <v>140</v>
      </c>
      <c r="R103" s="3">
        <v>166</v>
      </c>
      <c r="S103" s="3">
        <v>238</v>
      </c>
      <c r="T103" s="3">
        <v>218</v>
      </c>
      <c r="U103" s="3">
        <v>162</v>
      </c>
      <c r="V103" s="3">
        <v>111</v>
      </c>
      <c r="W103" s="3">
        <v>65</v>
      </c>
      <c r="X103" s="3">
        <v>41</v>
      </c>
      <c r="Y103" s="3">
        <v>17</v>
      </c>
      <c r="Z103" s="3">
        <v>3</v>
      </c>
      <c r="AA103" s="3">
        <v>9</v>
      </c>
      <c r="AB103" s="3">
        <v>2</v>
      </c>
      <c r="AC103" s="3">
        <v>1</v>
      </c>
      <c r="AD103" s="3">
        <v>2</v>
      </c>
      <c r="AE103" s="3">
        <v>0</v>
      </c>
      <c r="AF103" s="3">
        <v>0</v>
      </c>
      <c r="AG103" s="3">
        <v>0</v>
      </c>
      <c r="AH103" s="3">
        <v>1</v>
      </c>
      <c r="AI103" s="3">
        <v>0</v>
      </c>
      <c r="AJ103" s="3" t="s">
        <v>10</v>
      </c>
    </row>
    <row r="104" spans="1:36" x14ac:dyDescent="0.2">
      <c r="A104" s="3">
        <v>190</v>
      </c>
      <c r="B104" s="3">
        <v>1.4071E-4</v>
      </c>
      <c r="C104" s="3">
        <v>7106</v>
      </c>
      <c r="D104" s="3">
        <v>4.6310000000000002</v>
      </c>
      <c r="E104" s="3">
        <v>1</v>
      </c>
      <c r="F104" s="3">
        <v>17</v>
      </c>
      <c r="G104" s="3">
        <v>51685873</v>
      </c>
      <c r="H104" s="3">
        <v>10801.65</v>
      </c>
      <c r="I104" s="3">
        <v>24801700851685</v>
      </c>
      <c r="J104" s="3">
        <v>6.032</v>
      </c>
      <c r="K104" s="3">
        <v>10800</v>
      </c>
      <c r="L104" s="3">
        <v>10023.219999999999</v>
      </c>
      <c r="M104" s="3">
        <v>48023272</v>
      </c>
      <c r="N104" s="3" t="s">
        <v>10</v>
      </c>
      <c r="O104" s="3" t="s">
        <v>265</v>
      </c>
      <c r="P104" s="3">
        <v>91</v>
      </c>
      <c r="Q104" s="3">
        <v>150</v>
      </c>
      <c r="R104" s="3">
        <v>165</v>
      </c>
      <c r="S104" s="3">
        <v>241</v>
      </c>
      <c r="T104" s="3">
        <v>192</v>
      </c>
      <c r="U104" s="3">
        <v>177</v>
      </c>
      <c r="V104" s="3">
        <v>115</v>
      </c>
      <c r="W104" s="3">
        <v>66</v>
      </c>
      <c r="X104" s="3">
        <v>34</v>
      </c>
      <c r="Y104" s="3">
        <v>13</v>
      </c>
      <c r="Z104" s="3">
        <v>9</v>
      </c>
      <c r="AA104" s="3">
        <v>2</v>
      </c>
      <c r="AB104" s="3">
        <v>3</v>
      </c>
      <c r="AC104" s="3">
        <v>0</v>
      </c>
      <c r="AD104" s="3">
        <v>1</v>
      </c>
      <c r="AE104" s="3">
        <v>0</v>
      </c>
      <c r="AF104" s="3">
        <v>1</v>
      </c>
      <c r="AG104" s="3">
        <v>0</v>
      </c>
      <c r="AH104" s="3">
        <v>0</v>
      </c>
      <c r="AI104" s="3">
        <v>0</v>
      </c>
      <c r="AJ104" s="3" t="s">
        <v>10</v>
      </c>
    </row>
    <row r="105" spans="1:36" x14ac:dyDescent="0.2">
      <c r="A105" s="3">
        <v>240</v>
      </c>
      <c r="B105" s="3">
        <v>1.2006E-4</v>
      </c>
      <c r="C105" s="3">
        <v>8328</v>
      </c>
      <c r="D105" s="3">
        <v>4.5824999999999996</v>
      </c>
      <c r="E105" s="3">
        <v>1</v>
      </c>
      <c r="F105" s="3">
        <v>16</v>
      </c>
      <c r="G105" s="3">
        <v>65296578</v>
      </c>
      <c r="H105" s="3">
        <v>10811.46</v>
      </c>
      <c r="I105" s="3">
        <v>24825492407780</v>
      </c>
      <c r="J105" s="3">
        <v>6.5780000000000003</v>
      </c>
      <c r="K105" s="3">
        <v>10800</v>
      </c>
      <c r="L105" s="3">
        <v>977.01</v>
      </c>
      <c r="M105" s="3">
        <v>7504894</v>
      </c>
      <c r="N105" s="3" t="s">
        <v>10</v>
      </c>
      <c r="O105" s="3" t="s">
        <v>266</v>
      </c>
      <c r="P105" s="3">
        <v>91</v>
      </c>
      <c r="Q105" s="3">
        <v>148</v>
      </c>
      <c r="R105" s="3">
        <v>188</v>
      </c>
      <c r="S105" s="3">
        <v>236</v>
      </c>
      <c r="T105" s="3">
        <v>214</v>
      </c>
      <c r="U105" s="3">
        <v>138</v>
      </c>
      <c r="V105" s="3">
        <v>108</v>
      </c>
      <c r="W105" s="3">
        <v>71</v>
      </c>
      <c r="X105" s="3">
        <v>39</v>
      </c>
      <c r="Y105" s="3">
        <v>9</v>
      </c>
      <c r="Z105" s="3">
        <v>10</v>
      </c>
      <c r="AA105" s="3">
        <v>4</v>
      </c>
      <c r="AB105" s="3">
        <v>2</v>
      </c>
      <c r="AC105" s="3">
        <v>0</v>
      </c>
      <c r="AD105" s="3">
        <v>0</v>
      </c>
      <c r="AE105" s="3">
        <v>2</v>
      </c>
      <c r="AF105" s="3">
        <v>0</v>
      </c>
      <c r="AG105" s="3">
        <v>0</v>
      </c>
      <c r="AH105" s="3">
        <v>0</v>
      </c>
      <c r="AI105" s="3">
        <v>0</v>
      </c>
      <c r="AJ105" s="3" t="s">
        <v>10</v>
      </c>
    </row>
    <row r="106" spans="1:36" x14ac:dyDescent="0.2">
      <c r="A106" s="3">
        <v>360</v>
      </c>
      <c r="B106" s="3">
        <v>9.9049999999999995E-5</v>
      </c>
      <c r="C106" s="3">
        <v>10095</v>
      </c>
      <c r="D106" s="3">
        <v>4.5532000000000004</v>
      </c>
      <c r="E106" s="3">
        <v>1</v>
      </c>
      <c r="F106" s="3">
        <v>16</v>
      </c>
      <c r="G106" s="3">
        <v>75067492</v>
      </c>
      <c r="H106" s="3">
        <v>10815.92</v>
      </c>
      <c r="I106" s="3">
        <v>24825317371736</v>
      </c>
      <c r="J106" s="3">
        <v>9.5630000000000006</v>
      </c>
      <c r="K106" s="3">
        <v>10800</v>
      </c>
      <c r="L106" s="3">
        <v>6172.89</v>
      </c>
      <c r="M106" s="3">
        <v>47392521</v>
      </c>
      <c r="N106" s="3" t="s">
        <v>10</v>
      </c>
      <c r="O106" s="3" t="s">
        <v>267</v>
      </c>
      <c r="P106" s="3">
        <v>91</v>
      </c>
      <c r="Q106" s="3">
        <v>170</v>
      </c>
      <c r="R106" s="3">
        <v>181</v>
      </c>
      <c r="S106" s="3">
        <v>251</v>
      </c>
      <c r="T106" s="3">
        <v>177</v>
      </c>
      <c r="U106" s="3">
        <v>156</v>
      </c>
      <c r="V106" s="3">
        <v>102</v>
      </c>
      <c r="W106" s="3">
        <v>67</v>
      </c>
      <c r="X106" s="3">
        <v>28</v>
      </c>
      <c r="Y106" s="3">
        <v>12</v>
      </c>
      <c r="Z106" s="3">
        <v>6</v>
      </c>
      <c r="AA106" s="3">
        <v>5</v>
      </c>
      <c r="AB106" s="3">
        <v>9</v>
      </c>
      <c r="AC106" s="3">
        <v>3</v>
      </c>
      <c r="AD106" s="3">
        <v>1</v>
      </c>
      <c r="AE106" s="3">
        <v>1</v>
      </c>
      <c r="AF106" s="3">
        <v>0</v>
      </c>
      <c r="AG106" s="3">
        <v>0</v>
      </c>
      <c r="AH106" s="3">
        <v>0</v>
      </c>
      <c r="AI106" s="3">
        <v>0</v>
      </c>
      <c r="AJ106" s="3" t="s">
        <v>10</v>
      </c>
    </row>
    <row r="107" spans="1:36" x14ac:dyDescent="0.2">
      <c r="A107" s="3">
        <v>360</v>
      </c>
      <c r="B107" s="3">
        <v>7.5199999999999998E-5</v>
      </c>
      <c r="C107" s="3">
        <v>13296</v>
      </c>
      <c r="D107" s="3">
        <v>4.4555999999999996</v>
      </c>
      <c r="E107" s="3">
        <v>1</v>
      </c>
      <c r="F107" s="3">
        <v>15</v>
      </c>
      <c r="G107" s="3">
        <v>73837247</v>
      </c>
      <c r="H107" s="3">
        <v>10803.37</v>
      </c>
      <c r="I107" s="3">
        <v>24806005986733</v>
      </c>
      <c r="J107" s="3">
        <v>10.625</v>
      </c>
      <c r="K107" s="3">
        <v>10800</v>
      </c>
      <c r="L107" s="3">
        <v>4787.3599999999997</v>
      </c>
      <c r="M107" s="3">
        <v>37127530</v>
      </c>
      <c r="N107" s="3" t="s">
        <v>10</v>
      </c>
      <c r="O107" s="3" t="s">
        <v>268</v>
      </c>
      <c r="P107" s="3">
        <v>98</v>
      </c>
      <c r="Q107" s="3">
        <v>162</v>
      </c>
      <c r="R107" s="3">
        <v>205</v>
      </c>
      <c r="S107" s="3">
        <v>227</v>
      </c>
      <c r="T107" s="3">
        <v>203</v>
      </c>
      <c r="U107" s="3">
        <v>145</v>
      </c>
      <c r="V107" s="3">
        <v>104</v>
      </c>
      <c r="W107" s="3">
        <v>56</v>
      </c>
      <c r="X107" s="3">
        <v>28</v>
      </c>
      <c r="Y107" s="3">
        <v>19</v>
      </c>
      <c r="Z107" s="3">
        <v>1</v>
      </c>
      <c r="AA107" s="3">
        <v>7</v>
      </c>
      <c r="AB107" s="3">
        <v>1</v>
      </c>
      <c r="AC107" s="3">
        <v>2</v>
      </c>
      <c r="AD107" s="3">
        <v>2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 t="s">
        <v>10</v>
      </c>
    </row>
    <row r="108" spans="1:36" x14ac:dyDescent="0.2">
      <c r="A108" s="3">
        <v>320</v>
      </c>
      <c r="B108" s="3">
        <v>6.156E-5</v>
      </c>
      <c r="C108" s="3">
        <v>16242</v>
      </c>
      <c r="D108" s="3">
        <v>4.3959999999999999</v>
      </c>
      <c r="E108" s="3">
        <v>1</v>
      </c>
      <c r="F108" s="3">
        <v>14</v>
      </c>
      <c r="G108" s="3">
        <v>80747412</v>
      </c>
      <c r="H108" s="3">
        <v>10800.66</v>
      </c>
      <c r="I108" s="3">
        <v>24800629040122</v>
      </c>
      <c r="J108" s="3">
        <v>11.718</v>
      </c>
      <c r="K108" s="3">
        <v>10800</v>
      </c>
      <c r="L108" s="3">
        <v>8691.49</v>
      </c>
      <c r="M108" s="3">
        <v>67700664</v>
      </c>
      <c r="N108" s="3" t="s">
        <v>10</v>
      </c>
      <c r="O108" s="3" t="s">
        <v>269</v>
      </c>
      <c r="P108" s="3">
        <v>98</v>
      </c>
      <c r="Q108" s="3">
        <v>177</v>
      </c>
      <c r="R108" s="3">
        <v>189</v>
      </c>
      <c r="S108" s="3">
        <v>245</v>
      </c>
      <c r="T108" s="3">
        <v>200</v>
      </c>
      <c r="U108" s="3">
        <v>124</v>
      </c>
      <c r="V108" s="3">
        <v>106</v>
      </c>
      <c r="W108" s="3">
        <v>71</v>
      </c>
      <c r="X108" s="3">
        <v>32</v>
      </c>
      <c r="Y108" s="3">
        <v>10</v>
      </c>
      <c r="Z108" s="3">
        <v>3</v>
      </c>
      <c r="AA108" s="3">
        <v>2</v>
      </c>
      <c r="AB108" s="3">
        <v>1</v>
      </c>
      <c r="AC108" s="3">
        <v>2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 t="s">
        <v>10</v>
      </c>
    </row>
    <row r="109" spans="1:36" x14ac:dyDescent="0.2">
      <c r="A109" s="3">
        <v>410</v>
      </c>
      <c r="B109" s="3">
        <v>5.0890000000000002E-5</v>
      </c>
      <c r="C109" s="3">
        <v>19648</v>
      </c>
      <c r="D109" s="3">
        <v>4.3913000000000002</v>
      </c>
      <c r="E109" s="3">
        <v>1</v>
      </c>
      <c r="F109" s="3">
        <v>14</v>
      </c>
      <c r="G109" s="3">
        <v>85205602</v>
      </c>
      <c r="H109" s="3">
        <v>10801.69</v>
      </c>
      <c r="I109" s="3">
        <v>24801411380161</v>
      </c>
      <c r="J109" s="3">
        <v>11.891</v>
      </c>
      <c r="K109" s="3">
        <v>10800</v>
      </c>
      <c r="L109" s="3">
        <v>9834.66</v>
      </c>
      <c r="M109" s="3">
        <v>78866230</v>
      </c>
      <c r="N109" s="3" t="s">
        <v>10</v>
      </c>
      <c r="O109" s="3" t="s">
        <v>270</v>
      </c>
      <c r="P109" s="3">
        <v>99</v>
      </c>
      <c r="Q109" s="3">
        <v>180</v>
      </c>
      <c r="R109" s="3">
        <v>195</v>
      </c>
      <c r="S109" s="3">
        <v>253</v>
      </c>
      <c r="T109" s="3">
        <v>182</v>
      </c>
      <c r="U109" s="3">
        <v>141</v>
      </c>
      <c r="V109" s="3">
        <v>93</v>
      </c>
      <c r="W109" s="3">
        <v>50</v>
      </c>
      <c r="X109" s="3">
        <v>36</v>
      </c>
      <c r="Y109" s="3">
        <v>13</v>
      </c>
      <c r="Z109" s="3">
        <v>7</v>
      </c>
      <c r="AA109" s="3">
        <v>7</v>
      </c>
      <c r="AB109" s="3">
        <v>1</v>
      </c>
      <c r="AC109" s="3">
        <v>3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 t="s">
        <v>10</v>
      </c>
    </row>
    <row r="110" spans="1:36" x14ac:dyDescent="0.2">
      <c r="A110" s="3">
        <v>470</v>
      </c>
      <c r="B110" s="3">
        <v>4.32E-5</v>
      </c>
      <c r="C110" s="3">
        <v>23148</v>
      </c>
      <c r="D110" s="3">
        <v>4.3182999999999998</v>
      </c>
      <c r="E110" s="3">
        <v>1</v>
      </c>
      <c r="F110" s="3">
        <v>16</v>
      </c>
      <c r="G110" s="3">
        <v>81570343</v>
      </c>
      <c r="H110" s="3">
        <v>10802.23</v>
      </c>
      <c r="I110" s="3">
        <v>24804114265561</v>
      </c>
      <c r="J110" s="3">
        <v>12.907</v>
      </c>
      <c r="K110" s="3">
        <v>10800</v>
      </c>
      <c r="L110" s="3">
        <v>9985.09</v>
      </c>
      <c r="M110" s="3">
        <v>75817399</v>
      </c>
      <c r="N110" s="3" t="s">
        <v>10</v>
      </c>
      <c r="O110" s="3" t="s">
        <v>271</v>
      </c>
      <c r="P110" s="3">
        <v>98</v>
      </c>
      <c r="Q110" s="3">
        <v>180</v>
      </c>
      <c r="R110" s="3">
        <v>196</v>
      </c>
      <c r="S110" s="3">
        <v>251</v>
      </c>
      <c r="T110" s="3">
        <v>192</v>
      </c>
      <c r="U110" s="3">
        <v>148</v>
      </c>
      <c r="V110" s="3">
        <v>103</v>
      </c>
      <c r="W110" s="3">
        <v>49</v>
      </c>
      <c r="X110" s="3">
        <v>22</v>
      </c>
      <c r="Y110" s="3">
        <v>10</v>
      </c>
      <c r="Z110" s="3">
        <v>7</v>
      </c>
      <c r="AA110" s="3">
        <v>0</v>
      </c>
      <c r="AB110" s="3">
        <v>3</v>
      </c>
      <c r="AC110" s="3">
        <v>0</v>
      </c>
      <c r="AD110" s="3">
        <v>0</v>
      </c>
      <c r="AE110" s="3">
        <v>1</v>
      </c>
      <c r="AF110" s="3">
        <v>0</v>
      </c>
      <c r="AG110" s="3">
        <v>0</v>
      </c>
      <c r="AH110" s="3">
        <v>0</v>
      </c>
      <c r="AI110" s="3">
        <v>0</v>
      </c>
      <c r="AJ110" s="3" t="s">
        <v>10</v>
      </c>
    </row>
    <row r="111" spans="1:36" x14ac:dyDescent="0.2">
      <c r="A111" s="3">
        <v>10</v>
      </c>
      <c r="B111" s="3">
        <v>1</v>
      </c>
      <c r="C111" s="3">
        <v>0</v>
      </c>
      <c r="D111" s="3">
        <v>4.8429000000000002</v>
      </c>
      <c r="E111" s="3">
        <v>1</v>
      </c>
      <c r="F111" s="3">
        <v>11</v>
      </c>
      <c r="G111" s="3">
        <v>54936</v>
      </c>
      <c r="H111" s="3">
        <v>56.47</v>
      </c>
      <c r="I111" s="3">
        <v>129560912323</v>
      </c>
      <c r="J111" s="3">
        <v>0.61</v>
      </c>
      <c r="K111" s="3">
        <v>10800</v>
      </c>
      <c r="L111" s="3">
        <v>56.47</v>
      </c>
      <c r="M111" s="3">
        <v>54934</v>
      </c>
      <c r="N111" s="3" t="s">
        <v>10</v>
      </c>
      <c r="O111" s="3" t="s">
        <v>272</v>
      </c>
      <c r="P111" s="3">
        <v>39</v>
      </c>
      <c r="Q111" s="3">
        <v>77</v>
      </c>
      <c r="R111" s="3">
        <v>140</v>
      </c>
      <c r="S111" s="3">
        <v>266</v>
      </c>
      <c r="T111" s="3">
        <v>325</v>
      </c>
      <c r="U111" s="3">
        <v>200</v>
      </c>
      <c r="V111" s="3">
        <v>135</v>
      </c>
      <c r="W111" s="3">
        <v>57</v>
      </c>
      <c r="X111" s="3">
        <v>13</v>
      </c>
      <c r="Y111" s="3">
        <v>6</v>
      </c>
      <c r="Z111" s="3">
        <v>2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 t="s">
        <v>10</v>
      </c>
    </row>
    <row r="112" spans="1:36" x14ac:dyDescent="0.2">
      <c r="A112" s="3">
        <v>10</v>
      </c>
      <c r="B112" s="3">
        <v>1</v>
      </c>
      <c r="C112" s="3">
        <v>0</v>
      </c>
      <c r="D112" s="3">
        <v>4.8555999999999999</v>
      </c>
      <c r="E112" s="3">
        <v>1</v>
      </c>
      <c r="F112" s="3">
        <v>12</v>
      </c>
      <c r="G112" s="3">
        <v>77282</v>
      </c>
      <c r="H112" s="3">
        <v>74.239999999999995</v>
      </c>
      <c r="I112" s="3">
        <v>170356450843</v>
      </c>
      <c r="J112" s="3">
        <v>0.84299999999999997</v>
      </c>
      <c r="K112" s="3">
        <v>10800</v>
      </c>
      <c r="L112" s="3">
        <v>74.239999999999995</v>
      </c>
      <c r="M112" s="3">
        <v>77280</v>
      </c>
      <c r="N112" s="3" t="s">
        <v>10</v>
      </c>
      <c r="O112" s="3" t="s">
        <v>273</v>
      </c>
      <c r="P112" s="3">
        <v>50</v>
      </c>
      <c r="Q112" s="3">
        <v>77</v>
      </c>
      <c r="R112" s="3">
        <v>136</v>
      </c>
      <c r="S112" s="3">
        <v>256</v>
      </c>
      <c r="T112" s="3">
        <v>320</v>
      </c>
      <c r="U112" s="3">
        <v>193</v>
      </c>
      <c r="V112" s="3">
        <v>136</v>
      </c>
      <c r="W112" s="3">
        <v>67</v>
      </c>
      <c r="X112" s="3">
        <v>19</v>
      </c>
      <c r="Y112" s="3">
        <v>2</v>
      </c>
      <c r="Z112" s="3">
        <v>3</v>
      </c>
      <c r="AA112" s="3">
        <v>1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 t="s">
        <v>10</v>
      </c>
    </row>
    <row r="113" spans="1:36" x14ac:dyDescent="0.2">
      <c r="A113" s="3">
        <v>10</v>
      </c>
      <c r="B113" s="3">
        <v>1</v>
      </c>
      <c r="C113" s="3">
        <v>0</v>
      </c>
      <c r="D113" s="3">
        <v>4.7968000000000002</v>
      </c>
      <c r="E113" s="3">
        <v>1</v>
      </c>
      <c r="F113" s="3">
        <v>12</v>
      </c>
      <c r="G113" s="3">
        <v>93272</v>
      </c>
      <c r="H113" s="3">
        <v>90.81</v>
      </c>
      <c r="I113" s="3">
        <v>208388546587</v>
      </c>
      <c r="J113" s="3">
        <v>0.92200000000000004</v>
      </c>
      <c r="K113" s="3">
        <v>10800</v>
      </c>
      <c r="L113" s="3">
        <v>90.81</v>
      </c>
      <c r="M113" s="3">
        <v>93270</v>
      </c>
      <c r="N113" s="3" t="s">
        <v>10</v>
      </c>
      <c r="O113" s="3" t="s">
        <v>274</v>
      </c>
      <c r="P113" s="3">
        <v>54</v>
      </c>
      <c r="Q113" s="3">
        <v>93</v>
      </c>
      <c r="R113" s="3">
        <v>144</v>
      </c>
      <c r="S113" s="3">
        <v>255</v>
      </c>
      <c r="T113" s="3">
        <v>289</v>
      </c>
      <c r="U113" s="3">
        <v>198</v>
      </c>
      <c r="V113" s="3">
        <v>136</v>
      </c>
      <c r="W113" s="3">
        <v>68</v>
      </c>
      <c r="X113" s="3">
        <v>14</v>
      </c>
      <c r="Y113" s="3">
        <v>3</v>
      </c>
      <c r="Z113" s="3">
        <v>5</v>
      </c>
      <c r="AA113" s="3">
        <v>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 t="s">
        <v>10</v>
      </c>
    </row>
    <row r="114" spans="1:36" x14ac:dyDescent="0.2">
      <c r="A114" s="3">
        <v>50</v>
      </c>
      <c r="B114" s="3">
        <v>1</v>
      </c>
      <c r="C114" s="3">
        <v>0</v>
      </c>
      <c r="D114" s="3">
        <v>4.7643000000000004</v>
      </c>
      <c r="E114" s="3">
        <v>1</v>
      </c>
      <c r="F114" s="3">
        <v>13</v>
      </c>
      <c r="G114" s="3">
        <v>3396292</v>
      </c>
      <c r="H114" s="3">
        <v>492.84</v>
      </c>
      <c r="I114" s="3">
        <v>1131338325447</v>
      </c>
      <c r="J114" s="3">
        <v>1.8129999999999999</v>
      </c>
      <c r="K114" s="3">
        <v>10800</v>
      </c>
      <c r="L114" s="3">
        <v>492.84</v>
      </c>
      <c r="M114" s="3">
        <v>3396286</v>
      </c>
      <c r="N114" s="3" t="s">
        <v>10</v>
      </c>
      <c r="O114" s="3" t="s">
        <v>275</v>
      </c>
      <c r="P114" s="3">
        <v>54</v>
      </c>
      <c r="Q114" s="3">
        <v>104</v>
      </c>
      <c r="R114" s="3">
        <v>138</v>
      </c>
      <c r="S114" s="3">
        <v>252</v>
      </c>
      <c r="T114" s="3">
        <v>310</v>
      </c>
      <c r="U114" s="3">
        <v>189</v>
      </c>
      <c r="V114" s="3">
        <v>120</v>
      </c>
      <c r="W114" s="3">
        <v>59</v>
      </c>
      <c r="X114" s="3">
        <v>23</v>
      </c>
      <c r="Y114" s="3">
        <v>7</v>
      </c>
      <c r="Z114" s="3">
        <v>3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 t="s">
        <v>10</v>
      </c>
    </row>
    <row r="115" spans="1:36" x14ac:dyDescent="0.2">
      <c r="A115" s="3">
        <v>190</v>
      </c>
      <c r="B115" s="3">
        <v>4.5269E-4</v>
      </c>
      <c r="C115" s="3">
        <v>2208</v>
      </c>
      <c r="D115" s="3">
        <v>4.8316999999999997</v>
      </c>
      <c r="E115" s="3">
        <v>1</v>
      </c>
      <c r="F115" s="3">
        <v>18</v>
      </c>
      <c r="G115" s="3">
        <v>43802653</v>
      </c>
      <c r="H115" s="3">
        <v>10819.96</v>
      </c>
      <c r="I115" s="3">
        <v>24844708254399</v>
      </c>
      <c r="J115" s="3">
        <v>4.4219999999999997</v>
      </c>
      <c r="K115" s="3">
        <v>10800</v>
      </c>
      <c r="L115" s="3">
        <v>795.41</v>
      </c>
      <c r="M115" s="3">
        <v>5867438</v>
      </c>
      <c r="N115" s="3" t="s">
        <v>10</v>
      </c>
      <c r="O115" s="3" t="s">
        <v>276</v>
      </c>
      <c r="P115" s="3">
        <v>73</v>
      </c>
      <c r="Q115" s="3">
        <v>133</v>
      </c>
      <c r="R115" s="3">
        <v>149</v>
      </c>
      <c r="S115" s="3">
        <v>239</v>
      </c>
      <c r="T115" s="3">
        <v>247</v>
      </c>
      <c r="U115" s="3">
        <v>159</v>
      </c>
      <c r="V115" s="3">
        <v>119</v>
      </c>
      <c r="W115" s="3">
        <v>70</v>
      </c>
      <c r="X115" s="3">
        <v>30</v>
      </c>
      <c r="Y115" s="3">
        <v>9</v>
      </c>
      <c r="Z115" s="3">
        <v>9</v>
      </c>
      <c r="AA115" s="3">
        <v>10</v>
      </c>
      <c r="AB115" s="3">
        <v>5</v>
      </c>
      <c r="AC115" s="3">
        <v>3</v>
      </c>
      <c r="AD115" s="3">
        <v>4</v>
      </c>
      <c r="AE115" s="3">
        <v>0</v>
      </c>
      <c r="AF115" s="3">
        <v>0</v>
      </c>
      <c r="AG115" s="3">
        <v>1</v>
      </c>
      <c r="AH115" s="3">
        <v>0</v>
      </c>
      <c r="AI115" s="3">
        <v>0</v>
      </c>
      <c r="AJ115" s="3" t="s">
        <v>10</v>
      </c>
    </row>
    <row r="116" spans="1:36" x14ac:dyDescent="0.2">
      <c r="A116" s="3">
        <v>180</v>
      </c>
      <c r="B116" s="3">
        <v>2.3871999999999999E-4</v>
      </c>
      <c r="C116" s="3">
        <v>4188</v>
      </c>
      <c r="D116" s="3">
        <v>4.7079000000000004</v>
      </c>
      <c r="E116" s="3">
        <v>1</v>
      </c>
      <c r="F116" s="3">
        <v>15</v>
      </c>
      <c r="G116" s="3">
        <v>37214675</v>
      </c>
      <c r="H116" s="3">
        <v>10818.24</v>
      </c>
      <c r="I116" s="3">
        <v>24841168070524</v>
      </c>
      <c r="J116" s="3">
        <v>5.4530000000000003</v>
      </c>
      <c r="K116" s="3">
        <v>10800</v>
      </c>
      <c r="L116" s="3">
        <v>1076.22</v>
      </c>
      <c r="M116" s="3">
        <v>7946627</v>
      </c>
      <c r="N116" s="3" t="s">
        <v>10</v>
      </c>
      <c r="O116" s="3" t="s">
        <v>277</v>
      </c>
      <c r="P116" s="3">
        <v>76</v>
      </c>
      <c r="Q116" s="3">
        <v>133</v>
      </c>
      <c r="R116" s="3">
        <v>143</v>
      </c>
      <c r="S116" s="3">
        <v>246</v>
      </c>
      <c r="T116" s="3">
        <v>244</v>
      </c>
      <c r="U116" s="3">
        <v>185</v>
      </c>
      <c r="V116" s="3">
        <v>131</v>
      </c>
      <c r="W116" s="3">
        <v>51</v>
      </c>
      <c r="X116" s="3">
        <v>24</v>
      </c>
      <c r="Y116" s="3">
        <v>13</v>
      </c>
      <c r="Z116" s="3">
        <v>5</v>
      </c>
      <c r="AA116" s="3">
        <v>3</v>
      </c>
      <c r="AB116" s="3">
        <v>2</v>
      </c>
      <c r="AC116" s="3">
        <v>1</v>
      </c>
      <c r="AD116" s="3">
        <v>3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 t="s">
        <v>10</v>
      </c>
    </row>
    <row r="117" spans="1:36" x14ac:dyDescent="0.2">
      <c r="A117" s="3">
        <v>160</v>
      </c>
      <c r="B117" s="3">
        <v>1.1697E-4</v>
      </c>
      <c r="C117" s="3">
        <v>8548</v>
      </c>
      <c r="D117" s="3">
        <v>4.7507999999999999</v>
      </c>
      <c r="E117" s="3">
        <v>1</v>
      </c>
      <c r="F117" s="3">
        <v>14</v>
      </c>
      <c r="G117" s="3">
        <v>46879022</v>
      </c>
      <c r="H117" s="3">
        <v>10802.02</v>
      </c>
      <c r="I117" s="3">
        <v>24802406879612</v>
      </c>
      <c r="J117" s="3">
        <v>4.859</v>
      </c>
      <c r="K117" s="3">
        <v>10800</v>
      </c>
      <c r="L117" s="3">
        <v>861.91</v>
      </c>
      <c r="M117" s="3">
        <v>6038500</v>
      </c>
      <c r="N117" s="3" t="s">
        <v>10</v>
      </c>
      <c r="O117" s="3" t="s">
        <v>278</v>
      </c>
      <c r="P117" s="3">
        <v>79</v>
      </c>
      <c r="Q117" s="3">
        <v>146</v>
      </c>
      <c r="R117" s="3">
        <v>136</v>
      </c>
      <c r="S117" s="3">
        <v>247</v>
      </c>
      <c r="T117" s="3">
        <v>222</v>
      </c>
      <c r="U117" s="3">
        <v>172</v>
      </c>
      <c r="V117" s="3">
        <v>120</v>
      </c>
      <c r="W117" s="3">
        <v>70</v>
      </c>
      <c r="X117" s="3">
        <v>35</v>
      </c>
      <c r="Y117" s="3">
        <v>15</v>
      </c>
      <c r="Z117" s="3">
        <v>10</v>
      </c>
      <c r="AA117" s="3">
        <v>4</v>
      </c>
      <c r="AB117" s="3">
        <v>2</v>
      </c>
      <c r="AC117" s="3">
        <v>2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 t="s">
        <v>10</v>
      </c>
    </row>
    <row r="118" spans="1:36" x14ac:dyDescent="0.2">
      <c r="A118" s="3">
        <v>160</v>
      </c>
      <c r="B118" s="3">
        <v>8.6899999999999998E-5</v>
      </c>
      <c r="C118" s="3">
        <v>11506</v>
      </c>
      <c r="D118" s="3">
        <v>4.6254</v>
      </c>
      <c r="E118" s="3">
        <v>1</v>
      </c>
      <c r="F118" s="3">
        <v>13</v>
      </c>
      <c r="G118" s="3">
        <v>36426406</v>
      </c>
      <c r="H118" s="3">
        <v>10809.6</v>
      </c>
      <c r="I118" s="3">
        <v>24819091902570</v>
      </c>
      <c r="J118" s="3">
        <v>5.75</v>
      </c>
      <c r="K118" s="3">
        <v>10800</v>
      </c>
      <c r="L118" s="3">
        <v>174.65</v>
      </c>
      <c r="M118" s="3">
        <v>291548</v>
      </c>
      <c r="N118" s="3" t="s">
        <v>10</v>
      </c>
      <c r="O118" s="3" t="s">
        <v>279</v>
      </c>
      <c r="P118" s="3">
        <v>78</v>
      </c>
      <c r="Q118" s="3">
        <v>123</v>
      </c>
      <c r="R118" s="3">
        <v>158</v>
      </c>
      <c r="S118" s="3">
        <v>235</v>
      </c>
      <c r="T118" s="3">
        <v>264</v>
      </c>
      <c r="U118" s="3">
        <v>186</v>
      </c>
      <c r="V118" s="3">
        <v>122</v>
      </c>
      <c r="W118" s="3">
        <v>68</v>
      </c>
      <c r="X118" s="3">
        <v>13</v>
      </c>
      <c r="Y118" s="3">
        <v>7</v>
      </c>
      <c r="Z118" s="3">
        <v>4</v>
      </c>
      <c r="AA118" s="3">
        <v>1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 t="s">
        <v>10</v>
      </c>
    </row>
    <row r="119" spans="1:36" x14ac:dyDescent="0.2">
      <c r="A119" s="3">
        <v>300</v>
      </c>
      <c r="B119" s="3">
        <v>6.8869999999999996E-5</v>
      </c>
      <c r="C119" s="3">
        <v>14520</v>
      </c>
      <c r="D119" s="3">
        <v>4.6436999999999999</v>
      </c>
      <c r="E119" s="3">
        <v>1</v>
      </c>
      <c r="F119" s="3">
        <v>15</v>
      </c>
      <c r="G119" s="3">
        <v>53609770</v>
      </c>
      <c r="H119" s="3">
        <v>10815.98</v>
      </c>
      <c r="I119" s="3">
        <v>24835226206306</v>
      </c>
      <c r="J119" s="3">
        <v>7.375</v>
      </c>
      <c r="K119" s="3">
        <v>10800</v>
      </c>
      <c r="L119" s="3">
        <v>2190.85</v>
      </c>
      <c r="M119" s="3">
        <v>17285973</v>
      </c>
      <c r="N119" s="3" t="s">
        <v>10</v>
      </c>
      <c r="O119" s="3" t="s">
        <v>280</v>
      </c>
      <c r="P119" s="3">
        <v>89</v>
      </c>
      <c r="Q119" s="3">
        <v>133</v>
      </c>
      <c r="R119" s="3">
        <v>144</v>
      </c>
      <c r="S119" s="3">
        <v>235</v>
      </c>
      <c r="T119" s="3">
        <v>244</v>
      </c>
      <c r="U119" s="3">
        <v>190</v>
      </c>
      <c r="V119" s="3">
        <v>128</v>
      </c>
      <c r="W119" s="3">
        <v>56</v>
      </c>
      <c r="X119" s="3">
        <v>14</v>
      </c>
      <c r="Y119" s="3">
        <v>13</v>
      </c>
      <c r="Z119" s="3">
        <v>9</v>
      </c>
      <c r="AA119" s="3">
        <v>3</v>
      </c>
      <c r="AB119" s="3">
        <v>0</v>
      </c>
      <c r="AC119" s="3">
        <v>1</v>
      </c>
      <c r="AD119" s="3">
        <v>1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 t="s">
        <v>10</v>
      </c>
    </row>
    <row r="120" spans="1:36" x14ac:dyDescent="0.2">
      <c r="A120" s="3">
        <v>240</v>
      </c>
      <c r="B120" s="3">
        <v>5.1820000000000002E-5</v>
      </c>
      <c r="C120" s="3">
        <v>19298</v>
      </c>
      <c r="D120" s="3">
        <v>4.681</v>
      </c>
      <c r="E120" s="3">
        <v>1</v>
      </c>
      <c r="F120" s="3">
        <v>15</v>
      </c>
      <c r="G120" s="3">
        <v>51472812</v>
      </c>
      <c r="H120" s="3">
        <v>10804.78</v>
      </c>
      <c r="I120" s="3">
        <v>24807556822303</v>
      </c>
      <c r="J120" s="3">
        <v>7.7809999999999997</v>
      </c>
      <c r="K120" s="3">
        <v>10800</v>
      </c>
      <c r="L120" s="3">
        <v>10016.780000000001</v>
      </c>
      <c r="M120" s="3">
        <v>48526945</v>
      </c>
      <c r="N120" s="3" t="s">
        <v>10</v>
      </c>
      <c r="O120" s="3" t="s">
        <v>281</v>
      </c>
      <c r="P120" s="3">
        <v>91</v>
      </c>
      <c r="Q120" s="3">
        <v>153</v>
      </c>
      <c r="R120" s="3">
        <v>165</v>
      </c>
      <c r="S120" s="3">
        <v>230</v>
      </c>
      <c r="T120" s="3">
        <v>216</v>
      </c>
      <c r="U120" s="3">
        <v>154</v>
      </c>
      <c r="V120" s="3">
        <v>115</v>
      </c>
      <c r="W120" s="3">
        <v>65</v>
      </c>
      <c r="X120" s="3">
        <v>20</v>
      </c>
      <c r="Y120" s="3">
        <v>19</v>
      </c>
      <c r="Z120" s="3">
        <v>15</v>
      </c>
      <c r="AA120" s="3">
        <v>7</v>
      </c>
      <c r="AB120" s="3">
        <v>4</v>
      </c>
      <c r="AC120" s="3">
        <v>4</v>
      </c>
      <c r="AD120" s="3">
        <v>2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 t="s">
        <v>10</v>
      </c>
    </row>
    <row r="121" spans="1:36" x14ac:dyDescent="0.2">
      <c r="A121" s="3">
        <v>10</v>
      </c>
      <c r="B121" s="3">
        <v>1</v>
      </c>
      <c r="C121" s="3">
        <v>0</v>
      </c>
      <c r="D121" s="3">
        <v>4.1817000000000002</v>
      </c>
      <c r="E121" s="3">
        <v>1</v>
      </c>
      <c r="F121" s="3">
        <v>11</v>
      </c>
      <c r="G121" s="3">
        <v>278484</v>
      </c>
      <c r="H121" s="3">
        <v>172.34</v>
      </c>
      <c r="I121" s="3">
        <v>395395357158</v>
      </c>
      <c r="J121" s="3">
        <v>1.3440000000000001</v>
      </c>
      <c r="K121" s="3">
        <v>10800</v>
      </c>
      <c r="L121" s="3">
        <v>172.34</v>
      </c>
      <c r="M121" s="3">
        <v>278482</v>
      </c>
      <c r="N121" s="3" t="s">
        <v>10</v>
      </c>
      <c r="O121" s="3" t="s">
        <v>282</v>
      </c>
      <c r="P121" s="3">
        <v>88</v>
      </c>
      <c r="Q121" s="3">
        <v>166</v>
      </c>
      <c r="R121" s="3">
        <v>181</v>
      </c>
      <c r="S121" s="3">
        <v>288</v>
      </c>
      <c r="T121" s="3">
        <v>258</v>
      </c>
      <c r="U121" s="3">
        <v>158</v>
      </c>
      <c r="V121" s="3">
        <v>76</v>
      </c>
      <c r="W121" s="3">
        <v>29</v>
      </c>
      <c r="X121" s="3">
        <v>11</v>
      </c>
      <c r="Y121" s="3">
        <v>2</v>
      </c>
      <c r="Z121" s="3">
        <v>3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 t="s">
        <v>10</v>
      </c>
    </row>
    <row r="122" spans="1:36" x14ac:dyDescent="0.2">
      <c r="A122" s="3">
        <v>10</v>
      </c>
      <c r="B122" s="3">
        <v>1</v>
      </c>
      <c r="C122" s="3">
        <v>0</v>
      </c>
      <c r="D122" s="3">
        <v>4.1539999999999999</v>
      </c>
      <c r="E122" s="3">
        <v>1</v>
      </c>
      <c r="F122" s="3">
        <v>10</v>
      </c>
      <c r="G122" s="3">
        <v>375251</v>
      </c>
      <c r="H122" s="3">
        <v>211.1</v>
      </c>
      <c r="I122" s="3">
        <v>484285401049</v>
      </c>
      <c r="J122" s="3">
        <v>1.9530000000000001</v>
      </c>
      <c r="K122" s="3">
        <v>10800</v>
      </c>
      <c r="L122" s="3">
        <v>211.1</v>
      </c>
      <c r="M122" s="3">
        <v>375249</v>
      </c>
      <c r="N122" s="3" t="s">
        <v>10</v>
      </c>
      <c r="O122" s="3" t="s">
        <v>283</v>
      </c>
      <c r="P122" s="3">
        <v>88</v>
      </c>
      <c r="Q122" s="3">
        <v>157</v>
      </c>
      <c r="R122" s="3">
        <v>187</v>
      </c>
      <c r="S122" s="3">
        <v>315</v>
      </c>
      <c r="T122" s="3">
        <v>241</v>
      </c>
      <c r="U122" s="3">
        <v>148</v>
      </c>
      <c r="V122" s="3">
        <v>89</v>
      </c>
      <c r="W122" s="3">
        <v>24</v>
      </c>
      <c r="X122" s="3">
        <v>7</v>
      </c>
      <c r="Y122" s="3">
        <v>4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 t="s">
        <v>10</v>
      </c>
    </row>
    <row r="123" spans="1:36" x14ac:dyDescent="0.2">
      <c r="A123" s="3">
        <v>300</v>
      </c>
      <c r="B123" s="3">
        <v>1</v>
      </c>
      <c r="C123" s="3">
        <v>0</v>
      </c>
      <c r="D123" s="3">
        <v>4.1943999999999999</v>
      </c>
      <c r="E123" s="3">
        <v>1</v>
      </c>
      <c r="F123" s="3">
        <v>11</v>
      </c>
      <c r="G123" s="3">
        <v>18369014</v>
      </c>
      <c r="H123" s="3">
        <v>2771.1</v>
      </c>
      <c r="I123" s="3">
        <v>6361601603613</v>
      </c>
      <c r="J123" s="3">
        <v>5.0940000000000003</v>
      </c>
      <c r="K123" s="3">
        <v>10800</v>
      </c>
      <c r="L123" s="3">
        <v>2771.1</v>
      </c>
      <c r="M123" s="3">
        <v>18369011</v>
      </c>
      <c r="N123" s="3" t="s">
        <v>10</v>
      </c>
      <c r="O123" s="3" t="s">
        <v>284</v>
      </c>
      <c r="P123" s="3">
        <v>89</v>
      </c>
      <c r="Q123" s="3">
        <v>183</v>
      </c>
      <c r="R123" s="3">
        <v>161</v>
      </c>
      <c r="S123" s="3">
        <v>292</v>
      </c>
      <c r="T123" s="3">
        <v>242</v>
      </c>
      <c r="U123" s="3">
        <v>158</v>
      </c>
      <c r="V123" s="3">
        <v>84</v>
      </c>
      <c r="W123" s="3">
        <v>35</v>
      </c>
      <c r="X123" s="3">
        <v>9</v>
      </c>
      <c r="Y123" s="3">
        <v>5</v>
      </c>
      <c r="Z123" s="3">
        <v>2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 t="s">
        <v>10</v>
      </c>
    </row>
    <row r="124" spans="1:36" x14ac:dyDescent="0.2">
      <c r="A124" s="3">
        <v>120</v>
      </c>
      <c r="B124" s="3">
        <v>1</v>
      </c>
      <c r="C124" s="3">
        <v>0</v>
      </c>
      <c r="D124" s="3">
        <v>4.0651000000000002</v>
      </c>
      <c r="E124" s="3">
        <v>1</v>
      </c>
      <c r="F124" s="3">
        <v>12</v>
      </c>
      <c r="G124" s="3">
        <v>3488763</v>
      </c>
      <c r="H124" s="3">
        <v>564.45000000000005</v>
      </c>
      <c r="I124" s="3">
        <v>1295120837353</v>
      </c>
      <c r="J124" s="3">
        <v>3.2650000000000001</v>
      </c>
      <c r="K124" s="3">
        <v>10800</v>
      </c>
      <c r="L124" s="3">
        <v>564.45000000000005</v>
      </c>
      <c r="M124" s="3">
        <v>3488761</v>
      </c>
      <c r="N124" s="3" t="s">
        <v>10</v>
      </c>
      <c r="O124" s="3" t="s">
        <v>285</v>
      </c>
      <c r="P124" s="3">
        <v>102</v>
      </c>
      <c r="Q124" s="3">
        <v>189</v>
      </c>
      <c r="R124" s="3">
        <v>189</v>
      </c>
      <c r="S124" s="3">
        <v>290</v>
      </c>
      <c r="T124" s="3">
        <v>220</v>
      </c>
      <c r="U124" s="3">
        <v>146</v>
      </c>
      <c r="V124" s="3">
        <v>75</v>
      </c>
      <c r="W124" s="3">
        <v>37</v>
      </c>
      <c r="X124" s="3">
        <v>6</v>
      </c>
      <c r="Y124" s="3">
        <v>4</v>
      </c>
      <c r="Z124" s="3">
        <v>0</v>
      </c>
      <c r="AA124" s="3">
        <v>2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 t="s">
        <v>10</v>
      </c>
    </row>
    <row r="125" spans="1:36" x14ac:dyDescent="0.2">
      <c r="A125" s="3">
        <v>240</v>
      </c>
      <c r="B125" s="3">
        <v>1</v>
      </c>
      <c r="C125" s="3">
        <v>0</v>
      </c>
      <c r="D125" s="3">
        <v>4.0896999999999997</v>
      </c>
      <c r="E125" s="3">
        <v>1</v>
      </c>
      <c r="F125" s="3">
        <v>11</v>
      </c>
      <c r="G125" s="3">
        <v>13699624</v>
      </c>
      <c r="H125" s="3">
        <v>1862.34</v>
      </c>
      <c r="I125" s="3">
        <v>4274830198831</v>
      </c>
      <c r="J125" s="3">
        <v>4.6719999999999997</v>
      </c>
      <c r="K125" s="3">
        <v>10800</v>
      </c>
      <c r="L125" s="3">
        <v>1862.34</v>
      </c>
      <c r="M125" s="3">
        <v>13699622</v>
      </c>
      <c r="N125" s="3" t="s">
        <v>10</v>
      </c>
      <c r="O125" s="3" t="s">
        <v>286</v>
      </c>
      <c r="P125" s="3">
        <v>109</v>
      </c>
      <c r="Q125" s="3">
        <v>188</v>
      </c>
      <c r="R125" s="3">
        <v>187</v>
      </c>
      <c r="S125" s="3">
        <v>276</v>
      </c>
      <c r="T125" s="3">
        <v>215</v>
      </c>
      <c r="U125" s="3">
        <v>151</v>
      </c>
      <c r="V125" s="3">
        <v>85</v>
      </c>
      <c r="W125" s="3">
        <v>30</v>
      </c>
      <c r="X125" s="3">
        <v>8</v>
      </c>
      <c r="Y125" s="3">
        <v>6</v>
      </c>
      <c r="Z125" s="3">
        <v>5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 t="s">
        <v>10</v>
      </c>
    </row>
    <row r="126" spans="1:36" x14ac:dyDescent="0.2">
      <c r="A126" s="3">
        <v>630</v>
      </c>
      <c r="B126" s="3">
        <v>2.8376999999999997E-4</v>
      </c>
      <c r="C126" s="3">
        <v>3523</v>
      </c>
      <c r="D126" s="3">
        <v>4.0824999999999996</v>
      </c>
      <c r="E126" s="3">
        <v>1</v>
      </c>
      <c r="F126" s="3">
        <v>13</v>
      </c>
      <c r="G126" s="3">
        <v>54584558</v>
      </c>
      <c r="H126" s="3">
        <v>10800.42</v>
      </c>
      <c r="I126" s="3">
        <v>24799207340387</v>
      </c>
      <c r="J126" s="3">
        <v>9.4369999999999994</v>
      </c>
      <c r="K126" s="3">
        <v>10800</v>
      </c>
      <c r="L126" s="3">
        <v>9605.6</v>
      </c>
      <c r="M126" s="3">
        <v>49663312</v>
      </c>
      <c r="N126" s="3" t="s">
        <v>10</v>
      </c>
      <c r="O126" s="3" t="s">
        <v>287</v>
      </c>
      <c r="P126" s="3">
        <v>113</v>
      </c>
      <c r="Q126" s="3">
        <v>206</v>
      </c>
      <c r="R126" s="3">
        <v>208</v>
      </c>
      <c r="S126" s="3">
        <v>250</v>
      </c>
      <c r="T126" s="3">
        <v>198</v>
      </c>
      <c r="U126" s="3">
        <v>133</v>
      </c>
      <c r="V126" s="3">
        <v>85</v>
      </c>
      <c r="W126" s="3">
        <v>31</v>
      </c>
      <c r="X126" s="3">
        <v>13</v>
      </c>
      <c r="Y126" s="3">
        <v>10</v>
      </c>
      <c r="Z126" s="3">
        <v>10</v>
      </c>
      <c r="AA126" s="3">
        <v>2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 t="s">
        <v>10</v>
      </c>
    </row>
    <row r="127" spans="1:36" x14ac:dyDescent="0.2">
      <c r="A127" s="3">
        <v>450</v>
      </c>
      <c r="B127" s="3">
        <v>1.2779999999999999E-4</v>
      </c>
      <c r="C127" s="3">
        <v>7824</v>
      </c>
      <c r="D127" s="3">
        <v>4.0730000000000004</v>
      </c>
      <c r="E127" s="3">
        <v>1</v>
      </c>
      <c r="F127" s="3">
        <v>14</v>
      </c>
      <c r="G127" s="3">
        <v>60552739</v>
      </c>
      <c r="H127" s="3">
        <v>10804.25</v>
      </c>
      <c r="I127" s="3">
        <v>24808107415673</v>
      </c>
      <c r="J127" s="3">
        <v>9.8279999999999994</v>
      </c>
      <c r="K127" s="3">
        <v>10800</v>
      </c>
      <c r="L127" s="3">
        <v>10745.77</v>
      </c>
      <c r="M127" s="3">
        <v>60338423</v>
      </c>
      <c r="N127" s="3" t="s">
        <v>10</v>
      </c>
      <c r="O127" s="3" t="s">
        <v>288</v>
      </c>
      <c r="P127" s="3">
        <v>117</v>
      </c>
      <c r="Q127" s="3">
        <v>205</v>
      </c>
      <c r="R127" s="3">
        <v>211</v>
      </c>
      <c r="S127" s="3">
        <v>268</v>
      </c>
      <c r="T127" s="3">
        <v>181</v>
      </c>
      <c r="U127" s="3">
        <v>120</v>
      </c>
      <c r="V127" s="3">
        <v>77</v>
      </c>
      <c r="W127" s="3">
        <v>40</v>
      </c>
      <c r="X127" s="3">
        <v>15</v>
      </c>
      <c r="Y127" s="3">
        <v>14</v>
      </c>
      <c r="Z127" s="3">
        <v>7</v>
      </c>
      <c r="AA127" s="3">
        <v>2</v>
      </c>
      <c r="AB127" s="3">
        <v>2</v>
      </c>
      <c r="AC127" s="3">
        <v>1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 t="s">
        <v>10</v>
      </c>
    </row>
    <row r="128" spans="1:36" x14ac:dyDescent="0.2">
      <c r="A128" s="3">
        <v>600</v>
      </c>
      <c r="B128" s="3">
        <v>7.6890000000000004E-5</v>
      </c>
      <c r="C128" s="3">
        <v>13005</v>
      </c>
      <c r="D128" s="3">
        <v>4.0381</v>
      </c>
      <c r="E128" s="3">
        <v>1</v>
      </c>
      <c r="F128" s="3">
        <v>14</v>
      </c>
      <c r="G128" s="3">
        <v>59710147</v>
      </c>
      <c r="H128" s="3">
        <v>10806.46</v>
      </c>
      <c r="I128" s="3">
        <v>24812755980938</v>
      </c>
      <c r="J128" s="3">
        <v>11.25</v>
      </c>
      <c r="K128" s="3">
        <v>10800</v>
      </c>
      <c r="L128" s="3">
        <v>8958.25</v>
      </c>
      <c r="M128" s="3">
        <v>51452802</v>
      </c>
      <c r="N128" s="3" t="s">
        <v>10</v>
      </c>
      <c r="O128" s="3" t="s">
        <v>289</v>
      </c>
      <c r="P128" s="3">
        <v>120</v>
      </c>
      <c r="Q128" s="3">
        <v>210</v>
      </c>
      <c r="R128" s="3">
        <v>194</v>
      </c>
      <c r="S128" s="3">
        <v>251</v>
      </c>
      <c r="T128" s="3">
        <v>196</v>
      </c>
      <c r="U128" s="3">
        <v>148</v>
      </c>
      <c r="V128" s="3">
        <v>79</v>
      </c>
      <c r="W128" s="3">
        <v>38</v>
      </c>
      <c r="X128" s="3">
        <v>13</v>
      </c>
      <c r="Y128" s="3">
        <v>5</v>
      </c>
      <c r="Z128" s="3">
        <v>4</v>
      </c>
      <c r="AA128" s="3">
        <v>1</v>
      </c>
      <c r="AB128" s="3">
        <v>0</v>
      </c>
      <c r="AC128" s="3">
        <v>1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 t="s">
        <v>10</v>
      </c>
    </row>
    <row r="129" spans="1:36" x14ac:dyDescent="0.2">
      <c r="A129" s="3">
        <v>500</v>
      </c>
      <c r="B129" s="3">
        <v>3.5259999999999998E-5</v>
      </c>
      <c r="C129" s="3">
        <v>28356</v>
      </c>
      <c r="D129" s="3">
        <v>4.0324999999999998</v>
      </c>
      <c r="E129" s="3">
        <v>1</v>
      </c>
      <c r="F129" s="3">
        <v>11</v>
      </c>
      <c r="G129" s="3">
        <v>57016037</v>
      </c>
      <c r="H129" s="3">
        <v>10800.91</v>
      </c>
      <c r="I129" s="3">
        <v>24800375663895</v>
      </c>
      <c r="J129" s="3">
        <v>10.672000000000001</v>
      </c>
      <c r="K129" s="3">
        <v>10800</v>
      </c>
      <c r="L129" s="3">
        <v>9293.7900000000009</v>
      </c>
      <c r="M129" s="3">
        <v>50755595</v>
      </c>
      <c r="N129" s="3" t="s">
        <v>10</v>
      </c>
      <c r="O129" s="3" t="s">
        <v>290</v>
      </c>
      <c r="P129" s="3">
        <v>113</v>
      </c>
      <c r="Q129" s="3">
        <v>194</v>
      </c>
      <c r="R129" s="3">
        <v>190</v>
      </c>
      <c r="S129" s="3">
        <v>281</v>
      </c>
      <c r="T129" s="3">
        <v>220</v>
      </c>
      <c r="U129" s="3">
        <v>130</v>
      </c>
      <c r="V129" s="3">
        <v>74</v>
      </c>
      <c r="W129" s="3">
        <v>40</v>
      </c>
      <c r="X129" s="3">
        <v>13</v>
      </c>
      <c r="Y129" s="3">
        <v>4</v>
      </c>
      <c r="Z129" s="3">
        <v>1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 t="s">
        <v>10</v>
      </c>
    </row>
    <row r="130" spans="1:36" x14ac:dyDescent="0.2">
      <c r="A130" s="3">
        <v>460</v>
      </c>
      <c r="B130" s="3">
        <v>3.222E-5</v>
      </c>
      <c r="C130" s="3">
        <v>31035</v>
      </c>
      <c r="D130" s="3">
        <v>3.996</v>
      </c>
      <c r="E130" s="3">
        <v>1</v>
      </c>
      <c r="F130" s="3">
        <v>13</v>
      </c>
      <c r="G130" s="3">
        <v>64828824</v>
      </c>
      <c r="H130" s="3">
        <v>10807.14</v>
      </c>
      <c r="I130" s="3">
        <v>24813775254852</v>
      </c>
      <c r="J130" s="3">
        <v>11.906000000000001</v>
      </c>
      <c r="K130" s="3">
        <v>10800</v>
      </c>
      <c r="L130" s="3">
        <v>5864.5</v>
      </c>
      <c r="M130" s="3">
        <v>40262913</v>
      </c>
      <c r="N130" s="3" t="s">
        <v>10</v>
      </c>
      <c r="O130" s="3" t="s">
        <v>291</v>
      </c>
      <c r="P130" s="3">
        <v>117</v>
      </c>
      <c r="Q130" s="3">
        <v>202</v>
      </c>
      <c r="R130" s="3">
        <v>203</v>
      </c>
      <c r="S130" s="3">
        <v>268</v>
      </c>
      <c r="T130" s="3">
        <v>201</v>
      </c>
      <c r="U130" s="3">
        <v>144</v>
      </c>
      <c r="V130" s="3">
        <v>72</v>
      </c>
      <c r="W130" s="3">
        <v>30</v>
      </c>
      <c r="X130" s="3">
        <v>16</v>
      </c>
      <c r="Y130" s="3">
        <v>5</v>
      </c>
      <c r="Z130" s="3">
        <v>0</v>
      </c>
      <c r="AA130" s="3">
        <v>0</v>
      </c>
      <c r="AB130" s="3">
        <v>2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 t="s">
        <v>10</v>
      </c>
    </row>
    <row r="131" spans="1:36" x14ac:dyDescent="0.2">
      <c r="A131" s="3">
        <v>10</v>
      </c>
      <c r="B131" s="3">
        <v>1</v>
      </c>
      <c r="C131" s="3">
        <v>0</v>
      </c>
      <c r="D131" s="3">
        <v>4.2245999999999997</v>
      </c>
      <c r="E131" s="3">
        <v>1</v>
      </c>
      <c r="F131" s="3">
        <v>8</v>
      </c>
      <c r="G131" s="3">
        <v>68181</v>
      </c>
      <c r="H131" s="3">
        <v>58.08</v>
      </c>
      <c r="I131" s="3">
        <v>133205827916</v>
      </c>
      <c r="J131" s="3">
        <v>0.67200000000000004</v>
      </c>
      <c r="K131" s="3">
        <v>10800</v>
      </c>
      <c r="L131" s="3">
        <v>58.08</v>
      </c>
      <c r="M131" s="3">
        <v>68179</v>
      </c>
      <c r="N131" s="3" t="s">
        <v>10</v>
      </c>
      <c r="O131" s="3" t="s">
        <v>292</v>
      </c>
      <c r="P131" s="3">
        <v>48</v>
      </c>
      <c r="Q131" s="3">
        <v>78</v>
      </c>
      <c r="R131" s="3">
        <v>190</v>
      </c>
      <c r="S131" s="3">
        <v>485</v>
      </c>
      <c r="T131" s="3">
        <v>237</v>
      </c>
      <c r="U131" s="3">
        <v>149</v>
      </c>
      <c r="V131" s="3">
        <v>54</v>
      </c>
      <c r="W131" s="3">
        <v>19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 t="s">
        <v>10</v>
      </c>
    </row>
    <row r="132" spans="1:36" x14ac:dyDescent="0.2">
      <c r="A132" s="3">
        <v>10</v>
      </c>
      <c r="B132" s="3">
        <v>1</v>
      </c>
      <c r="C132" s="3">
        <v>0</v>
      </c>
      <c r="D132" s="3">
        <v>4.2356999999999996</v>
      </c>
      <c r="E132" s="3">
        <v>1</v>
      </c>
      <c r="F132" s="3">
        <v>9</v>
      </c>
      <c r="G132" s="3">
        <v>103941</v>
      </c>
      <c r="H132" s="3">
        <v>61.63</v>
      </c>
      <c r="I132" s="3">
        <v>141359224259</v>
      </c>
      <c r="J132" s="3">
        <v>0.51600000000000001</v>
      </c>
      <c r="K132" s="3">
        <v>10800</v>
      </c>
      <c r="L132" s="3">
        <v>61.63</v>
      </c>
      <c r="M132" s="3">
        <v>103939</v>
      </c>
      <c r="N132" s="3" t="s">
        <v>10</v>
      </c>
      <c r="O132" s="3" t="s">
        <v>293</v>
      </c>
      <c r="P132" s="3">
        <v>41</v>
      </c>
      <c r="Q132" s="3">
        <v>86</v>
      </c>
      <c r="R132" s="3">
        <v>195</v>
      </c>
      <c r="S132" s="3">
        <v>476</v>
      </c>
      <c r="T132" s="3">
        <v>236</v>
      </c>
      <c r="U132" s="3">
        <v>144</v>
      </c>
      <c r="V132" s="3">
        <v>68</v>
      </c>
      <c r="W132" s="3">
        <v>11</v>
      </c>
      <c r="X132" s="3">
        <v>3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 t="s">
        <v>10</v>
      </c>
    </row>
    <row r="133" spans="1:36" x14ac:dyDescent="0.2">
      <c r="A133" s="3">
        <v>10</v>
      </c>
      <c r="B133" s="3">
        <v>1</v>
      </c>
      <c r="C133" s="3">
        <v>0</v>
      </c>
      <c r="D133" s="3">
        <v>4.25</v>
      </c>
      <c r="E133" s="3">
        <v>1</v>
      </c>
      <c r="F133" s="3">
        <v>10</v>
      </c>
      <c r="G133" s="3">
        <v>146456</v>
      </c>
      <c r="H133" s="3">
        <v>79.95</v>
      </c>
      <c r="I133" s="3">
        <v>183426438681</v>
      </c>
      <c r="J133" s="3">
        <v>0.56299999999999994</v>
      </c>
      <c r="K133" s="3">
        <v>10800</v>
      </c>
      <c r="L133" s="3">
        <v>79.95</v>
      </c>
      <c r="M133" s="3">
        <v>146454</v>
      </c>
      <c r="N133" s="3" t="s">
        <v>10</v>
      </c>
      <c r="O133" s="3" t="s">
        <v>294</v>
      </c>
      <c r="P133" s="3">
        <v>53</v>
      </c>
      <c r="Q133" s="3">
        <v>90</v>
      </c>
      <c r="R133" s="3">
        <v>189</v>
      </c>
      <c r="S133" s="3">
        <v>441</v>
      </c>
      <c r="T133" s="3">
        <v>250</v>
      </c>
      <c r="U133" s="3">
        <v>145</v>
      </c>
      <c r="V133" s="3">
        <v>71</v>
      </c>
      <c r="W133" s="3">
        <v>16</v>
      </c>
      <c r="X133" s="3">
        <v>4</v>
      </c>
      <c r="Y133" s="3">
        <v>1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 t="s">
        <v>10</v>
      </c>
    </row>
    <row r="134" spans="1:36" x14ac:dyDescent="0.2">
      <c r="A134" s="3">
        <v>120</v>
      </c>
      <c r="B134" s="3">
        <v>1</v>
      </c>
      <c r="C134" s="3">
        <v>0</v>
      </c>
      <c r="D134" s="3">
        <v>4.2801999999999998</v>
      </c>
      <c r="E134" s="3">
        <v>1</v>
      </c>
      <c r="F134" s="3">
        <v>10</v>
      </c>
      <c r="G134" s="3">
        <v>2922134</v>
      </c>
      <c r="H134" s="3">
        <v>414.06</v>
      </c>
      <c r="I134" s="3">
        <v>950233703243</v>
      </c>
      <c r="J134" s="3">
        <v>2.0150000000000001</v>
      </c>
      <c r="K134" s="3">
        <v>10800</v>
      </c>
      <c r="L134" s="3">
        <v>414.06</v>
      </c>
      <c r="M134" s="3">
        <v>2922132</v>
      </c>
      <c r="N134" s="3" t="s">
        <v>10</v>
      </c>
      <c r="O134" s="3" t="s">
        <v>295</v>
      </c>
      <c r="P134" s="3">
        <v>48</v>
      </c>
      <c r="Q134" s="3">
        <v>108</v>
      </c>
      <c r="R134" s="3">
        <v>182</v>
      </c>
      <c r="S134" s="3">
        <v>441</v>
      </c>
      <c r="T134" s="3">
        <v>223</v>
      </c>
      <c r="U134" s="3">
        <v>162</v>
      </c>
      <c r="V134" s="3">
        <v>58</v>
      </c>
      <c r="W134" s="3">
        <v>23</v>
      </c>
      <c r="X134" s="3">
        <v>8</v>
      </c>
      <c r="Y134" s="3">
        <v>7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 t="s">
        <v>10</v>
      </c>
    </row>
    <row r="135" spans="1:36" x14ac:dyDescent="0.2">
      <c r="A135" s="3">
        <v>320</v>
      </c>
      <c r="B135" s="3">
        <v>3.8314000000000002E-4</v>
      </c>
      <c r="C135" s="3">
        <v>2609</v>
      </c>
      <c r="D135" s="3">
        <v>4.4570999999999996</v>
      </c>
      <c r="E135" s="3">
        <v>1</v>
      </c>
      <c r="F135" s="3">
        <v>15</v>
      </c>
      <c r="G135" s="3">
        <v>33245957</v>
      </c>
      <c r="H135" s="3">
        <v>10804.67</v>
      </c>
      <c r="I135" s="3">
        <v>24809432016328</v>
      </c>
      <c r="J135" s="3">
        <v>5.0620000000000003</v>
      </c>
      <c r="K135" s="3">
        <v>10800</v>
      </c>
      <c r="L135" s="3">
        <v>6297.74</v>
      </c>
      <c r="M135" s="3">
        <v>23922265</v>
      </c>
      <c r="N135" s="3" t="s">
        <v>10</v>
      </c>
      <c r="O135" s="3" t="s">
        <v>296</v>
      </c>
      <c r="P135" s="3">
        <v>74</v>
      </c>
      <c r="Q135" s="3">
        <v>113</v>
      </c>
      <c r="R135" s="3">
        <v>173</v>
      </c>
      <c r="S135" s="3">
        <v>368</v>
      </c>
      <c r="T135" s="3">
        <v>229</v>
      </c>
      <c r="U135" s="3">
        <v>136</v>
      </c>
      <c r="V135" s="3">
        <v>84</v>
      </c>
      <c r="W135" s="3">
        <v>33</v>
      </c>
      <c r="X135" s="3">
        <v>18</v>
      </c>
      <c r="Y135" s="3">
        <v>16</v>
      </c>
      <c r="Z135" s="3">
        <v>9</v>
      </c>
      <c r="AA135" s="3">
        <v>3</v>
      </c>
      <c r="AB135" s="3">
        <v>2</v>
      </c>
      <c r="AC135" s="3">
        <v>1</v>
      </c>
      <c r="AD135" s="3">
        <v>1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 t="s">
        <v>10</v>
      </c>
    </row>
    <row r="136" spans="1:36" x14ac:dyDescent="0.2">
      <c r="A136" s="3">
        <v>270</v>
      </c>
      <c r="B136" s="3">
        <v>1.8073000000000001E-4</v>
      </c>
      <c r="C136" s="3">
        <v>5532</v>
      </c>
      <c r="D136" s="3">
        <v>4.3048000000000002</v>
      </c>
      <c r="E136" s="3">
        <v>1</v>
      </c>
      <c r="F136" s="3">
        <v>12</v>
      </c>
      <c r="G136" s="3">
        <v>26709501</v>
      </c>
      <c r="H136" s="3">
        <v>10820.74</v>
      </c>
      <c r="I136" s="3">
        <v>24845561347016</v>
      </c>
      <c r="J136" s="3">
        <v>4.3280000000000003</v>
      </c>
      <c r="K136" s="3">
        <v>10800</v>
      </c>
      <c r="L136" s="3">
        <v>995.48</v>
      </c>
      <c r="M136" s="3">
        <v>6761456</v>
      </c>
      <c r="N136" s="3" t="s">
        <v>10</v>
      </c>
      <c r="O136" s="3" t="s">
        <v>297</v>
      </c>
      <c r="P136" s="3">
        <v>63</v>
      </c>
      <c r="Q136" s="3">
        <v>116</v>
      </c>
      <c r="R136" s="3">
        <v>162</v>
      </c>
      <c r="S136" s="3">
        <v>431</v>
      </c>
      <c r="T136" s="3">
        <v>221</v>
      </c>
      <c r="U136" s="3">
        <v>143</v>
      </c>
      <c r="V136" s="3">
        <v>74</v>
      </c>
      <c r="W136" s="3">
        <v>28</v>
      </c>
      <c r="X136" s="3">
        <v>14</v>
      </c>
      <c r="Y136" s="3">
        <v>3</v>
      </c>
      <c r="Z136" s="3">
        <v>2</v>
      </c>
      <c r="AA136" s="3">
        <v>3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 t="s">
        <v>10</v>
      </c>
    </row>
    <row r="137" spans="1:36" x14ac:dyDescent="0.2">
      <c r="A137" s="3">
        <v>210</v>
      </c>
      <c r="B137" s="3">
        <v>1.0187E-4</v>
      </c>
      <c r="C137" s="3">
        <v>9815</v>
      </c>
      <c r="D137" s="3">
        <v>4.4348999999999998</v>
      </c>
      <c r="E137" s="3">
        <v>1</v>
      </c>
      <c r="F137" s="3">
        <v>15</v>
      </c>
      <c r="G137" s="3">
        <v>36411391</v>
      </c>
      <c r="H137" s="3">
        <v>10819.71</v>
      </c>
      <c r="I137" s="3">
        <v>24843930507209</v>
      </c>
      <c r="J137" s="3">
        <v>4.641</v>
      </c>
      <c r="K137" s="3">
        <v>10800</v>
      </c>
      <c r="L137" s="3">
        <v>3612.23</v>
      </c>
      <c r="M137" s="3">
        <v>18179970</v>
      </c>
      <c r="N137" s="3" t="s">
        <v>10</v>
      </c>
      <c r="O137" s="3" t="s">
        <v>298</v>
      </c>
      <c r="P137" s="3">
        <v>80</v>
      </c>
      <c r="Q137" s="3">
        <v>136</v>
      </c>
      <c r="R137" s="3">
        <v>158</v>
      </c>
      <c r="S137" s="3">
        <v>348</v>
      </c>
      <c r="T137" s="3">
        <v>215</v>
      </c>
      <c r="U137" s="3">
        <v>147</v>
      </c>
      <c r="V137" s="3">
        <v>89</v>
      </c>
      <c r="W137" s="3">
        <v>41</v>
      </c>
      <c r="X137" s="3">
        <v>19</v>
      </c>
      <c r="Y137" s="3">
        <v>14</v>
      </c>
      <c r="Z137" s="3">
        <v>8</v>
      </c>
      <c r="AA137" s="3">
        <v>4</v>
      </c>
      <c r="AB137" s="3">
        <v>0</v>
      </c>
      <c r="AC137" s="3">
        <v>0</v>
      </c>
      <c r="AD137" s="3">
        <v>1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 t="s">
        <v>10</v>
      </c>
    </row>
    <row r="138" spans="1:36" x14ac:dyDescent="0.2">
      <c r="A138" s="3">
        <v>220</v>
      </c>
      <c r="B138" s="3">
        <v>7.0770000000000002E-5</v>
      </c>
      <c r="C138" s="3">
        <v>14130</v>
      </c>
      <c r="D138" s="3">
        <v>4.2142999999999997</v>
      </c>
      <c r="E138" s="3">
        <v>1</v>
      </c>
      <c r="F138" s="3">
        <v>12</v>
      </c>
      <c r="G138" s="3">
        <v>35736278</v>
      </c>
      <c r="H138" s="3">
        <v>10817.26</v>
      </c>
      <c r="I138" s="3">
        <v>24838871383038</v>
      </c>
      <c r="J138" s="3">
        <v>4.4059999999999997</v>
      </c>
      <c r="K138" s="3">
        <v>10800</v>
      </c>
      <c r="L138" s="3">
        <v>865.06</v>
      </c>
      <c r="M138" s="3">
        <v>5463673</v>
      </c>
      <c r="N138" s="3" t="s">
        <v>10</v>
      </c>
      <c r="O138" s="3" t="s">
        <v>299</v>
      </c>
      <c r="P138" s="3">
        <v>71</v>
      </c>
      <c r="Q138" s="3">
        <v>121</v>
      </c>
      <c r="R138" s="3">
        <v>169</v>
      </c>
      <c r="S138" s="3">
        <v>416</v>
      </c>
      <c r="T138" s="3">
        <v>231</v>
      </c>
      <c r="U138" s="3">
        <v>140</v>
      </c>
      <c r="V138" s="3">
        <v>77</v>
      </c>
      <c r="W138" s="3">
        <v>29</v>
      </c>
      <c r="X138" s="3">
        <v>3</v>
      </c>
      <c r="Y138" s="3">
        <v>1</v>
      </c>
      <c r="Z138" s="3">
        <v>1</v>
      </c>
      <c r="AA138" s="3">
        <v>1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 t="s">
        <v>10</v>
      </c>
    </row>
    <row r="139" spans="1:36" x14ac:dyDescent="0.2">
      <c r="A139" s="3">
        <v>210</v>
      </c>
      <c r="B139" s="3">
        <v>5.8529999999999997E-5</v>
      </c>
      <c r="C139" s="3">
        <v>17085</v>
      </c>
      <c r="D139" s="3">
        <v>4.3785999999999996</v>
      </c>
      <c r="E139" s="3">
        <v>1</v>
      </c>
      <c r="F139" s="3">
        <v>15</v>
      </c>
      <c r="G139" s="3">
        <v>39810712</v>
      </c>
      <c r="H139" s="3">
        <v>10814.89</v>
      </c>
      <c r="I139" s="3">
        <v>24831264865574</v>
      </c>
      <c r="J139" s="3">
        <v>5.5469999999999997</v>
      </c>
      <c r="K139" s="3">
        <v>10800</v>
      </c>
      <c r="L139" s="3">
        <v>4777.59</v>
      </c>
      <c r="M139" s="3">
        <v>23640643</v>
      </c>
      <c r="N139" s="3" t="s">
        <v>10</v>
      </c>
      <c r="O139" s="3" t="s">
        <v>300</v>
      </c>
      <c r="P139" s="3">
        <v>85</v>
      </c>
      <c r="Q139" s="3">
        <v>148</v>
      </c>
      <c r="R139" s="3">
        <v>153</v>
      </c>
      <c r="S139" s="3">
        <v>339</v>
      </c>
      <c r="T139" s="3">
        <v>235</v>
      </c>
      <c r="U139" s="3">
        <v>134</v>
      </c>
      <c r="V139" s="3">
        <v>82</v>
      </c>
      <c r="W139" s="3">
        <v>37</v>
      </c>
      <c r="X139" s="3">
        <v>22</v>
      </c>
      <c r="Y139" s="3">
        <v>13</v>
      </c>
      <c r="Z139" s="3">
        <v>5</v>
      </c>
      <c r="AA139" s="3">
        <v>5</v>
      </c>
      <c r="AB139" s="3">
        <v>0</v>
      </c>
      <c r="AC139" s="3">
        <v>1</v>
      </c>
      <c r="AD139" s="3">
        <v>1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 t="s">
        <v>10</v>
      </c>
    </row>
    <row r="140" spans="1:36" x14ac:dyDescent="0.2">
      <c r="A140" s="3">
        <v>330</v>
      </c>
      <c r="B140" s="3">
        <v>3.7809999999999999E-5</v>
      </c>
      <c r="C140" s="3">
        <v>26448</v>
      </c>
      <c r="D140" s="3">
        <v>4.4039999999999999</v>
      </c>
      <c r="E140" s="3">
        <v>1</v>
      </c>
      <c r="F140" s="3">
        <v>14</v>
      </c>
      <c r="G140" s="3">
        <v>39180390</v>
      </c>
      <c r="H140" s="3">
        <v>10806</v>
      </c>
      <c r="I140" s="3">
        <v>24813157042483</v>
      </c>
      <c r="J140" s="3">
        <v>7.61</v>
      </c>
      <c r="K140" s="3">
        <v>10800</v>
      </c>
      <c r="L140" s="3">
        <v>6909.37</v>
      </c>
      <c r="M140" s="3">
        <v>29056831</v>
      </c>
      <c r="N140" s="3" t="s">
        <v>10</v>
      </c>
      <c r="O140" s="3" t="s">
        <v>301</v>
      </c>
      <c r="P140" s="3">
        <v>95</v>
      </c>
      <c r="Q140" s="3">
        <v>166</v>
      </c>
      <c r="R140" s="3">
        <v>155</v>
      </c>
      <c r="S140" s="3">
        <v>331</v>
      </c>
      <c r="T140" s="3">
        <v>184</v>
      </c>
      <c r="U140" s="3">
        <v>139</v>
      </c>
      <c r="V140" s="3">
        <v>84</v>
      </c>
      <c r="W140" s="3">
        <v>45</v>
      </c>
      <c r="X140" s="3">
        <v>29</v>
      </c>
      <c r="Y140" s="3">
        <v>9</v>
      </c>
      <c r="Z140" s="3">
        <v>6</v>
      </c>
      <c r="AA140" s="3">
        <v>9</v>
      </c>
      <c r="AB140" s="3">
        <v>6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 t="s">
        <v>10</v>
      </c>
    </row>
    <row r="141" spans="1:36" x14ac:dyDescent="0.2">
      <c r="A141" s="3">
        <v>10</v>
      </c>
      <c r="B141" s="3">
        <v>1</v>
      </c>
      <c r="C141" s="3">
        <v>0</v>
      </c>
      <c r="D141" s="3">
        <v>4.1650999999999998</v>
      </c>
      <c r="E141" s="3">
        <v>1</v>
      </c>
      <c r="F141" s="3">
        <v>9</v>
      </c>
      <c r="G141" s="3">
        <v>85746</v>
      </c>
      <c r="H141" s="3">
        <v>54.7</v>
      </c>
      <c r="I141" s="3">
        <v>125540208887</v>
      </c>
      <c r="J141" s="3">
        <v>0.71899999999999997</v>
      </c>
      <c r="K141" s="3">
        <v>10800</v>
      </c>
      <c r="L141" s="3">
        <v>54.7</v>
      </c>
      <c r="M141" s="3">
        <v>85744</v>
      </c>
      <c r="N141" s="3" t="s">
        <v>10</v>
      </c>
      <c r="O141" s="3" t="s">
        <v>302</v>
      </c>
      <c r="P141" s="3">
        <v>36</v>
      </c>
      <c r="Q141" s="3">
        <v>66</v>
      </c>
      <c r="R141" s="3">
        <v>208</v>
      </c>
      <c r="S141" s="3">
        <v>545</v>
      </c>
      <c r="T141" s="3">
        <v>223</v>
      </c>
      <c r="U141" s="3">
        <v>123</v>
      </c>
      <c r="V141" s="3">
        <v>51</v>
      </c>
      <c r="W141" s="3">
        <v>6</v>
      </c>
      <c r="X141" s="3">
        <v>2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 t="s">
        <v>10</v>
      </c>
    </row>
    <row r="142" spans="1:36" x14ac:dyDescent="0.2">
      <c r="A142" s="3">
        <v>10</v>
      </c>
      <c r="B142" s="3">
        <v>1</v>
      </c>
      <c r="C142" s="3">
        <v>0</v>
      </c>
      <c r="D142" s="3">
        <v>4.1825000000000001</v>
      </c>
      <c r="E142" s="3">
        <v>1</v>
      </c>
      <c r="F142" s="3">
        <v>10</v>
      </c>
      <c r="G142" s="3">
        <v>117332</v>
      </c>
      <c r="H142" s="3">
        <v>69.69</v>
      </c>
      <c r="I142" s="3">
        <v>159977759292</v>
      </c>
      <c r="J142" s="3">
        <v>0.57799999999999996</v>
      </c>
      <c r="K142" s="3">
        <v>10800</v>
      </c>
      <c r="L142" s="3">
        <v>69.69</v>
      </c>
      <c r="M142" s="3">
        <v>117330</v>
      </c>
      <c r="N142" s="3" t="s">
        <v>10</v>
      </c>
      <c r="O142" s="3" t="s">
        <v>303</v>
      </c>
      <c r="P142" s="3">
        <v>32</v>
      </c>
      <c r="Q142" s="3">
        <v>85</v>
      </c>
      <c r="R142" s="3">
        <v>192</v>
      </c>
      <c r="S142" s="3">
        <v>536</v>
      </c>
      <c r="T142" s="3">
        <v>218</v>
      </c>
      <c r="U142" s="3">
        <v>133</v>
      </c>
      <c r="V142" s="3">
        <v>54</v>
      </c>
      <c r="W142" s="3">
        <v>9</v>
      </c>
      <c r="X142" s="3">
        <v>0</v>
      </c>
      <c r="Y142" s="3">
        <v>1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 t="s">
        <v>10</v>
      </c>
    </row>
    <row r="143" spans="1:36" x14ac:dyDescent="0.2">
      <c r="A143" s="3">
        <v>20</v>
      </c>
      <c r="B143" s="3">
        <v>1</v>
      </c>
      <c r="C143" s="3">
        <v>0</v>
      </c>
      <c r="D143" s="3">
        <v>4.1595000000000004</v>
      </c>
      <c r="E143" s="3">
        <v>1</v>
      </c>
      <c r="F143" s="3">
        <v>10</v>
      </c>
      <c r="G143" s="3">
        <v>246485</v>
      </c>
      <c r="H143" s="3">
        <v>93.02</v>
      </c>
      <c r="I143" s="3">
        <v>213516074975</v>
      </c>
      <c r="J143" s="3">
        <v>0.70299999999999996</v>
      </c>
      <c r="K143" s="3">
        <v>10800</v>
      </c>
      <c r="L143" s="3">
        <v>93.02</v>
      </c>
      <c r="M143" s="3">
        <v>246483</v>
      </c>
      <c r="N143" s="3" t="s">
        <v>10</v>
      </c>
      <c r="O143" s="3" t="s">
        <v>304</v>
      </c>
      <c r="P143" s="3">
        <v>40</v>
      </c>
      <c r="Q143" s="3">
        <v>90</v>
      </c>
      <c r="R143" s="3">
        <v>206</v>
      </c>
      <c r="S143" s="3">
        <v>505</v>
      </c>
      <c r="T143" s="3">
        <v>219</v>
      </c>
      <c r="U143" s="3">
        <v>129</v>
      </c>
      <c r="V143" s="3">
        <v>57</v>
      </c>
      <c r="W143" s="3">
        <v>12</v>
      </c>
      <c r="X143" s="3">
        <v>1</v>
      </c>
      <c r="Y143" s="3">
        <v>1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 t="s">
        <v>10</v>
      </c>
    </row>
    <row r="144" spans="1:36" x14ac:dyDescent="0.2">
      <c r="A144" s="3">
        <v>70</v>
      </c>
      <c r="B144" s="3">
        <v>1</v>
      </c>
      <c r="C144" s="3">
        <v>0</v>
      </c>
      <c r="D144" s="3">
        <v>4.1872999999999996</v>
      </c>
      <c r="E144" s="3">
        <v>1</v>
      </c>
      <c r="F144" s="3">
        <v>13</v>
      </c>
      <c r="G144" s="3">
        <v>1699130</v>
      </c>
      <c r="H144" s="3">
        <v>279.20999999999998</v>
      </c>
      <c r="I144" s="3">
        <v>641057490043</v>
      </c>
      <c r="J144" s="3">
        <v>1.36</v>
      </c>
      <c r="K144" s="3">
        <v>10800</v>
      </c>
      <c r="L144" s="3">
        <v>279.20999999999998</v>
      </c>
      <c r="M144" s="3">
        <v>1699127</v>
      </c>
      <c r="N144" s="3" t="s">
        <v>10</v>
      </c>
      <c r="O144" s="3" t="s">
        <v>305</v>
      </c>
      <c r="P144" s="3">
        <v>42</v>
      </c>
      <c r="Q144" s="3">
        <v>79</v>
      </c>
      <c r="R144" s="3">
        <v>185</v>
      </c>
      <c r="S144" s="3">
        <v>524</v>
      </c>
      <c r="T144" s="3">
        <v>242</v>
      </c>
      <c r="U144" s="3">
        <v>121</v>
      </c>
      <c r="V144" s="3">
        <v>52</v>
      </c>
      <c r="W144" s="3">
        <v>14</v>
      </c>
      <c r="X144" s="3">
        <v>0</v>
      </c>
      <c r="Y144" s="3">
        <v>0</v>
      </c>
      <c r="Z144" s="3">
        <v>0</v>
      </c>
      <c r="AA144" s="3">
        <v>0</v>
      </c>
      <c r="AB144" s="3">
        <v>1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 t="s">
        <v>10</v>
      </c>
    </row>
    <row r="145" spans="1:36" x14ac:dyDescent="0.2">
      <c r="A145" s="3">
        <v>110</v>
      </c>
      <c r="B145" s="3">
        <v>1</v>
      </c>
      <c r="C145" s="3">
        <v>0</v>
      </c>
      <c r="D145" s="3">
        <v>4.2476000000000003</v>
      </c>
      <c r="E145" s="3">
        <v>1</v>
      </c>
      <c r="F145" s="3">
        <v>13</v>
      </c>
      <c r="G145" s="3">
        <v>10832429</v>
      </c>
      <c r="H145" s="3">
        <v>2534.29</v>
      </c>
      <c r="I145" s="3">
        <v>5818695209182</v>
      </c>
      <c r="J145" s="3">
        <v>2.625</v>
      </c>
      <c r="K145" s="3">
        <v>10800</v>
      </c>
      <c r="L145" s="3">
        <v>2534.29</v>
      </c>
      <c r="M145" s="3">
        <v>10832422</v>
      </c>
      <c r="N145" s="3" t="s">
        <v>10</v>
      </c>
      <c r="O145" s="3" t="s">
        <v>306</v>
      </c>
      <c r="P145" s="3">
        <v>47</v>
      </c>
      <c r="Q145" s="3">
        <v>115</v>
      </c>
      <c r="R145" s="3">
        <v>179</v>
      </c>
      <c r="S145" s="3">
        <v>479</v>
      </c>
      <c r="T145" s="3">
        <v>205</v>
      </c>
      <c r="U145" s="3">
        <v>125</v>
      </c>
      <c r="V145" s="3">
        <v>68</v>
      </c>
      <c r="W145" s="3">
        <v>21</v>
      </c>
      <c r="X145" s="3">
        <v>12</v>
      </c>
      <c r="Y145" s="3">
        <v>7</v>
      </c>
      <c r="Z145" s="3">
        <v>0</v>
      </c>
      <c r="AA145" s="3">
        <v>1</v>
      </c>
      <c r="AB145" s="3">
        <v>1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 t="s">
        <v>10</v>
      </c>
    </row>
    <row r="146" spans="1:36" x14ac:dyDescent="0.2">
      <c r="A146" s="3">
        <v>260</v>
      </c>
      <c r="B146" s="3">
        <v>2.4278E-4</v>
      </c>
      <c r="C146" s="3">
        <v>4118</v>
      </c>
      <c r="D146" s="3">
        <v>4.2302</v>
      </c>
      <c r="E146" s="3">
        <v>1</v>
      </c>
      <c r="F146" s="3">
        <v>16</v>
      </c>
      <c r="G146" s="3">
        <v>27601499</v>
      </c>
      <c r="H146" s="3">
        <v>10828.86</v>
      </c>
      <c r="I146" s="3">
        <v>24864655285213</v>
      </c>
      <c r="J146" s="3">
        <v>3.9849999999999999</v>
      </c>
      <c r="K146" s="3">
        <v>10800</v>
      </c>
      <c r="L146" s="3">
        <v>2567.15</v>
      </c>
      <c r="M146" s="3">
        <v>12037201</v>
      </c>
      <c r="N146" s="3" t="s">
        <v>10</v>
      </c>
      <c r="O146" s="3" t="s">
        <v>307</v>
      </c>
      <c r="P146" s="3">
        <v>53</v>
      </c>
      <c r="Q146" s="3">
        <v>116</v>
      </c>
      <c r="R146" s="3">
        <v>170</v>
      </c>
      <c r="S146" s="3">
        <v>471</v>
      </c>
      <c r="T146" s="3">
        <v>216</v>
      </c>
      <c r="U146" s="3">
        <v>137</v>
      </c>
      <c r="V146" s="3">
        <v>54</v>
      </c>
      <c r="W146" s="3">
        <v>30</v>
      </c>
      <c r="X146" s="3">
        <v>8</v>
      </c>
      <c r="Y146" s="3">
        <v>2</v>
      </c>
      <c r="Z146" s="3">
        <v>1</v>
      </c>
      <c r="AA146" s="3">
        <v>1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 t="s">
        <v>10</v>
      </c>
    </row>
    <row r="147" spans="1:36" x14ac:dyDescent="0.2">
      <c r="A147" s="3">
        <v>240</v>
      </c>
      <c r="B147" s="3">
        <v>1.4075000000000001E-4</v>
      </c>
      <c r="C147" s="3">
        <v>7104</v>
      </c>
      <c r="D147" s="3">
        <v>4.1689999999999996</v>
      </c>
      <c r="E147" s="3">
        <v>1</v>
      </c>
      <c r="F147" s="3">
        <v>9</v>
      </c>
      <c r="G147" s="3">
        <v>29373063</v>
      </c>
      <c r="H147" s="3">
        <v>10825.37</v>
      </c>
      <c r="I147" s="3">
        <v>24855647754855</v>
      </c>
      <c r="J147" s="3">
        <v>4.625</v>
      </c>
      <c r="K147" s="3">
        <v>10800</v>
      </c>
      <c r="L147" s="3">
        <v>2447.5300000000002</v>
      </c>
      <c r="M147" s="3">
        <v>11173897</v>
      </c>
      <c r="N147" s="3" t="s">
        <v>10</v>
      </c>
      <c r="O147" s="3" t="s">
        <v>308</v>
      </c>
      <c r="P147" s="3">
        <v>49</v>
      </c>
      <c r="Q147" s="3">
        <v>104</v>
      </c>
      <c r="R147" s="3">
        <v>174</v>
      </c>
      <c r="S147" s="3">
        <v>492</v>
      </c>
      <c r="T147" s="3">
        <v>231</v>
      </c>
      <c r="U147" s="3">
        <v>134</v>
      </c>
      <c r="V147" s="3">
        <v>63</v>
      </c>
      <c r="W147" s="3">
        <v>11</v>
      </c>
      <c r="X147" s="3">
        <v>2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 t="s">
        <v>10</v>
      </c>
    </row>
    <row r="148" spans="1:36" x14ac:dyDescent="0.2">
      <c r="A148" s="3">
        <v>250</v>
      </c>
      <c r="B148" s="3">
        <v>1.0416000000000001E-4</v>
      </c>
      <c r="C148" s="3">
        <v>9600</v>
      </c>
      <c r="D148" s="3">
        <v>4.3967999999999998</v>
      </c>
      <c r="E148" s="3">
        <v>1</v>
      </c>
      <c r="F148" s="3">
        <v>16</v>
      </c>
      <c r="G148" s="3">
        <v>31506114</v>
      </c>
      <c r="H148" s="3">
        <v>10816.76</v>
      </c>
      <c r="I148" s="3">
        <v>24836772019459</v>
      </c>
      <c r="J148" s="3">
        <v>5.0620000000000003</v>
      </c>
      <c r="K148" s="3">
        <v>10800</v>
      </c>
      <c r="L148" s="3">
        <v>8130.71</v>
      </c>
      <c r="M148" s="3">
        <v>26638269</v>
      </c>
      <c r="N148" s="3" t="s">
        <v>10</v>
      </c>
      <c r="O148" s="3" t="s">
        <v>309</v>
      </c>
      <c r="P148" s="3">
        <v>73</v>
      </c>
      <c r="Q148" s="3">
        <v>134</v>
      </c>
      <c r="R148" s="3">
        <v>156</v>
      </c>
      <c r="S148" s="3">
        <v>394</v>
      </c>
      <c r="T148" s="3">
        <v>204</v>
      </c>
      <c r="U148" s="3">
        <v>146</v>
      </c>
      <c r="V148" s="3">
        <v>73</v>
      </c>
      <c r="W148" s="3">
        <v>34</v>
      </c>
      <c r="X148" s="3">
        <v>19</v>
      </c>
      <c r="Y148" s="3">
        <v>11</v>
      </c>
      <c r="Z148" s="3">
        <v>6</v>
      </c>
      <c r="AA148" s="3">
        <v>6</v>
      </c>
      <c r="AB148" s="3">
        <v>2</v>
      </c>
      <c r="AC148" s="3">
        <v>0</v>
      </c>
      <c r="AD148" s="3">
        <v>1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 t="s">
        <v>10</v>
      </c>
    </row>
    <row r="149" spans="1:36" x14ac:dyDescent="0.2">
      <c r="A149" s="3">
        <v>170</v>
      </c>
      <c r="B149" s="3">
        <v>6.9350000000000005E-5</v>
      </c>
      <c r="C149" s="3">
        <v>14419</v>
      </c>
      <c r="D149" s="3">
        <v>4.4579000000000004</v>
      </c>
      <c r="E149" s="3">
        <v>1</v>
      </c>
      <c r="F149" s="3">
        <v>16</v>
      </c>
      <c r="G149" s="3">
        <v>32122902</v>
      </c>
      <c r="H149" s="3">
        <v>10804.92</v>
      </c>
      <c r="I149" s="3">
        <v>24808714654959</v>
      </c>
      <c r="J149" s="3">
        <v>4.7039999999999997</v>
      </c>
      <c r="K149" s="3">
        <v>10800</v>
      </c>
      <c r="L149" s="3">
        <v>10556.41</v>
      </c>
      <c r="M149" s="3">
        <v>31697705</v>
      </c>
      <c r="N149" s="3" t="s">
        <v>10</v>
      </c>
      <c r="O149" s="3" t="s">
        <v>310</v>
      </c>
      <c r="P149" s="3">
        <v>108</v>
      </c>
      <c r="Q149" s="3">
        <v>145</v>
      </c>
      <c r="R149" s="3">
        <v>151</v>
      </c>
      <c r="S149" s="3">
        <v>342</v>
      </c>
      <c r="T149" s="3">
        <v>195</v>
      </c>
      <c r="U149" s="3">
        <v>125</v>
      </c>
      <c r="V149" s="3">
        <v>69</v>
      </c>
      <c r="W149" s="3">
        <v>42</v>
      </c>
      <c r="X149" s="3">
        <v>32</v>
      </c>
      <c r="Y149" s="3">
        <v>23</v>
      </c>
      <c r="Z149" s="3">
        <v>14</v>
      </c>
      <c r="AA149" s="3">
        <v>8</v>
      </c>
      <c r="AB149" s="3">
        <v>2</v>
      </c>
      <c r="AC149" s="3">
        <v>1</v>
      </c>
      <c r="AD149" s="3">
        <v>2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 t="s">
        <v>10</v>
      </c>
    </row>
    <row r="150" spans="1:36" x14ac:dyDescent="0.2">
      <c r="A150" s="3">
        <v>160</v>
      </c>
      <c r="B150" s="3">
        <v>5.9039999999999997E-5</v>
      </c>
      <c r="C150" s="3">
        <v>16938</v>
      </c>
      <c r="D150" s="3">
        <v>4.3087</v>
      </c>
      <c r="E150" s="3">
        <v>1</v>
      </c>
      <c r="F150" s="3">
        <v>16</v>
      </c>
      <c r="G150" s="3">
        <v>30754683</v>
      </c>
      <c r="H150" s="3">
        <v>10800.54</v>
      </c>
      <c r="I150" s="3">
        <v>24798902989083</v>
      </c>
      <c r="J150" s="3">
        <v>4.3120000000000003</v>
      </c>
      <c r="K150" s="3">
        <v>10800</v>
      </c>
      <c r="L150" s="3">
        <v>10222.200000000001</v>
      </c>
      <c r="M150" s="3">
        <v>29652293</v>
      </c>
      <c r="N150" s="3" t="s">
        <v>10</v>
      </c>
      <c r="O150" s="3" t="s">
        <v>311</v>
      </c>
      <c r="P150" s="3">
        <v>86</v>
      </c>
      <c r="Q150" s="3">
        <v>150</v>
      </c>
      <c r="R150" s="3">
        <v>167</v>
      </c>
      <c r="S150" s="3">
        <v>361</v>
      </c>
      <c r="T150" s="3">
        <v>202</v>
      </c>
      <c r="U150" s="3">
        <v>141</v>
      </c>
      <c r="V150" s="3">
        <v>79</v>
      </c>
      <c r="W150" s="3">
        <v>33</v>
      </c>
      <c r="X150" s="3">
        <v>17</v>
      </c>
      <c r="Y150" s="3">
        <v>8</v>
      </c>
      <c r="Z150" s="3">
        <v>8</v>
      </c>
      <c r="AA150" s="3">
        <v>4</v>
      </c>
      <c r="AB150" s="3">
        <v>2</v>
      </c>
      <c r="AC150" s="3">
        <v>1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 t="s">
        <v>10</v>
      </c>
    </row>
    <row r="151" spans="1:36" x14ac:dyDescent="0.2">
      <c r="A151" s="3">
        <v>130</v>
      </c>
      <c r="B151" s="3">
        <v>1</v>
      </c>
      <c r="C151" s="3">
        <v>0</v>
      </c>
      <c r="D151" s="3">
        <v>4.266</v>
      </c>
      <c r="E151" s="3">
        <v>1</v>
      </c>
      <c r="F151" s="3">
        <v>11</v>
      </c>
      <c r="G151" s="3">
        <v>5885915</v>
      </c>
      <c r="H151" s="3">
        <v>1856.59</v>
      </c>
      <c r="I151" s="3">
        <v>4262569273755</v>
      </c>
      <c r="J151" s="3">
        <v>7.0469999999999997</v>
      </c>
      <c r="K151" s="3">
        <v>10800</v>
      </c>
      <c r="L151" s="3">
        <v>1856.59</v>
      </c>
      <c r="M151" s="3">
        <v>5885910</v>
      </c>
      <c r="N151" s="3" t="s">
        <v>10</v>
      </c>
      <c r="O151" s="3" t="s">
        <v>312</v>
      </c>
      <c r="P151" s="3">
        <v>201</v>
      </c>
      <c r="Q151" s="3">
        <v>356</v>
      </c>
      <c r="R151" s="3">
        <v>359</v>
      </c>
      <c r="S151" s="3">
        <v>475</v>
      </c>
      <c r="T151" s="3">
        <v>426</v>
      </c>
      <c r="U151" s="3">
        <v>343</v>
      </c>
      <c r="V151" s="3">
        <v>199</v>
      </c>
      <c r="W151" s="3">
        <v>91</v>
      </c>
      <c r="X151" s="3">
        <v>35</v>
      </c>
      <c r="Y151" s="3">
        <v>14</v>
      </c>
      <c r="Z151" s="3">
        <v>1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 t="s">
        <v>10</v>
      </c>
    </row>
    <row r="152" spans="1:36" x14ac:dyDescent="0.2">
      <c r="A152" s="3">
        <v>120</v>
      </c>
      <c r="B152" s="3">
        <v>1</v>
      </c>
      <c r="C152" s="3">
        <v>0</v>
      </c>
      <c r="D152" s="3">
        <v>4.2092000000000001</v>
      </c>
      <c r="E152" s="3">
        <v>1</v>
      </c>
      <c r="F152" s="3">
        <v>13</v>
      </c>
      <c r="G152" s="3">
        <v>4114204</v>
      </c>
      <c r="H152" s="3">
        <v>1430.22</v>
      </c>
      <c r="I152" s="3">
        <v>3284089687620</v>
      </c>
      <c r="J152" s="3">
        <v>6.266</v>
      </c>
      <c r="K152" s="3">
        <v>10800</v>
      </c>
      <c r="L152" s="3">
        <v>1430.22</v>
      </c>
      <c r="M152" s="3">
        <v>4114201</v>
      </c>
      <c r="N152" s="3" t="s">
        <v>10</v>
      </c>
      <c r="O152" s="3" t="s">
        <v>313</v>
      </c>
      <c r="P152" s="3">
        <v>216</v>
      </c>
      <c r="Q152" s="3">
        <v>357</v>
      </c>
      <c r="R152" s="3">
        <v>398</v>
      </c>
      <c r="S152" s="3">
        <v>451</v>
      </c>
      <c r="T152" s="3">
        <v>415</v>
      </c>
      <c r="U152" s="3">
        <v>312</v>
      </c>
      <c r="V152" s="3">
        <v>214</v>
      </c>
      <c r="W152" s="3">
        <v>95</v>
      </c>
      <c r="X152" s="3">
        <v>34</v>
      </c>
      <c r="Y152" s="3">
        <v>6</v>
      </c>
      <c r="Z152" s="3">
        <v>1</v>
      </c>
      <c r="AA152" s="3">
        <v>0</v>
      </c>
      <c r="AB152" s="3">
        <v>1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 t="s">
        <v>10</v>
      </c>
    </row>
    <row r="153" spans="1:36" x14ac:dyDescent="0.2">
      <c r="A153" s="3">
        <v>130</v>
      </c>
      <c r="B153" s="3">
        <v>1</v>
      </c>
      <c r="C153" s="3">
        <v>0</v>
      </c>
      <c r="D153" s="3">
        <v>4.1904000000000003</v>
      </c>
      <c r="E153" s="3">
        <v>1</v>
      </c>
      <c r="F153" s="3">
        <v>11</v>
      </c>
      <c r="G153" s="3">
        <v>4904784</v>
      </c>
      <c r="H153" s="3">
        <v>1677.02</v>
      </c>
      <c r="I153" s="3">
        <v>3850349293930</v>
      </c>
      <c r="J153" s="3">
        <v>7.141</v>
      </c>
      <c r="K153" s="3">
        <v>10800</v>
      </c>
      <c r="L153" s="3">
        <v>1677.02</v>
      </c>
      <c r="M153" s="3">
        <v>4904782</v>
      </c>
      <c r="N153" s="3" t="s">
        <v>10</v>
      </c>
      <c r="O153" s="3" t="s">
        <v>314</v>
      </c>
      <c r="P153" s="3">
        <v>205</v>
      </c>
      <c r="Q153" s="3">
        <v>351</v>
      </c>
      <c r="R153" s="3">
        <v>417</v>
      </c>
      <c r="S153" s="3">
        <v>459</v>
      </c>
      <c r="T153" s="3">
        <v>450</v>
      </c>
      <c r="U153" s="3">
        <v>294</v>
      </c>
      <c r="V153" s="3">
        <v>189</v>
      </c>
      <c r="W153" s="3">
        <v>86</v>
      </c>
      <c r="X153" s="3">
        <v>35</v>
      </c>
      <c r="Y153" s="3">
        <v>12</v>
      </c>
      <c r="Z153" s="3">
        <v>2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 t="s">
        <v>10</v>
      </c>
    </row>
    <row r="154" spans="1:36" x14ac:dyDescent="0.2">
      <c r="A154" s="3">
        <v>460</v>
      </c>
      <c r="B154" s="3">
        <v>1</v>
      </c>
      <c r="C154" s="3">
        <v>0</v>
      </c>
      <c r="D154" s="3">
        <v>4.1588000000000003</v>
      </c>
      <c r="E154" s="3">
        <v>1</v>
      </c>
      <c r="F154" s="3">
        <v>17</v>
      </c>
      <c r="G154" s="3">
        <v>18722994</v>
      </c>
      <c r="H154" s="3">
        <v>4776.8599999999997</v>
      </c>
      <c r="I154" s="3">
        <v>10968812912117</v>
      </c>
      <c r="J154" s="3">
        <v>12.593</v>
      </c>
      <c r="K154" s="3">
        <v>10800</v>
      </c>
      <c r="L154" s="3">
        <v>4776.8599999999997</v>
      </c>
      <c r="M154" s="3">
        <v>18722991</v>
      </c>
      <c r="N154" s="3" t="s">
        <v>10</v>
      </c>
      <c r="O154" s="3" t="s">
        <v>315</v>
      </c>
      <c r="P154" s="3">
        <v>234</v>
      </c>
      <c r="Q154" s="3">
        <v>382</v>
      </c>
      <c r="R154" s="3">
        <v>399</v>
      </c>
      <c r="S154" s="3">
        <v>418</v>
      </c>
      <c r="T154" s="3">
        <v>433</v>
      </c>
      <c r="U154" s="3">
        <v>311</v>
      </c>
      <c r="V154" s="3">
        <v>174</v>
      </c>
      <c r="W154" s="3">
        <v>85</v>
      </c>
      <c r="X154" s="3">
        <v>48</v>
      </c>
      <c r="Y154" s="3">
        <v>13</v>
      </c>
      <c r="Z154" s="3">
        <v>2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1</v>
      </c>
      <c r="AG154" s="3">
        <v>0</v>
      </c>
      <c r="AH154" s="3">
        <v>0</v>
      </c>
      <c r="AI154" s="3">
        <v>0</v>
      </c>
      <c r="AJ154" s="3" t="s">
        <v>10</v>
      </c>
    </row>
    <row r="155" spans="1:36" x14ac:dyDescent="0.2">
      <c r="A155" s="3">
        <v>930</v>
      </c>
      <c r="B155" s="3">
        <v>1.9673E-4</v>
      </c>
      <c r="C155" s="3">
        <v>5082</v>
      </c>
      <c r="D155" s="3">
        <v>4.0392000000000001</v>
      </c>
      <c r="E155" s="3">
        <v>1</v>
      </c>
      <c r="F155" s="3">
        <v>10</v>
      </c>
      <c r="G155" s="3">
        <v>44991629</v>
      </c>
      <c r="H155" s="3">
        <v>10807.17</v>
      </c>
      <c r="I155" s="3">
        <v>24809631885820</v>
      </c>
      <c r="J155" s="3">
        <v>23</v>
      </c>
      <c r="K155" s="3">
        <v>10800</v>
      </c>
      <c r="L155" s="3">
        <v>8562.8799999999992</v>
      </c>
      <c r="M155" s="3">
        <v>35909631</v>
      </c>
      <c r="N155" s="3" t="s">
        <v>10</v>
      </c>
      <c r="O155" s="3" t="s">
        <v>316</v>
      </c>
      <c r="P155" s="3">
        <v>223</v>
      </c>
      <c r="Q155" s="3">
        <v>417</v>
      </c>
      <c r="R155" s="3">
        <v>434</v>
      </c>
      <c r="S155" s="3">
        <v>468</v>
      </c>
      <c r="T155" s="3">
        <v>392</v>
      </c>
      <c r="U155" s="3">
        <v>262</v>
      </c>
      <c r="V155" s="3">
        <v>158</v>
      </c>
      <c r="W155" s="3">
        <v>95</v>
      </c>
      <c r="X155" s="3">
        <v>41</v>
      </c>
      <c r="Y155" s="3">
        <v>10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 t="s">
        <v>10</v>
      </c>
    </row>
    <row r="156" spans="1:36" x14ac:dyDescent="0.2">
      <c r="A156" s="3">
        <v>1040</v>
      </c>
      <c r="B156" s="3">
        <v>2.7998999999999998E-4</v>
      </c>
      <c r="C156" s="3">
        <v>3570</v>
      </c>
      <c r="D156" s="3">
        <v>4.0575999999999999</v>
      </c>
      <c r="E156" s="3">
        <v>1</v>
      </c>
      <c r="F156" s="3">
        <v>10</v>
      </c>
      <c r="G156" s="3">
        <v>42389931</v>
      </c>
      <c r="H156" s="3">
        <v>10810.95</v>
      </c>
      <c r="I156" s="3">
        <v>24819483537945</v>
      </c>
      <c r="J156" s="3">
        <v>21.64</v>
      </c>
      <c r="K156" s="3">
        <v>10800</v>
      </c>
      <c r="L156" s="3">
        <v>9618.61</v>
      </c>
      <c r="M156" s="3">
        <v>38005284</v>
      </c>
      <c r="N156" s="3" t="s">
        <v>10</v>
      </c>
      <c r="O156" s="3" t="s">
        <v>317</v>
      </c>
      <c r="P156" s="3">
        <v>232</v>
      </c>
      <c r="Q156" s="3">
        <v>406</v>
      </c>
      <c r="R156" s="3">
        <v>447</v>
      </c>
      <c r="S156" s="3">
        <v>426</v>
      </c>
      <c r="T156" s="3">
        <v>375</v>
      </c>
      <c r="U156" s="3">
        <v>313</v>
      </c>
      <c r="V156" s="3">
        <v>166</v>
      </c>
      <c r="W156" s="3">
        <v>85</v>
      </c>
      <c r="X156" s="3">
        <v>40</v>
      </c>
      <c r="Y156" s="3">
        <v>10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 t="s">
        <v>10</v>
      </c>
    </row>
    <row r="157" spans="1:36" x14ac:dyDescent="0.2">
      <c r="A157" s="3">
        <v>790</v>
      </c>
      <c r="B157" s="3">
        <v>4.0949999999999999E-5</v>
      </c>
      <c r="C157" s="3">
        <v>24416</v>
      </c>
      <c r="D157" s="3">
        <v>4.0608000000000004</v>
      </c>
      <c r="E157" s="3">
        <v>1</v>
      </c>
      <c r="F157" s="3">
        <v>10</v>
      </c>
      <c r="G157" s="3">
        <v>46535801</v>
      </c>
      <c r="H157" s="3">
        <v>10800.94</v>
      </c>
      <c r="I157" s="3">
        <v>24797433628258</v>
      </c>
      <c r="J157" s="3">
        <v>24.452999999999999</v>
      </c>
      <c r="K157" s="3">
        <v>10800</v>
      </c>
      <c r="L157" s="3">
        <v>10631.46</v>
      </c>
      <c r="M157" s="3">
        <v>45769571</v>
      </c>
      <c r="N157" s="3" t="s">
        <v>10</v>
      </c>
      <c r="O157" s="3" t="s">
        <v>318</v>
      </c>
      <c r="P157" s="3">
        <v>225</v>
      </c>
      <c r="Q157" s="3">
        <v>408</v>
      </c>
      <c r="R157" s="3">
        <v>452</v>
      </c>
      <c r="S157" s="3">
        <v>420</v>
      </c>
      <c r="T157" s="3">
        <v>381</v>
      </c>
      <c r="U157" s="3">
        <v>311</v>
      </c>
      <c r="V157" s="3">
        <v>179</v>
      </c>
      <c r="W157" s="3">
        <v>74</v>
      </c>
      <c r="X157" s="3">
        <v>41</v>
      </c>
      <c r="Y157" s="3">
        <v>9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 t="s">
        <v>10</v>
      </c>
    </row>
    <row r="158" spans="1:36" x14ac:dyDescent="0.2">
      <c r="A158" s="3">
        <v>1290</v>
      </c>
      <c r="B158" s="3">
        <v>2.868E-5</v>
      </c>
      <c r="C158" s="3">
        <v>34868</v>
      </c>
      <c r="D158" s="3">
        <v>4.0907999999999998</v>
      </c>
      <c r="E158" s="3">
        <v>1</v>
      </c>
      <c r="F158" s="3">
        <v>10</v>
      </c>
      <c r="G158" s="3">
        <v>45648499</v>
      </c>
      <c r="H158" s="3">
        <v>10803.5</v>
      </c>
      <c r="I158" s="3">
        <v>24801439017407</v>
      </c>
      <c r="J158" s="3">
        <v>25.234000000000002</v>
      </c>
      <c r="K158" s="3">
        <v>10800</v>
      </c>
      <c r="L158" s="3">
        <v>9450.17</v>
      </c>
      <c r="M158" s="3">
        <v>40092870</v>
      </c>
      <c r="N158" s="3" t="s">
        <v>10</v>
      </c>
      <c r="O158" s="3" t="s">
        <v>319</v>
      </c>
      <c r="P158" s="3">
        <v>224</v>
      </c>
      <c r="Q158" s="3">
        <v>357</v>
      </c>
      <c r="R158" s="3">
        <v>433</v>
      </c>
      <c r="S158" s="3">
        <v>479</v>
      </c>
      <c r="T158" s="3">
        <v>424</v>
      </c>
      <c r="U158" s="3">
        <v>290</v>
      </c>
      <c r="V158" s="3">
        <v>179</v>
      </c>
      <c r="W158" s="3">
        <v>71</v>
      </c>
      <c r="X158" s="3">
        <v>37</v>
      </c>
      <c r="Y158" s="3">
        <v>6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 t="s">
        <v>10</v>
      </c>
    </row>
    <row r="159" spans="1:36" x14ac:dyDescent="0.2">
      <c r="A159" s="3">
        <v>1510</v>
      </c>
      <c r="B159" s="3">
        <v>1.8490000000000001E-5</v>
      </c>
      <c r="C159" s="3">
        <v>54076</v>
      </c>
      <c r="D159" s="3">
        <v>4.0484</v>
      </c>
      <c r="E159" s="3">
        <v>1</v>
      </c>
      <c r="F159" s="3">
        <v>10</v>
      </c>
      <c r="G159" s="3">
        <v>44335542</v>
      </c>
      <c r="H159" s="3">
        <v>10801.72</v>
      </c>
      <c r="I159" s="3">
        <v>24795862294137</v>
      </c>
      <c r="J159" s="3">
        <v>28.047000000000001</v>
      </c>
      <c r="K159" s="3">
        <v>10800</v>
      </c>
      <c r="L159" s="3">
        <v>10569.8</v>
      </c>
      <c r="M159" s="3">
        <v>43375648</v>
      </c>
      <c r="N159" s="3" t="s">
        <v>10</v>
      </c>
      <c r="O159" s="3" t="s">
        <v>320</v>
      </c>
      <c r="P159" s="3">
        <v>217</v>
      </c>
      <c r="Q159" s="3">
        <v>375</v>
      </c>
      <c r="R159" s="3">
        <v>468</v>
      </c>
      <c r="S159" s="3">
        <v>458</v>
      </c>
      <c r="T159" s="3">
        <v>415</v>
      </c>
      <c r="U159" s="3">
        <v>283</v>
      </c>
      <c r="V159" s="3">
        <v>171</v>
      </c>
      <c r="W159" s="3">
        <v>73</v>
      </c>
      <c r="X159" s="3">
        <v>36</v>
      </c>
      <c r="Y159" s="3">
        <v>4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 t="s">
        <v>10</v>
      </c>
    </row>
    <row r="160" spans="1:36" x14ac:dyDescent="0.2">
      <c r="A160" s="3">
        <v>1370</v>
      </c>
      <c r="B160" s="3">
        <v>2.262E-5</v>
      </c>
      <c r="C160" s="3">
        <v>44198</v>
      </c>
      <c r="D160" s="3">
        <v>4.0552000000000001</v>
      </c>
      <c r="E160" s="3">
        <v>1</v>
      </c>
      <c r="F160" s="3">
        <v>10</v>
      </c>
      <c r="G160" s="3">
        <v>46139141</v>
      </c>
      <c r="H160" s="3">
        <v>10802.78</v>
      </c>
      <c r="I160" s="3">
        <v>24799450450337</v>
      </c>
      <c r="J160" s="3">
        <v>26.780999999999999</v>
      </c>
      <c r="K160" s="3">
        <v>10800</v>
      </c>
      <c r="L160" s="3">
        <v>10707.28</v>
      </c>
      <c r="M160" s="3">
        <v>45776165</v>
      </c>
      <c r="N160" s="3" t="s">
        <v>10</v>
      </c>
      <c r="O160" s="3" t="s">
        <v>321</v>
      </c>
      <c r="P160" s="3">
        <v>245</v>
      </c>
      <c r="Q160" s="3">
        <v>384</v>
      </c>
      <c r="R160" s="3">
        <v>427</v>
      </c>
      <c r="S160" s="3">
        <v>458</v>
      </c>
      <c r="T160" s="3">
        <v>399</v>
      </c>
      <c r="U160" s="3">
        <v>282</v>
      </c>
      <c r="V160" s="3">
        <v>172</v>
      </c>
      <c r="W160" s="3">
        <v>90</v>
      </c>
      <c r="X160" s="3">
        <v>29</v>
      </c>
      <c r="Y160" s="3">
        <v>14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 t="s">
        <v>10</v>
      </c>
    </row>
    <row r="161" spans="1:36" x14ac:dyDescent="0.2">
      <c r="A161" s="3">
        <v>1430</v>
      </c>
      <c r="B161" s="3">
        <v>3.9180000000000001E-5</v>
      </c>
      <c r="C161" s="3">
        <v>25519</v>
      </c>
      <c r="D161" s="3">
        <v>4.0115999999999996</v>
      </c>
      <c r="E161" s="3">
        <v>1</v>
      </c>
      <c r="F161" s="3">
        <v>10</v>
      </c>
      <c r="G161" s="3">
        <v>40013094</v>
      </c>
      <c r="H161" s="3">
        <v>10804.57</v>
      </c>
      <c r="I161" s="3">
        <v>24803350612316</v>
      </c>
      <c r="J161" s="3">
        <v>25.734000000000002</v>
      </c>
      <c r="K161" s="3">
        <v>10800</v>
      </c>
      <c r="L161" s="3">
        <v>10429.9</v>
      </c>
      <c r="M161" s="3">
        <v>38536508</v>
      </c>
      <c r="N161" s="3" t="s">
        <v>10</v>
      </c>
      <c r="O161" s="3" t="s">
        <v>322</v>
      </c>
      <c r="P161" s="3">
        <v>249</v>
      </c>
      <c r="Q161" s="3">
        <v>365</v>
      </c>
      <c r="R161" s="3">
        <v>458</v>
      </c>
      <c r="S161" s="3">
        <v>467</v>
      </c>
      <c r="T161" s="3">
        <v>398</v>
      </c>
      <c r="U161" s="3">
        <v>292</v>
      </c>
      <c r="V161" s="3">
        <v>155</v>
      </c>
      <c r="W161" s="3">
        <v>75</v>
      </c>
      <c r="X161" s="3">
        <v>29</v>
      </c>
      <c r="Y161" s="3">
        <v>12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 t="s">
        <v>10</v>
      </c>
    </row>
    <row r="162" spans="1:36" x14ac:dyDescent="0.2">
      <c r="A162" s="3">
        <v>1750</v>
      </c>
      <c r="B162" s="3">
        <v>3.4659999999999997E-5</v>
      </c>
      <c r="C162" s="3">
        <v>28848</v>
      </c>
      <c r="D162" s="3">
        <v>4.1315999999999997</v>
      </c>
      <c r="E162" s="3">
        <v>1</v>
      </c>
      <c r="F162" s="3">
        <v>12</v>
      </c>
      <c r="G162" s="3">
        <v>38815058</v>
      </c>
      <c r="H162" s="3">
        <v>10801.88</v>
      </c>
      <c r="I162" s="3">
        <v>24797339933213</v>
      </c>
      <c r="J162" s="3">
        <v>27.75</v>
      </c>
      <c r="K162" s="3">
        <v>10800</v>
      </c>
      <c r="L162" s="3">
        <v>10662.05</v>
      </c>
      <c r="M162" s="3">
        <v>38344371</v>
      </c>
      <c r="N162" s="3" t="s">
        <v>10</v>
      </c>
      <c r="O162" s="3" t="s">
        <v>323</v>
      </c>
      <c r="P162" s="3">
        <v>225</v>
      </c>
      <c r="Q162" s="3">
        <v>385</v>
      </c>
      <c r="R162" s="3">
        <v>426</v>
      </c>
      <c r="S162" s="3">
        <v>439</v>
      </c>
      <c r="T162" s="3">
        <v>395</v>
      </c>
      <c r="U162" s="3">
        <v>302</v>
      </c>
      <c r="V162" s="3">
        <v>184</v>
      </c>
      <c r="W162" s="3">
        <v>94</v>
      </c>
      <c r="X162" s="3">
        <v>35</v>
      </c>
      <c r="Y162" s="3">
        <v>9</v>
      </c>
      <c r="Z162" s="3">
        <v>4</v>
      </c>
      <c r="AA162" s="3">
        <v>2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 t="s">
        <v>10</v>
      </c>
    </row>
    <row r="163" spans="1:36" x14ac:dyDescent="0.2">
      <c r="A163" s="3">
        <v>1100</v>
      </c>
      <c r="B163" s="3">
        <v>2.9192999999999998E-4</v>
      </c>
      <c r="C163" s="3">
        <v>3425</v>
      </c>
      <c r="D163" s="3">
        <v>4.0895999999999999</v>
      </c>
      <c r="E163" s="3">
        <v>1</v>
      </c>
      <c r="F163" s="3">
        <v>13</v>
      </c>
      <c r="G163" s="3">
        <v>38767206</v>
      </c>
      <c r="H163" s="3">
        <v>10809.89</v>
      </c>
      <c r="I163" s="3">
        <v>24815370788107</v>
      </c>
      <c r="J163" s="3">
        <v>22.155999999999999</v>
      </c>
      <c r="K163" s="3">
        <v>10800</v>
      </c>
      <c r="L163" s="3">
        <v>9214.66</v>
      </c>
      <c r="M163" s="3">
        <v>33325579</v>
      </c>
      <c r="N163" s="3" t="s">
        <v>10</v>
      </c>
      <c r="O163" s="3" t="s">
        <v>324</v>
      </c>
      <c r="P163" s="3">
        <v>224</v>
      </c>
      <c r="Q163" s="3">
        <v>387</v>
      </c>
      <c r="R163" s="3">
        <v>439</v>
      </c>
      <c r="S163" s="3">
        <v>430</v>
      </c>
      <c r="T163" s="3">
        <v>439</v>
      </c>
      <c r="U163" s="3">
        <v>270</v>
      </c>
      <c r="V163" s="3">
        <v>165</v>
      </c>
      <c r="W163" s="3">
        <v>105</v>
      </c>
      <c r="X163" s="3">
        <v>34</v>
      </c>
      <c r="Y163" s="3">
        <v>6</v>
      </c>
      <c r="Z163" s="3">
        <v>0</v>
      </c>
      <c r="AA163" s="3">
        <v>0</v>
      </c>
      <c r="AB163" s="3">
        <v>1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 t="s">
        <v>10</v>
      </c>
    </row>
    <row r="164" spans="1:36" x14ac:dyDescent="0.2">
      <c r="A164" s="3">
        <v>1510</v>
      </c>
      <c r="B164" s="3">
        <v>4.5920000000000001E-5</v>
      </c>
      <c r="C164" s="3">
        <v>21776</v>
      </c>
      <c r="D164" s="3">
        <v>4.0987999999999998</v>
      </c>
      <c r="E164" s="3">
        <v>1</v>
      </c>
      <c r="F164" s="3">
        <v>11</v>
      </c>
      <c r="G164" s="3">
        <v>40032938</v>
      </c>
      <c r="H164" s="3">
        <v>10802.42</v>
      </c>
      <c r="I164" s="3">
        <v>24798173661603</v>
      </c>
      <c r="J164" s="3">
        <v>27.422000000000001</v>
      </c>
      <c r="K164" s="3">
        <v>10800</v>
      </c>
      <c r="L164" s="3">
        <v>10045.790000000001</v>
      </c>
      <c r="M164" s="3">
        <v>37277557</v>
      </c>
      <c r="N164" s="3" t="s">
        <v>10</v>
      </c>
      <c r="O164" s="3" t="s">
        <v>325</v>
      </c>
      <c r="P164" s="3">
        <v>226</v>
      </c>
      <c r="Q164" s="3">
        <v>368</v>
      </c>
      <c r="R164" s="3">
        <v>447</v>
      </c>
      <c r="S164" s="3">
        <v>481</v>
      </c>
      <c r="T164" s="3">
        <v>360</v>
      </c>
      <c r="U164" s="3">
        <v>301</v>
      </c>
      <c r="V164" s="3">
        <v>178</v>
      </c>
      <c r="W164" s="3">
        <v>93</v>
      </c>
      <c r="X164" s="3">
        <v>38</v>
      </c>
      <c r="Y164" s="3">
        <v>6</v>
      </c>
      <c r="Z164" s="3">
        <v>2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 t="s">
        <v>10</v>
      </c>
    </row>
    <row r="165" spans="1:36" x14ac:dyDescent="0.2">
      <c r="A165" s="3">
        <v>1490</v>
      </c>
      <c r="B165" s="3">
        <v>1.2358000000000001E-4</v>
      </c>
      <c r="C165" s="3">
        <v>8091</v>
      </c>
      <c r="D165" s="3">
        <v>4.1432000000000002</v>
      </c>
      <c r="E165" s="3">
        <v>1</v>
      </c>
      <c r="F165" s="3">
        <v>11</v>
      </c>
      <c r="G165" s="3">
        <v>39507800</v>
      </c>
      <c r="H165" s="3">
        <v>10803.06</v>
      </c>
      <c r="I165" s="3">
        <v>24799617340004</v>
      </c>
      <c r="J165" s="3">
        <v>24.672000000000001</v>
      </c>
      <c r="K165" s="3">
        <v>10800</v>
      </c>
      <c r="L165" s="3">
        <v>10521.22</v>
      </c>
      <c r="M165" s="3">
        <v>38395505</v>
      </c>
      <c r="N165" s="3" t="s">
        <v>10</v>
      </c>
      <c r="O165" s="3" t="s">
        <v>326</v>
      </c>
      <c r="P165" s="3">
        <v>216</v>
      </c>
      <c r="Q165" s="3">
        <v>355</v>
      </c>
      <c r="R165" s="3">
        <v>451</v>
      </c>
      <c r="S165" s="3">
        <v>465</v>
      </c>
      <c r="T165" s="3">
        <v>393</v>
      </c>
      <c r="U165" s="3">
        <v>299</v>
      </c>
      <c r="V165" s="3">
        <v>180</v>
      </c>
      <c r="W165" s="3">
        <v>90</v>
      </c>
      <c r="X165" s="3">
        <v>33</v>
      </c>
      <c r="Y165" s="3">
        <v>15</v>
      </c>
      <c r="Z165" s="3">
        <v>3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 t="s">
        <v>10</v>
      </c>
    </row>
    <row r="166" spans="1:36" x14ac:dyDescent="0.2">
      <c r="A166" s="3">
        <v>1460</v>
      </c>
      <c r="B166" s="3">
        <v>6.3869999999999997E-5</v>
      </c>
      <c r="C166" s="3">
        <v>15656</v>
      </c>
      <c r="D166" s="3">
        <v>4.1292</v>
      </c>
      <c r="E166" s="3">
        <v>1</v>
      </c>
      <c r="F166" s="3">
        <v>11</v>
      </c>
      <c r="G166" s="3">
        <v>40545509</v>
      </c>
      <c r="H166" s="3">
        <v>10803.88</v>
      </c>
      <c r="I166" s="3">
        <v>24801043408879</v>
      </c>
      <c r="J166" s="3">
        <v>28.5</v>
      </c>
      <c r="K166" s="3">
        <v>10800</v>
      </c>
      <c r="L166" s="3">
        <v>9758.9</v>
      </c>
      <c r="M166" s="3">
        <v>36462606</v>
      </c>
      <c r="N166" s="3" t="s">
        <v>10</v>
      </c>
      <c r="O166" s="3" t="s">
        <v>327</v>
      </c>
      <c r="P166" s="3">
        <v>212</v>
      </c>
      <c r="Q166" s="3">
        <v>380</v>
      </c>
      <c r="R166" s="3">
        <v>460</v>
      </c>
      <c r="S166" s="3">
        <v>418</v>
      </c>
      <c r="T166" s="3">
        <v>417</v>
      </c>
      <c r="U166" s="3">
        <v>297</v>
      </c>
      <c r="V166" s="3">
        <v>166</v>
      </c>
      <c r="W166" s="3">
        <v>97</v>
      </c>
      <c r="X166" s="3">
        <v>38</v>
      </c>
      <c r="Y166" s="3">
        <v>13</v>
      </c>
      <c r="Z166" s="3">
        <v>2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 t="s">
        <v>10</v>
      </c>
    </row>
    <row r="167" spans="1:36" x14ac:dyDescent="0.2">
      <c r="A167" s="3">
        <v>1190</v>
      </c>
      <c r="B167" s="3">
        <v>1.3875000000000001E-4</v>
      </c>
      <c r="C167" s="3">
        <v>7206</v>
      </c>
      <c r="D167" s="3">
        <v>4.1391999999999998</v>
      </c>
      <c r="E167" s="3">
        <v>1</v>
      </c>
      <c r="F167" s="3">
        <v>11</v>
      </c>
      <c r="G167" s="3">
        <v>40855942</v>
      </c>
      <c r="H167" s="3">
        <v>10803.24</v>
      </c>
      <c r="I167" s="3">
        <v>24799691787121</v>
      </c>
      <c r="J167" s="3">
        <v>23.280999999999999</v>
      </c>
      <c r="K167" s="3">
        <v>10800</v>
      </c>
      <c r="L167" s="3">
        <v>10732.73</v>
      </c>
      <c r="M167" s="3">
        <v>40598592</v>
      </c>
      <c r="N167" s="3" t="s">
        <v>10</v>
      </c>
      <c r="O167" s="3" t="s">
        <v>328</v>
      </c>
      <c r="P167" s="3">
        <v>221</v>
      </c>
      <c r="Q167" s="3">
        <v>359</v>
      </c>
      <c r="R167" s="3">
        <v>467</v>
      </c>
      <c r="S167" s="3">
        <v>454</v>
      </c>
      <c r="T167" s="3">
        <v>392</v>
      </c>
      <c r="U167" s="3">
        <v>270</v>
      </c>
      <c r="V167" s="3">
        <v>168</v>
      </c>
      <c r="W167" s="3">
        <v>106</v>
      </c>
      <c r="X167" s="3">
        <v>44</v>
      </c>
      <c r="Y167" s="3">
        <v>17</v>
      </c>
      <c r="Z167" s="3">
        <v>2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 t="s">
        <v>10</v>
      </c>
    </row>
    <row r="168" spans="1:36" x14ac:dyDescent="0.2">
      <c r="A168" s="3">
        <v>1060</v>
      </c>
      <c r="B168" s="3">
        <v>2.1824999999999999E-4</v>
      </c>
      <c r="C168" s="3">
        <v>4581</v>
      </c>
      <c r="D168" s="3">
        <v>4.4291999999999998</v>
      </c>
      <c r="E168" s="3">
        <v>1</v>
      </c>
      <c r="F168" s="3">
        <v>14</v>
      </c>
      <c r="G168" s="3">
        <v>32612576</v>
      </c>
      <c r="H168" s="3">
        <v>10806.97</v>
      </c>
      <c r="I168" s="3">
        <v>24808427261200</v>
      </c>
      <c r="J168" s="3">
        <v>25.202999999999999</v>
      </c>
      <c r="K168" s="3">
        <v>10800</v>
      </c>
      <c r="L168" s="3">
        <v>10022.9</v>
      </c>
      <c r="M168" s="3">
        <v>30331490</v>
      </c>
      <c r="N168" s="3" t="s">
        <v>10</v>
      </c>
      <c r="O168" s="3" t="s">
        <v>329</v>
      </c>
      <c r="P168" s="3">
        <v>240</v>
      </c>
      <c r="Q168" s="3">
        <v>363</v>
      </c>
      <c r="R168" s="3">
        <v>368</v>
      </c>
      <c r="S168" s="3">
        <v>385</v>
      </c>
      <c r="T168" s="3">
        <v>364</v>
      </c>
      <c r="U168" s="3">
        <v>308</v>
      </c>
      <c r="V168" s="3">
        <v>193</v>
      </c>
      <c r="W168" s="3">
        <v>152</v>
      </c>
      <c r="X168" s="3">
        <v>73</v>
      </c>
      <c r="Y168" s="3">
        <v>33</v>
      </c>
      <c r="Z168" s="3">
        <v>14</v>
      </c>
      <c r="AA168" s="3">
        <v>5</v>
      </c>
      <c r="AB168" s="3">
        <v>1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 t="s">
        <v>10</v>
      </c>
    </row>
    <row r="169" spans="1:36" x14ac:dyDescent="0.2">
      <c r="A169" s="3">
        <v>1300</v>
      </c>
      <c r="B169" s="3">
        <v>2.7318999999999998E-4</v>
      </c>
      <c r="C169" s="3">
        <v>3660</v>
      </c>
      <c r="D169" s="3">
        <v>4.3108000000000004</v>
      </c>
      <c r="E169" s="3">
        <v>1</v>
      </c>
      <c r="F169" s="3">
        <v>12</v>
      </c>
      <c r="G169" s="3">
        <v>34742820</v>
      </c>
      <c r="H169" s="3">
        <v>10802.68</v>
      </c>
      <c r="I169" s="3">
        <v>24798405146864</v>
      </c>
      <c r="J169" s="3">
        <v>22.234999999999999</v>
      </c>
      <c r="K169" s="3">
        <v>10800</v>
      </c>
      <c r="L169" s="3">
        <v>10741.24</v>
      </c>
      <c r="M169" s="3">
        <v>34570877</v>
      </c>
      <c r="N169" s="3" t="s">
        <v>10</v>
      </c>
      <c r="O169" s="3" t="s">
        <v>330</v>
      </c>
      <c r="P169" s="3">
        <v>243</v>
      </c>
      <c r="Q169" s="3">
        <v>352</v>
      </c>
      <c r="R169" s="3">
        <v>403</v>
      </c>
      <c r="S169" s="3">
        <v>411</v>
      </c>
      <c r="T169" s="3">
        <v>369</v>
      </c>
      <c r="U169" s="3">
        <v>298</v>
      </c>
      <c r="V169" s="3">
        <v>191</v>
      </c>
      <c r="W169" s="3">
        <v>131</v>
      </c>
      <c r="X169" s="3">
        <v>70</v>
      </c>
      <c r="Y169" s="3">
        <v>25</v>
      </c>
      <c r="Z169" s="3">
        <v>5</v>
      </c>
      <c r="AA169" s="3">
        <v>2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 t="s">
        <v>10</v>
      </c>
    </row>
    <row r="170" spans="1:36" x14ac:dyDescent="0.2">
      <c r="A170" s="3">
        <v>1679</v>
      </c>
      <c r="B170" s="3">
        <v>7.1030000000000003E-5</v>
      </c>
      <c r="C170" s="3">
        <v>14078</v>
      </c>
      <c r="D170" s="3">
        <v>4.5011999999999999</v>
      </c>
      <c r="E170" s="3">
        <v>1</v>
      </c>
      <c r="F170" s="3">
        <v>16</v>
      </c>
      <c r="G170" s="3">
        <v>28520445</v>
      </c>
      <c r="H170" s="3">
        <v>10807.35</v>
      </c>
      <c r="I170" s="3">
        <v>24807926459974</v>
      </c>
      <c r="J170" s="3">
        <v>30.484000000000002</v>
      </c>
      <c r="K170" s="3">
        <v>10800</v>
      </c>
      <c r="L170" s="3">
        <v>10781.04</v>
      </c>
      <c r="M170" s="3">
        <v>28475235</v>
      </c>
      <c r="N170" s="3" t="s">
        <v>10</v>
      </c>
      <c r="O170" s="3" t="s">
        <v>331</v>
      </c>
      <c r="P170" s="3">
        <v>242</v>
      </c>
      <c r="Q170" s="3">
        <v>363</v>
      </c>
      <c r="R170" s="3">
        <v>370</v>
      </c>
      <c r="S170" s="3">
        <v>357</v>
      </c>
      <c r="T170" s="3">
        <v>369</v>
      </c>
      <c r="U170" s="3">
        <v>290</v>
      </c>
      <c r="V170" s="3">
        <v>200</v>
      </c>
      <c r="W170" s="3">
        <v>151</v>
      </c>
      <c r="X170" s="3">
        <v>82</v>
      </c>
      <c r="Y170" s="3">
        <v>46</v>
      </c>
      <c r="Z170" s="3">
        <v>14</v>
      </c>
      <c r="AA170" s="3">
        <v>10</v>
      </c>
      <c r="AB170" s="3">
        <v>4</v>
      </c>
      <c r="AC170" s="3">
        <v>1</v>
      </c>
      <c r="AD170" s="3">
        <v>0</v>
      </c>
      <c r="AE170" s="3">
        <v>1</v>
      </c>
      <c r="AF170" s="3">
        <v>0</v>
      </c>
      <c r="AG170" s="3">
        <v>0</v>
      </c>
      <c r="AH170" s="3">
        <v>0</v>
      </c>
      <c r="AI170" s="3">
        <v>0</v>
      </c>
      <c r="AJ170" s="3" t="s">
        <v>10</v>
      </c>
    </row>
    <row r="171" spans="1:36" x14ac:dyDescent="0.2">
      <c r="A171" s="3">
        <v>10</v>
      </c>
      <c r="B171" s="3">
        <v>1</v>
      </c>
      <c r="C171" s="3">
        <v>0</v>
      </c>
      <c r="D171" s="3">
        <v>4.2365000000000004</v>
      </c>
      <c r="E171" s="3">
        <v>1</v>
      </c>
      <c r="F171" s="3">
        <v>10</v>
      </c>
      <c r="G171" s="3">
        <v>284963</v>
      </c>
      <c r="H171" s="3">
        <v>242.82</v>
      </c>
      <c r="I171" s="3">
        <v>556958164941</v>
      </c>
      <c r="J171" s="3">
        <v>2</v>
      </c>
      <c r="K171" s="3">
        <v>10800</v>
      </c>
      <c r="L171" s="3">
        <v>242.82</v>
      </c>
      <c r="M171" s="3">
        <v>284961</v>
      </c>
      <c r="N171" s="3" t="s">
        <v>10</v>
      </c>
      <c r="O171" s="3" t="s">
        <v>332</v>
      </c>
      <c r="P171" s="3">
        <v>102</v>
      </c>
      <c r="Q171" s="3">
        <v>163</v>
      </c>
      <c r="R171" s="3">
        <v>202</v>
      </c>
      <c r="S171" s="3">
        <v>239</v>
      </c>
      <c r="T171" s="3">
        <v>230</v>
      </c>
      <c r="U171" s="3">
        <v>160</v>
      </c>
      <c r="V171" s="3">
        <v>98</v>
      </c>
      <c r="W171" s="3">
        <v>46</v>
      </c>
      <c r="X171" s="3">
        <v>16</v>
      </c>
      <c r="Y171" s="3">
        <v>4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 t="s">
        <v>10</v>
      </c>
    </row>
    <row r="172" spans="1:36" x14ac:dyDescent="0.2">
      <c r="A172" s="3">
        <v>560</v>
      </c>
      <c r="B172" s="3">
        <v>1</v>
      </c>
      <c r="C172" s="3">
        <v>0</v>
      </c>
      <c r="D172" s="3">
        <v>4.1905000000000001</v>
      </c>
      <c r="E172" s="3">
        <v>1</v>
      </c>
      <c r="F172" s="3">
        <v>11</v>
      </c>
      <c r="G172" s="3">
        <v>30710172</v>
      </c>
      <c r="H172" s="3">
        <v>4304.6000000000004</v>
      </c>
      <c r="I172" s="3">
        <v>9880001711592</v>
      </c>
      <c r="J172" s="3">
        <v>7.25</v>
      </c>
      <c r="K172" s="3">
        <v>10800</v>
      </c>
      <c r="L172" s="3">
        <v>4304.6000000000004</v>
      </c>
      <c r="M172" s="3">
        <v>30710167</v>
      </c>
      <c r="N172" s="3" t="s">
        <v>10</v>
      </c>
      <c r="O172" s="3" t="s">
        <v>333</v>
      </c>
      <c r="P172" s="3">
        <v>111</v>
      </c>
      <c r="Q172" s="3">
        <v>171</v>
      </c>
      <c r="R172" s="3">
        <v>199</v>
      </c>
      <c r="S172" s="3">
        <v>238</v>
      </c>
      <c r="T172" s="3">
        <v>233</v>
      </c>
      <c r="U172" s="3">
        <v>151</v>
      </c>
      <c r="V172" s="3">
        <v>86</v>
      </c>
      <c r="W172" s="3">
        <v>44</v>
      </c>
      <c r="X172" s="3">
        <v>18</v>
      </c>
      <c r="Y172" s="3">
        <v>8</v>
      </c>
      <c r="Z172" s="3">
        <v>1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 t="s">
        <v>10</v>
      </c>
    </row>
    <row r="173" spans="1:36" x14ac:dyDescent="0.2">
      <c r="A173" s="3">
        <v>430</v>
      </c>
      <c r="B173" s="3">
        <v>3.8910500000000001E-3</v>
      </c>
      <c r="C173" s="3">
        <v>256</v>
      </c>
      <c r="D173" s="3">
        <v>4.1317000000000004</v>
      </c>
      <c r="E173" s="3">
        <v>1</v>
      </c>
      <c r="F173" s="3">
        <v>10</v>
      </c>
      <c r="G173" s="3">
        <v>71217182</v>
      </c>
      <c r="H173" s="3">
        <v>10801.89</v>
      </c>
      <c r="I173" s="3">
        <v>24796619752668</v>
      </c>
      <c r="J173" s="3">
        <v>10.641</v>
      </c>
      <c r="K173" s="3">
        <v>10800</v>
      </c>
      <c r="L173" s="3">
        <v>8768.84</v>
      </c>
      <c r="M173" s="3">
        <v>59879893</v>
      </c>
      <c r="N173" s="3" t="s">
        <v>10</v>
      </c>
      <c r="O173" s="3" t="s">
        <v>334</v>
      </c>
      <c r="P173" s="3">
        <v>114</v>
      </c>
      <c r="Q173" s="3">
        <v>178</v>
      </c>
      <c r="R173" s="3">
        <v>210</v>
      </c>
      <c r="S173" s="3">
        <v>238</v>
      </c>
      <c r="T173" s="3">
        <v>218</v>
      </c>
      <c r="U173" s="3">
        <v>147</v>
      </c>
      <c r="V173" s="3">
        <v>87</v>
      </c>
      <c r="W173" s="3">
        <v>44</v>
      </c>
      <c r="X173" s="3">
        <v>19</v>
      </c>
      <c r="Y173" s="3">
        <v>5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 t="s">
        <v>10</v>
      </c>
    </row>
    <row r="174" spans="1:36" x14ac:dyDescent="0.2">
      <c r="A174" s="3">
        <v>710</v>
      </c>
      <c r="B174" s="3">
        <v>6.6225199999999998E-3</v>
      </c>
      <c r="C174" s="3">
        <v>150</v>
      </c>
      <c r="D174" s="3">
        <v>4.0872999999999999</v>
      </c>
      <c r="E174" s="3">
        <v>1</v>
      </c>
      <c r="F174" s="3">
        <v>10</v>
      </c>
      <c r="G174" s="3">
        <v>68558882</v>
      </c>
      <c r="H174" s="3">
        <v>10803.65</v>
      </c>
      <c r="I174" s="3">
        <v>24799383914040</v>
      </c>
      <c r="J174" s="3">
        <v>11.234999999999999</v>
      </c>
      <c r="K174" s="3">
        <v>10800</v>
      </c>
      <c r="L174" s="3">
        <v>7173.86</v>
      </c>
      <c r="M174" s="3">
        <v>49902499</v>
      </c>
      <c r="N174" s="3" t="s">
        <v>10</v>
      </c>
      <c r="O174" s="3" t="s">
        <v>335</v>
      </c>
      <c r="P174" s="3">
        <v>115</v>
      </c>
      <c r="Q174" s="3">
        <v>186</v>
      </c>
      <c r="R174" s="3">
        <v>219</v>
      </c>
      <c r="S174" s="3">
        <v>231</v>
      </c>
      <c r="T174" s="3">
        <v>211</v>
      </c>
      <c r="U174" s="3">
        <v>148</v>
      </c>
      <c r="V174" s="3">
        <v>86</v>
      </c>
      <c r="W174" s="3">
        <v>43</v>
      </c>
      <c r="X174" s="3">
        <v>17</v>
      </c>
      <c r="Y174" s="3">
        <v>4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 t="s">
        <v>10</v>
      </c>
    </row>
    <row r="175" spans="1:36" x14ac:dyDescent="0.2">
      <c r="A175" s="3">
        <v>880</v>
      </c>
      <c r="B175" s="3">
        <v>1.51286E-3</v>
      </c>
      <c r="C175" s="3">
        <v>660</v>
      </c>
      <c r="D175" s="3">
        <v>4.0365000000000002</v>
      </c>
      <c r="E175" s="3">
        <v>1</v>
      </c>
      <c r="F175" s="3">
        <v>10</v>
      </c>
      <c r="G175" s="3">
        <v>71132188</v>
      </c>
      <c r="H175" s="3">
        <v>10803.12</v>
      </c>
      <c r="I175" s="3">
        <v>24800311135097</v>
      </c>
      <c r="J175" s="3">
        <v>12.516</v>
      </c>
      <c r="K175" s="3">
        <v>10800</v>
      </c>
      <c r="L175" s="3">
        <v>10334.15</v>
      </c>
      <c r="M175" s="3">
        <v>68220673</v>
      </c>
      <c r="N175" s="3" t="s">
        <v>10</v>
      </c>
      <c r="O175" s="3" t="s">
        <v>336</v>
      </c>
      <c r="P175" s="3">
        <v>120</v>
      </c>
      <c r="Q175" s="3">
        <v>192</v>
      </c>
      <c r="R175" s="3">
        <v>224</v>
      </c>
      <c r="S175" s="3">
        <v>232</v>
      </c>
      <c r="T175" s="3">
        <v>206</v>
      </c>
      <c r="U175" s="3">
        <v>141</v>
      </c>
      <c r="V175" s="3">
        <v>81</v>
      </c>
      <c r="W175" s="3">
        <v>42</v>
      </c>
      <c r="X175" s="3">
        <v>17</v>
      </c>
      <c r="Y175" s="3">
        <v>5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 t="s">
        <v>10</v>
      </c>
    </row>
    <row r="176" spans="1:36" x14ac:dyDescent="0.2">
      <c r="A176" s="3">
        <v>710</v>
      </c>
      <c r="B176" s="3">
        <v>1.7375999999999999E-4</v>
      </c>
      <c r="C176" s="3">
        <v>5754</v>
      </c>
      <c r="D176" s="3">
        <v>4.0221999999999998</v>
      </c>
      <c r="E176" s="3">
        <v>1</v>
      </c>
      <c r="F176" s="3">
        <v>11</v>
      </c>
      <c r="G176" s="3">
        <v>64634918</v>
      </c>
      <c r="H176" s="3">
        <v>10806.13</v>
      </c>
      <c r="I176" s="3">
        <v>24806425849064</v>
      </c>
      <c r="J176" s="3">
        <v>11.452999999999999</v>
      </c>
      <c r="K176" s="3">
        <v>10800</v>
      </c>
      <c r="L176" s="3">
        <v>4515.18</v>
      </c>
      <c r="M176" s="3">
        <v>33149306</v>
      </c>
      <c r="N176" s="3" t="s">
        <v>10</v>
      </c>
      <c r="O176" s="3" t="s">
        <v>337</v>
      </c>
      <c r="P176" s="3">
        <v>120</v>
      </c>
      <c r="Q176" s="3">
        <v>195</v>
      </c>
      <c r="R176" s="3">
        <v>231</v>
      </c>
      <c r="S176" s="3">
        <v>230</v>
      </c>
      <c r="T176" s="3">
        <v>200</v>
      </c>
      <c r="U176" s="3">
        <v>138</v>
      </c>
      <c r="V176" s="3">
        <v>80</v>
      </c>
      <c r="W176" s="3">
        <v>45</v>
      </c>
      <c r="X176" s="3">
        <v>15</v>
      </c>
      <c r="Y176" s="3">
        <v>4</v>
      </c>
      <c r="Z176" s="3">
        <v>2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 t="s">
        <v>10</v>
      </c>
    </row>
    <row r="177" spans="1:36" x14ac:dyDescent="0.2">
      <c r="A177" s="3">
        <v>580</v>
      </c>
      <c r="B177" s="3">
        <v>5.8680000000000001E-5</v>
      </c>
      <c r="C177" s="3">
        <v>17040</v>
      </c>
      <c r="D177" s="3">
        <v>4.0349000000000004</v>
      </c>
      <c r="E177" s="3">
        <v>1</v>
      </c>
      <c r="F177" s="3">
        <v>10</v>
      </c>
      <c r="G177" s="3">
        <v>80143771</v>
      </c>
      <c r="H177" s="3">
        <v>10805.54</v>
      </c>
      <c r="I177" s="3">
        <v>24805538899790</v>
      </c>
      <c r="J177" s="3">
        <v>11.484999999999999</v>
      </c>
      <c r="K177" s="3">
        <v>10800</v>
      </c>
      <c r="L177" s="3">
        <v>9924.18</v>
      </c>
      <c r="M177" s="3">
        <v>74820293</v>
      </c>
      <c r="N177" s="3" t="s">
        <v>10</v>
      </c>
      <c r="O177" s="3" t="s">
        <v>338</v>
      </c>
      <c r="P177" s="3">
        <v>120</v>
      </c>
      <c r="Q177" s="3">
        <v>195</v>
      </c>
      <c r="R177" s="3">
        <v>224</v>
      </c>
      <c r="S177" s="3">
        <v>230</v>
      </c>
      <c r="T177" s="3">
        <v>202</v>
      </c>
      <c r="U177" s="3">
        <v>140</v>
      </c>
      <c r="V177" s="3">
        <v>85</v>
      </c>
      <c r="W177" s="3">
        <v>43</v>
      </c>
      <c r="X177" s="3">
        <v>17</v>
      </c>
      <c r="Y177" s="3">
        <v>4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 t="s">
        <v>10</v>
      </c>
    </row>
    <row r="178" spans="1:36" x14ac:dyDescent="0.2">
      <c r="A178" s="3">
        <v>610</v>
      </c>
      <c r="B178" s="3">
        <v>4.5219999999999997E-5</v>
      </c>
      <c r="C178" s="3">
        <v>22113</v>
      </c>
      <c r="D178" s="3">
        <v>4.0079000000000002</v>
      </c>
      <c r="E178" s="3">
        <v>1</v>
      </c>
      <c r="F178" s="3">
        <v>10</v>
      </c>
      <c r="G178" s="3">
        <v>77726381</v>
      </c>
      <c r="H178" s="3">
        <v>10801.39</v>
      </c>
      <c r="I178" s="3">
        <v>24795277765139</v>
      </c>
      <c r="J178" s="3">
        <v>13.593999999999999</v>
      </c>
      <c r="K178" s="3">
        <v>10800</v>
      </c>
      <c r="L178" s="3">
        <v>10114.030000000001</v>
      </c>
      <c r="M178" s="3">
        <v>73571606</v>
      </c>
      <c r="N178" s="3" t="s">
        <v>10</v>
      </c>
      <c r="O178" s="3" t="s">
        <v>339</v>
      </c>
      <c r="P178" s="3">
        <v>120</v>
      </c>
      <c r="Q178" s="3">
        <v>196</v>
      </c>
      <c r="R178" s="3">
        <v>232</v>
      </c>
      <c r="S178" s="3">
        <v>230</v>
      </c>
      <c r="T178" s="3">
        <v>197</v>
      </c>
      <c r="U178" s="3">
        <v>142</v>
      </c>
      <c r="V178" s="3">
        <v>83</v>
      </c>
      <c r="W178" s="3">
        <v>40</v>
      </c>
      <c r="X178" s="3">
        <v>16</v>
      </c>
      <c r="Y178" s="3">
        <v>4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 t="s">
        <v>10</v>
      </c>
    </row>
    <row r="179" spans="1:36" x14ac:dyDescent="0.2">
      <c r="A179" s="3">
        <v>560</v>
      </c>
      <c r="B179" s="3">
        <v>3.1699999999999998E-5</v>
      </c>
      <c r="C179" s="3">
        <v>31544</v>
      </c>
      <c r="D179" s="3">
        <v>4.0015999999999998</v>
      </c>
      <c r="E179" s="3">
        <v>1</v>
      </c>
      <c r="F179" s="3">
        <v>10</v>
      </c>
      <c r="G179" s="3">
        <v>80417803</v>
      </c>
      <c r="H179" s="3">
        <v>10803.67</v>
      </c>
      <c r="I179" s="3">
        <v>24799178557147</v>
      </c>
      <c r="J179" s="3">
        <v>13.984</v>
      </c>
      <c r="K179" s="3">
        <v>10800</v>
      </c>
      <c r="L179" s="3">
        <v>9935.17</v>
      </c>
      <c r="M179" s="3">
        <v>74626286</v>
      </c>
      <c r="N179" s="3" t="s">
        <v>10</v>
      </c>
      <c r="O179" s="3" t="s">
        <v>340</v>
      </c>
      <c r="P179" s="3">
        <v>120</v>
      </c>
      <c r="Q179" s="3">
        <v>196</v>
      </c>
      <c r="R179" s="3">
        <v>232</v>
      </c>
      <c r="S179" s="3">
        <v>232</v>
      </c>
      <c r="T179" s="3">
        <v>199</v>
      </c>
      <c r="U179" s="3">
        <v>140</v>
      </c>
      <c r="V179" s="3">
        <v>81</v>
      </c>
      <c r="W179" s="3">
        <v>40</v>
      </c>
      <c r="X179" s="3">
        <v>16</v>
      </c>
      <c r="Y179" s="3">
        <v>4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 t="s">
        <v>10</v>
      </c>
    </row>
    <row r="180" spans="1:36" x14ac:dyDescent="0.2">
      <c r="A180" s="3">
        <v>480</v>
      </c>
      <c r="B180" s="3">
        <v>2.3730000000000001E-5</v>
      </c>
      <c r="C180" s="3">
        <v>42148</v>
      </c>
      <c r="D180" s="3">
        <v>4.0015999999999998</v>
      </c>
      <c r="E180" s="3">
        <v>1</v>
      </c>
      <c r="F180" s="3">
        <v>10</v>
      </c>
      <c r="G180" s="3">
        <v>77336618</v>
      </c>
      <c r="H180" s="3">
        <v>10802.59</v>
      </c>
      <c r="I180" s="3">
        <v>24796342704432</v>
      </c>
      <c r="J180" s="3">
        <v>14.593</v>
      </c>
      <c r="K180" s="3">
        <v>10800</v>
      </c>
      <c r="L180" s="3">
        <v>10501.05</v>
      </c>
      <c r="M180" s="3">
        <v>75297433</v>
      </c>
      <c r="N180" s="3" t="s">
        <v>10</v>
      </c>
      <c r="O180" s="3" t="s">
        <v>341</v>
      </c>
      <c r="P180" s="3">
        <v>120</v>
      </c>
      <c r="Q180" s="3">
        <v>196</v>
      </c>
      <c r="R180" s="3">
        <v>232</v>
      </c>
      <c r="S180" s="3">
        <v>232</v>
      </c>
      <c r="T180" s="3">
        <v>199</v>
      </c>
      <c r="U180" s="3">
        <v>140</v>
      </c>
      <c r="V180" s="3">
        <v>81</v>
      </c>
      <c r="W180" s="3">
        <v>40</v>
      </c>
      <c r="X180" s="3">
        <v>16</v>
      </c>
      <c r="Y180" s="3">
        <v>4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 t="s">
        <v>10</v>
      </c>
    </row>
    <row r="181" spans="1:36" x14ac:dyDescent="0.2">
      <c r="C181" s="9"/>
    </row>
    <row r="182" spans="1:36" x14ac:dyDescent="0.2">
      <c r="C182" s="9"/>
    </row>
    <row r="184" spans="1:36" x14ac:dyDescent="0.2">
      <c r="D184">
        <f>SUM(D3:D183)</f>
        <v>779.48500000000001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topLeftCell="A157" workbookViewId="0">
      <selection activeCell="D186" sqref="D186"/>
    </sheetView>
  </sheetViews>
  <sheetFormatPr defaultRowHeight="12.75" x14ac:dyDescent="0.2"/>
  <cols>
    <col min="1" max="1" width="13.42578125" customWidth="1"/>
    <col min="9" max="10" width="10.42578125" customWidth="1"/>
  </cols>
  <sheetData>
    <row r="1" spans="1:17" x14ac:dyDescent="0.2">
      <c r="B1" s="15"/>
      <c r="C1" s="15"/>
      <c r="D1" s="15"/>
      <c r="E1" s="15"/>
      <c r="G1" s="15"/>
      <c r="H1" s="15"/>
      <c r="K1" s="15"/>
      <c r="L1" s="15"/>
    </row>
    <row r="2" spans="1:17" ht="38.25" x14ac:dyDescent="0.2">
      <c r="A2" t="s">
        <v>17</v>
      </c>
      <c r="B2" s="1" t="s">
        <v>7</v>
      </c>
      <c r="C2" s="1" t="s">
        <v>7</v>
      </c>
      <c r="E2" s="1" t="s">
        <v>146</v>
      </c>
      <c r="G2" s="1" t="s">
        <v>7</v>
      </c>
      <c r="H2" s="1" t="s">
        <v>154</v>
      </c>
      <c r="K2" s="1" t="s">
        <v>7</v>
      </c>
      <c r="L2" s="1" t="s">
        <v>154</v>
      </c>
      <c r="O2" s="1" t="s">
        <v>7</v>
      </c>
      <c r="P2" s="1" t="s">
        <v>154</v>
      </c>
      <c r="Q2" s="1" t="s">
        <v>153</v>
      </c>
    </row>
    <row r="4" spans="1:17" x14ac:dyDescent="0.2">
      <c r="A4" s="5" t="s">
        <v>18</v>
      </c>
      <c r="B4">
        <v>1754</v>
      </c>
      <c r="C4" s="9">
        <v>1754</v>
      </c>
      <c r="E4">
        <f t="shared" ref="E4:E35" si="0">MIN(B4:C4)</f>
        <v>1754</v>
      </c>
      <c r="G4">
        <f t="shared" ref="G4:G35" si="1">IF(B4=0,0,(B4-E4)/B4)</f>
        <v>0</v>
      </c>
      <c r="H4">
        <f t="shared" ref="H4:H35" si="2">IF(C4=0,0,(C4-E4)/C4)</f>
        <v>0</v>
      </c>
      <c r="K4">
        <f t="shared" ref="K4:K35" si="3">_xlfn.RANK.EQ(B4,B4:C4)</f>
        <v>1</v>
      </c>
      <c r="L4">
        <f t="shared" ref="L4:L35" si="4">_xlfn.RANK.EQ(C4,B4:C4)</f>
        <v>1</v>
      </c>
      <c r="O4">
        <f>IF(B4&lt;C4,1,0)</f>
        <v>0</v>
      </c>
      <c r="P4">
        <f>IF(C4&lt;B4,1,0)</f>
        <v>0</v>
      </c>
      <c r="Q4">
        <f>IF(B4=C4,1,0)</f>
        <v>1</v>
      </c>
    </row>
    <row r="5" spans="1:17" x14ac:dyDescent="0.2">
      <c r="A5" s="5" t="s">
        <v>19</v>
      </c>
      <c r="B5">
        <v>1204</v>
      </c>
      <c r="C5" s="9">
        <v>1204</v>
      </c>
      <c r="E5">
        <f t="shared" si="0"/>
        <v>1204</v>
      </c>
      <c r="G5">
        <f t="shared" si="1"/>
        <v>0</v>
      </c>
      <c r="H5">
        <f t="shared" si="2"/>
        <v>0</v>
      </c>
      <c r="K5">
        <f t="shared" si="3"/>
        <v>1</v>
      </c>
      <c r="L5">
        <f t="shared" si="4"/>
        <v>1</v>
      </c>
      <c r="O5">
        <f t="shared" ref="O5:O68" si="5">IF(B5&lt;C5,1,0)</f>
        <v>0</v>
      </c>
      <c r="P5">
        <f t="shared" ref="P5:P68" si="6">IF(C5&lt;B5,1,0)</f>
        <v>0</v>
      </c>
      <c r="Q5">
        <f t="shared" ref="Q5:Q68" si="7">IF(B5=C5,1,0)</f>
        <v>1</v>
      </c>
    </row>
    <row r="6" spans="1:17" x14ac:dyDescent="0.2">
      <c r="A6" s="5" t="s">
        <v>20</v>
      </c>
      <c r="B6">
        <v>552</v>
      </c>
      <c r="C6" s="9">
        <v>552</v>
      </c>
      <c r="E6">
        <f t="shared" si="0"/>
        <v>552</v>
      </c>
      <c r="G6">
        <f t="shared" si="1"/>
        <v>0</v>
      </c>
      <c r="H6">
        <f t="shared" si="2"/>
        <v>0</v>
      </c>
      <c r="K6">
        <f t="shared" si="3"/>
        <v>1</v>
      </c>
      <c r="L6">
        <f t="shared" si="4"/>
        <v>1</v>
      </c>
      <c r="O6">
        <f t="shared" si="5"/>
        <v>0</v>
      </c>
      <c r="P6">
        <f t="shared" si="6"/>
        <v>0</v>
      </c>
      <c r="Q6">
        <f t="shared" si="7"/>
        <v>1</v>
      </c>
    </row>
    <row r="7" spans="1:17" x14ac:dyDescent="0.2">
      <c r="A7" s="5" t="s">
        <v>21</v>
      </c>
      <c r="B7">
        <v>3220</v>
      </c>
      <c r="C7" s="9">
        <v>3220</v>
      </c>
      <c r="E7">
        <f t="shared" si="0"/>
        <v>3220</v>
      </c>
      <c r="G7">
        <f t="shared" si="1"/>
        <v>0</v>
      </c>
      <c r="H7">
        <f t="shared" si="2"/>
        <v>0</v>
      </c>
      <c r="K7">
        <f t="shared" si="3"/>
        <v>1</v>
      </c>
      <c r="L7">
        <f t="shared" si="4"/>
        <v>1</v>
      </c>
      <c r="O7">
        <f t="shared" si="5"/>
        <v>0</v>
      </c>
      <c r="P7">
        <f t="shared" si="6"/>
        <v>0</v>
      </c>
      <c r="Q7">
        <f t="shared" si="7"/>
        <v>1</v>
      </c>
    </row>
    <row r="8" spans="1:17" x14ac:dyDescent="0.2">
      <c r="A8" s="5" t="s">
        <v>22</v>
      </c>
      <c r="B8">
        <v>2755</v>
      </c>
      <c r="C8" s="9">
        <v>2755</v>
      </c>
      <c r="E8">
        <f t="shared" si="0"/>
        <v>2755</v>
      </c>
      <c r="G8">
        <f t="shared" si="1"/>
        <v>0</v>
      </c>
      <c r="H8">
        <f t="shared" si="2"/>
        <v>0</v>
      </c>
      <c r="K8">
        <f t="shared" si="3"/>
        <v>1</v>
      </c>
      <c r="L8">
        <f t="shared" si="4"/>
        <v>1</v>
      </c>
      <c r="O8">
        <f t="shared" si="5"/>
        <v>0</v>
      </c>
      <c r="P8">
        <f t="shared" si="6"/>
        <v>0</v>
      </c>
      <c r="Q8">
        <f t="shared" si="7"/>
        <v>1</v>
      </c>
    </row>
    <row r="9" spans="1:17" x14ac:dyDescent="0.2">
      <c r="A9" s="5" t="s">
        <v>23</v>
      </c>
      <c r="B9">
        <v>5002</v>
      </c>
      <c r="C9" s="9">
        <v>5002</v>
      </c>
      <c r="E9">
        <f t="shared" si="0"/>
        <v>5002</v>
      </c>
      <c r="G9">
        <f t="shared" si="1"/>
        <v>0</v>
      </c>
      <c r="H9">
        <f t="shared" si="2"/>
        <v>0</v>
      </c>
      <c r="K9">
        <f t="shared" si="3"/>
        <v>1</v>
      </c>
      <c r="L9">
        <f t="shared" si="4"/>
        <v>1</v>
      </c>
      <c r="O9">
        <f t="shared" si="5"/>
        <v>0</v>
      </c>
      <c r="P9">
        <f t="shared" si="6"/>
        <v>0</v>
      </c>
      <c r="Q9">
        <f t="shared" si="7"/>
        <v>1</v>
      </c>
    </row>
    <row r="10" spans="1:17" x14ac:dyDescent="0.2">
      <c r="A10" s="5" t="s">
        <v>24</v>
      </c>
      <c r="B10">
        <v>4200</v>
      </c>
      <c r="C10" s="9">
        <v>4200</v>
      </c>
      <c r="E10">
        <f t="shared" si="0"/>
        <v>4200</v>
      </c>
      <c r="G10">
        <f t="shared" si="1"/>
        <v>0</v>
      </c>
      <c r="H10">
        <f t="shared" si="2"/>
        <v>0</v>
      </c>
      <c r="K10">
        <f t="shared" si="3"/>
        <v>1</v>
      </c>
      <c r="L10">
        <f t="shared" si="4"/>
        <v>1</v>
      </c>
      <c r="O10">
        <f t="shared" si="5"/>
        <v>0</v>
      </c>
      <c r="P10">
        <f t="shared" si="6"/>
        <v>0</v>
      </c>
      <c r="Q10">
        <f t="shared" si="7"/>
        <v>1</v>
      </c>
    </row>
    <row r="11" spans="1:17" x14ac:dyDescent="0.2">
      <c r="A11" s="5" t="s">
        <v>25</v>
      </c>
      <c r="B11">
        <v>5976</v>
      </c>
      <c r="C11" s="9">
        <v>5976</v>
      </c>
      <c r="E11">
        <f t="shared" si="0"/>
        <v>5976</v>
      </c>
      <c r="G11">
        <f t="shared" si="1"/>
        <v>0</v>
      </c>
      <c r="H11">
        <f t="shared" si="2"/>
        <v>0</v>
      </c>
      <c r="K11">
        <f t="shared" si="3"/>
        <v>1</v>
      </c>
      <c r="L11">
        <f t="shared" si="4"/>
        <v>1</v>
      </c>
      <c r="O11">
        <f t="shared" si="5"/>
        <v>0</v>
      </c>
      <c r="P11">
        <f t="shared" si="6"/>
        <v>0</v>
      </c>
      <c r="Q11">
        <f t="shared" si="7"/>
        <v>1</v>
      </c>
    </row>
    <row r="12" spans="1:17" x14ac:dyDescent="0.2">
      <c r="A12" s="5" t="s">
        <v>26</v>
      </c>
      <c r="B12">
        <v>9954</v>
      </c>
      <c r="C12" s="9">
        <v>9954</v>
      </c>
      <c r="E12">
        <f t="shared" si="0"/>
        <v>9954</v>
      </c>
      <c r="G12">
        <f t="shared" si="1"/>
        <v>0</v>
      </c>
      <c r="H12">
        <f t="shared" si="2"/>
        <v>0</v>
      </c>
      <c r="K12">
        <f t="shared" si="3"/>
        <v>1</v>
      </c>
      <c r="L12">
        <f t="shared" si="4"/>
        <v>1</v>
      </c>
      <c r="O12">
        <f t="shared" si="5"/>
        <v>0</v>
      </c>
      <c r="P12">
        <f t="shared" si="6"/>
        <v>0</v>
      </c>
      <c r="Q12">
        <f t="shared" si="7"/>
        <v>1</v>
      </c>
    </row>
    <row r="13" spans="1:17" x14ac:dyDescent="0.2">
      <c r="A13" s="5" t="s">
        <v>27</v>
      </c>
      <c r="B13">
        <v>15879</v>
      </c>
      <c r="C13" s="9">
        <v>15879</v>
      </c>
      <c r="E13">
        <f t="shared" si="0"/>
        <v>15879</v>
      </c>
      <c r="G13">
        <f t="shared" si="1"/>
        <v>0</v>
      </c>
      <c r="H13">
        <f t="shared" si="2"/>
        <v>0</v>
      </c>
      <c r="K13">
        <f t="shared" si="3"/>
        <v>1</v>
      </c>
      <c r="L13">
        <f t="shared" si="4"/>
        <v>1</v>
      </c>
      <c r="O13">
        <f t="shared" si="5"/>
        <v>0</v>
      </c>
      <c r="P13">
        <f t="shared" si="6"/>
        <v>0</v>
      </c>
      <c r="Q13">
        <f t="shared" si="7"/>
        <v>1</v>
      </c>
    </row>
    <row r="14" spans="1:17" x14ac:dyDescent="0.2">
      <c r="A14" s="5" t="s">
        <v>28</v>
      </c>
      <c r="B14">
        <v>11232</v>
      </c>
      <c r="C14" s="9">
        <v>11232</v>
      </c>
      <c r="E14">
        <f t="shared" si="0"/>
        <v>11232</v>
      </c>
      <c r="G14">
        <f t="shared" si="1"/>
        <v>0</v>
      </c>
      <c r="H14">
        <f t="shared" si="2"/>
        <v>0</v>
      </c>
      <c r="K14">
        <f t="shared" si="3"/>
        <v>1</v>
      </c>
      <c r="L14">
        <f t="shared" si="4"/>
        <v>1</v>
      </c>
      <c r="O14">
        <f t="shared" si="5"/>
        <v>0</v>
      </c>
      <c r="P14">
        <f t="shared" si="6"/>
        <v>0</v>
      </c>
      <c r="Q14">
        <f t="shared" si="7"/>
        <v>1</v>
      </c>
    </row>
    <row r="15" spans="1:17" x14ac:dyDescent="0.2">
      <c r="A15" s="5" t="s">
        <v>29</v>
      </c>
      <c r="B15">
        <v>27268</v>
      </c>
      <c r="C15" s="9">
        <v>27268</v>
      </c>
      <c r="E15">
        <f t="shared" si="0"/>
        <v>27268</v>
      </c>
      <c r="G15">
        <f t="shared" si="1"/>
        <v>0</v>
      </c>
      <c r="H15">
        <f t="shared" si="2"/>
        <v>0</v>
      </c>
      <c r="K15">
        <f t="shared" si="3"/>
        <v>1</v>
      </c>
      <c r="L15">
        <f t="shared" si="4"/>
        <v>1</v>
      </c>
      <c r="O15">
        <f t="shared" si="5"/>
        <v>0</v>
      </c>
      <c r="P15">
        <f t="shared" si="6"/>
        <v>0</v>
      </c>
      <c r="Q15">
        <f t="shared" si="7"/>
        <v>1</v>
      </c>
    </row>
    <row r="16" spans="1:17" x14ac:dyDescent="0.2">
      <c r="A16" s="5" t="s">
        <v>30</v>
      </c>
      <c r="B16">
        <v>16540</v>
      </c>
      <c r="C16" s="9">
        <v>16540</v>
      </c>
      <c r="E16">
        <f t="shared" si="0"/>
        <v>16540</v>
      </c>
      <c r="G16">
        <f t="shared" si="1"/>
        <v>0</v>
      </c>
      <c r="H16">
        <f t="shared" si="2"/>
        <v>0</v>
      </c>
      <c r="K16">
        <f t="shared" si="3"/>
        <v>1</v>
      </c>
      <c r="L16">
        <f t="shared" si="4"/>
        <v>1</v>
      </c>
      <c r="O16">
        <f t="shared" si="5"/>
        <v>0</v>
      </c>
      <c r="P16">
        <f t="shared" si="6"/>
        <v>0</v>
      </c>
      <c r="Q16">
        <f t="shared" si="7"/>
        <v>1</v>
      </c>
    </row>
    <row r="17" spans="1:17" x14ac:dyDescent="0.2">
      <c r="A17" s="5" t="s">
        <v>31</v>
      </c>
      <c r="B17">
        <v>10666</v>
      </c>
      <c r="C17" s="9">
        <v>10666</v>
      </c>
      <c r="E17">
        <f t="shared" si="0"/>
        <v>10666</v>
      </c>
      <c r="G17">
        <f t="shared" si="1"/>
        <v>0</v>
      </c>
      <c r="H17">
        <f t="shared" si="2"/>
        <v>0</v>
      </c>
      <c r="K17">
        <f t="shared" si="3"/>
        <v>1</v>
      </c>
      <c r="L17">
        <f t="shared" si="4"/>
        <v>1</v>
      </c>
      <c r="O17">
        <f t="shared" si="5"/>
        <v>0</v>
      </c>
      <c r="P17">
        <f t="shared" si="6"/>
        <v>0</v>
      </c>
      <c r="Q17">
        <f t="shared" si="7"/>
        <v>1</v>
      </c>
    </row>
    <row r="18" spans="1:17" x14ac:dyDescent="0.2">
      <c r="A18" s="5" t="s">
        <v>32</v>
      </c>
      <c r="B18">
        <v>5962</v>
      </c>
      <c r="C18" s="9">
        <v>5962</v>
      </c>
      <c r="E18">
        <f t="shared" si="0"/>
        <v>5962</v>
      </c>
      <c r="G18">
        <f t="shared" si="1"/>
        <v>0</v>
      </c>
      <c r="H18">
        <f t="shared" si="2"/>
        <v>0</v>
      </c>
      <c r="K18">
        <f t="shared" si="3"/>
        <v>1</v>
      </c>
      <c r="L18">
        <f t="shared" si="4"/>
        <v>1</v>
      </c>
      <c r="O18">
        <f t="shared" si="5"/>
        <v>0</v>
      </c>
      <c r="P18">
        <f t="shared" si="6"/>
        <v>0</v>
      </c>
      <c r="Q18">
        <f t="shared" si="7"/>
        <v>1</v>
      </c>
    </row>
    <row r="19" spans="1:17" x14ac:dyDescent="0.2">
      <c r="A19" s="5" t="s">
        <v>33</v>
      </c>
      <c r="B19">
        <v>2768</v>
      </c>
      <c r="C19" s="9">
        <v>2768</v>
      </c>
      <c r="E19">
        <f t="shared" si="0"/>
        <v>2768</v>
      </c>
      <c r="G19">
        <f t="shared" si="1"/>
        <v>0</v>
      </c>
      <c r="H19">
        <f t="shared" si="2"/>
        <v>0</v>
      </c>
      <c r="K19">
        <f t="shared" si="3"/>
        <v>1</v>
      </c>
      <c r="L19">
        <f t="shared" si="4"/>
        <v>1</v>
      </c>
      <c r="O19">
        <f t="shared" si="5"/>
        <v>0</v>
      </c>
      <c r="P19">
        <f t="shared" si="6"/>
        <v>0</v>
      </c>
      <c r="Q19">
        <f t="shared" si="7"/>
        <v>1</v>
      </c>
    </row>
    <row r="20" spans="1:17" x14ac:dyDescent="0.2">
      <c r="A20" s="5" t="s">
        <v>34</v>
      </c>
      <c r="B20">
        <v>3498</v>
      </c>
      <c r="C20" s="9">
        <v>3498</v>
      </c>
      <c r="E20">
        <f t="shared" si="0"/>
        <v>3498</v>
      </c>
      <c r="G20">
        <f t="shared" si="1"/>
        <v>0</v>
      </c>
      <c r="H20">
        <f t="shared" si="2"/>
        <v>0</v>
      </c>
      <c r="K20">
        <f t="shared" si="3"/>
        <v>1</v>
      </c>
      <c r="L20">
        <f t="shared" si="4"/>
        <v>1</v>
      </c>
      <c r="O20">
        <f t="shared" si="5"/>
        <v>0</v>
      </c>
      <c r="P20">
        <f t="shared" si="6"/>
        <v>0</v>
      </c>
      <c r="Q20">
        <f t="shared" si="7"/>
        <v>1</v>
      </c>
    </row>
    <row r="21" spans="1:17" x14ac:dyDescent="0.2">
      <c r="A21" s="5" t="s">
        <v>35</v>
      </c>
      <c r="B21">
        <v>696</v>
      </c>
      <c r="C21" s="9">
        <v>696</v>
      </c>
      <c r="E21">
        <f t="shared" si="0"/>
        <v>696</v>
      </c>
      <c r="G21">
        <f t="shared" si="1"/>
        <v>0</v>
      </c>
      <c r="H21">
        <f t="shared" si="2"/>
        <v>0</v>
      </c>
      <c r="K21">
        <f t="shared" si="3"/>
        <v>1</v>
      </c>
      <c r="L21">
        <f t="shared" si="4"/>
        <v>1</v>
      </c>
      <c r="O21">
        <f t="shared" si="5"/>
        <v>0</v>
      </c>
      <c r="P21">
        <f t="shared" si="6"/>
        <v>0</v>
      </c>
      <c r="Q21">
        <f t="shared" si="7"/>
        <v>1</v>
      </c>
    </row>
    <row r="22" spans="1:17" x14ac:dyDescent="0.2">
      <c r="A22" s="5" t="s">
        <v>36</v>
      </c>
      <c r="B22">
        <v>3432</v>
      </c>
      <c r="C22" s="9">
        <v>3432</v>
      </c>
      <c r="E22">
        <f t="shared" si="0"/>
        <v>3432</v>
      </c>
      <c r="G22">
        <f t="shared" si="1"/>
        <v>0</v>
      </c>
      <c r="H22">
        <f t="shared" si="2"/>
        <v>0</v>
      </c>
      <c r="K22">
        <f t="shared" si="3"/>
        <v>1</v>
      </c>
      <c r="L22">
        <f t="shared" si="4"/>
        <v>1</v>
      </c>
      <c r="O22">
        <f t="shared" si="5"/>
        <v>0</v>
      </c>
      <c r="P22">
        <f t="shared" si="6"/>
        <v>0</v>
      </c>
      <c r="Q22">
        <f t="shared" si="7"/>
        <v>1</v>
      </c>
    </row>
    <row r="23" spans="1:17" x14ac:dyDescent="0.2">
      <c r="A23" s="5" t="s">
        <v>37</v>
      </c>
      <c r="B23">
        <v>6893</v>
      </c>
      <c r="C23" s="9">
        <v>6893</v>
      </c>
      <c r="E23">
        <f t="shared" si="0"/>
        <v>6893</v>
      </c>
      <c r="G23">
        <f t="shared" si="1"/>
        <v>0</v>
      </c>
      <c r="H23">
        <f t="shared" si="2"/>
        <v>0</v>
      </c>
      <c r="K23">
        <f t="shared" si="3"/>
        <v>1</v>
      </c>
      <c r="L23">
        <f t="shared" si="4"/>
        <v>1</v>
      </c>
      <c r="O23">
        <f t="shared" si="5"/>
        <v>0</v>
      </c>
      <c r="P23">
        <f t="shared" si="6"/>
        <v>0</v>
      </c>
      <c r="Q23">
        <f t="shared" si="7"/>
        <v>1</v>
      </c>
    </row>
    <row r="24" spans="1:17" x14ac:dyDescent="0.2">
      <c r="A24" s="5" t="s">
        <v>38</v>
      </c>
      <c r="B24">
        <v>0</v>
      </c>
      <c r="C24" s="9">
        <v>0</v>
      </c>
      <c r="E24">
        <f t="shared" si="0"/>
        <v>0</v>
      </c>
      <c r="G24">
        <f t="shared" si="1"/>
        <v>0</v>
      </c>
      <c r="H24">
        <f t="shared" si="2"/>
        <v>0</v>
      </c>
      <c r="K24">
        <f t="shared" si="3"/>
        <v>1</v>
      </c>
      <c r="L24">
        <f t="shared" si="4"/>
        <v>1</v>
      </c>
      <c r="O24">
        <f t="shared" si="5"/>
        <v>0</v>
      </c>
      <c r="P24">
        <f t="shared" si="6"/>
        <v>0</v>
      </c>
      <c r="Q24">
        <f t="shared" si="7"/>
        <v>1</v>
      </c>
    </row>
    <row r="25" spans="1:17" x14ac:dyDescent="0.2">
      <c r="A25" s="5" t="s">
        <v>39</v>
      </c>
      <c r="B25">
        <v>0</v>
      </c>
      <c r="C25" s="9">
        <v>0</v>
      </c>
      <c r="E25">
        <f t="shared" si="0"/>
        <v>0</v>
      </c>
      <c r="G25">
        <f t="shared" si="1"/>
        <v>0</v>
      </c>
      <c r="H25">
        <f t="shared" si="2"/>
        <v>0</v>
      </c>
      <c r="K25">
        <f t="shared" si="3"/>
        <v>1</v>
      </c>
      <c r="L25">
        <f t="shared" si="4"/>
        <v>1</v>
      </c>
      <c r="O25">
        <f t="shared" si="5"/>
        <v>0</v>
      </c>
      <c r="P25">
        <f t="shared" si="6"/>
        <v>0</v>
      </c>
      <c r="Q25">
        <f t="shared" si="7"/>
        <v>1</v>
      </c>
    </row>
    <row r="26" spans="1:17" x14ac:dyDescent="0.2">
      <c r="A26" s="5" t="s">
        <v>40</v>
      </c>
      <c r="B26">
        <v>0</v>
      </c>
      <c r="C26" s="9">
        <v>0</v>
      </c>
      <c r="E26">
        <f t="shared" si="0"/>
        <v>0</v>
      </c>
      <c r="G26">
        <f t="shared" si="1"/>
        <v>0</v>
      </c>
      <c r="H26">
        <f t="shared" si="2"/>
        <v>0</v>
      </c>
      <c r="K26">
        <f t="shared" si="3"/>
        <v>1</v>
      </c>
      <c r="L26">
        <f t="shared" si="4"/>
        <v>1</v>
      </c>
      <c r="O26">
        <f t="shared" si="5"/>
        <v>0</v>
      </c>
      <c r="P26">
        <f t="shared" si="6"/>
        <v>0</v>
      </c>
      <c r="Q26">
        <f t="shared" si="7"/>
        <v>1</v>
      </c>
    </row>
    <row r="27" spans="1:17" x14ac:dyDescent="0.2">
      <c r="A27" s="5" t="s">
        <v>41</v>
      </c>
      <c r="B27">
        <v>2566</v>
      </c>
      <c r="C27" s="9">
        <v>2566</v>
      </c>
      <c r="E27">
        <f t="shared" si="0"/>
        <v>2566</v>
      </c>
      <c r="G27">
        <f t="shared" si="1"/>
        <v>0</v>
      </c>
      <c r="H27">
        <f t="shared" si="2"/>
        <v>0</v>
      </c>
      <c r="K27">
        <f t="shared" si="3"/>
        <v>1</v>
      </c>
      <c r="L27">
        <f t="shared" si="4"/>
        <v>1</v>
      </c>
      <c r="O27">
        <f t="shared" si="5"/>
        <v>0</v>
      </c>
      <c r="P27">
        <f t="shared" si="6"/>
        <v>0</v>
      </c>
      <c r="Q27">
        <f t="shared" si="7"/>
        <v>1</v>
      </c>
    </row>
    <row r="28" spans="1:17" x14ac:dyDescent="0.2">
      <c r="A28" s="5" t="s">
        <v>42</v>
      </c>
      <c r="B28">
        <v>0</v>
      </c>
      <c r="C28" s="9">
        <v>0</v>
      </c>
      <c r="E28">
        <f t="shared" si="0"/>
        <v>0</v>
      </c>
      <c r="G28">
        <f t="shared" si="1"/>
        <v>0</v>
      </c>
      <c r="H28">
        <f t="shared" si="2"/>
        <v>0</v>
      </c>
      <c r="K28">
        <f t="shared" si="3"/>
        <v>1</v>
      </c>
      <c r="L28">
        <f t="shared" si="4"/>
        <v>1</v>
      </c>
      <c r="O28">
        <f t="shared" si="5"/>
        <v>0</v>
      </c>
      <c r="P28">
        <f t="shared" si="6"/>
        <v>0</v>
      </c>
      <c r="Q28">
        <f t="shared" si="7"/>
        <v>1</v>
      </c>
    </row>
    <row r="29" spans="1:17" x14ac:dyDescent="0.2">
      <c r="A29" s="5" t="s">
        <v>43</v>
      </c>
      <c r="B29">
        <v>1116</v>
      </c>
      <c r="C29" s="9">
        <v>1116</v>
      </c>
      <c r="E29">
        <f t="shared" si="0"/>
        <v>1116</v>
      </c>
      <c r="G29">
        <f t="shared" si="1"/>
        <v>0</v>
      </c>
      <c r="H29">
        <f t="shared" si="2"/>
        <v>0</v>
      </c>
      <c r="K29">
        <f t="shared" si="3"/>
        <v>1</v>
      </c>
      <c r="L29">
        <f t="shared" si="4"/>
        <v>1</v>
      </c>
      <c r="O29">
        <f t="shared" si="5"/>
        <v>0</v>
      </c>
      <c r="P29">
        <f t="shared" si="6"/>
        <v>0</v>
      </c>
      <c r="Q29">
        <f t="shared" si="7"/>
        <v>1</v>
      </c>
    </row>
    <row r="30" spans="1:17" x14ac:dyDescent="0.2">
      <c r="A30" s="5" t="s">
        <v>44</v>
      </c>
      <c r="B30">
        <v>0</v>
      </c>
      <c r="C30" s="9">
        <v>0</v>
      </c>
      <c r="E30">
        <f t="shared" si="0"/>
        <v>0</v>
      </c>
      <c r="G30">
        <f t="shared" si="1"/>
        <v>0</v>
      </c>
      <c r="H30">
        <f t="shared" si="2"/>
        <v>0</v>
      </c>
      <c r="K30">
        <f t="shared" si="3"/>
        <v>1</v>
      </c>
      <c r="L30">
        <f t="shared" si="4"/>
        <v>1</v>
      </c>
      <c r="O30">
        <f t="shared" si="5"/>
        <v>0</v>
      </c>
      <c r="P30">
        <f t="shared" si="6"/>
        <v>0</v>
      </c>
      <c r="Q30">
        <f t="shared" si="7"/>
        <v>1</v>
      </c>
    </row>
    <row r="31" spans="1:17" x14ac:dyDescent="0.2">
      <c r="A31" s="5" t="s">
        <v>45</v>
      </c>
      <c r="B31">
        <v>4466</v>
      </c>
      <c r="C31" s="9">
        <v>4466</v>
      </c>
      <c r="E31">
        <f t="shared" si="0"/>
        <v>4466</v>
      </c>
      <c r="G31">
        <f t="shared" si="1"/>
        <v>0</v>
      </c>
      <c r="H31">
        <f t="shared" si="2"/>
        <v>0</v>
      </c>
      <c r="K31">
        <f t="shared" si="3"/>
        <v>1</v>
      </c>
      <c r="L31">
        <f t="shared" si="4"/>
        <v>1</v>
      </c>
      <c r="O31">
        <f t="shared" si="5"/>
        <v>0</v>
      </c>
      <c r="P31">
        <f t="shared" si="6"/>
        <v>0</v>
      </c>
      <c r="Q31">
        <f t="shared" si="7"/>
        <v>1</v>
      </c>
    </row>
    <row r="32" spans="1:17" x14ac:dyDescent="0.2">
      <c r="A32" s="5" t="s">
        <v>46</v>
      </c>
      <c r="B32">
        <v>10046</v>
      </c>
      <c r="C32" s="9">
        <v>10046</v>
      </c>
      <c r="E32">
        <f t="shared" si="0"/>
        <v>10046</v>
      </c>
      <c r="G32">
        <f t="shared" si="1"/>
        <v>0</v>
      </c>
      <c r="H32">
        <f t="shared" si="2"/>
        <v>0</v>
      </c>
      <c r="K32">
        <f t="shared" si="3"/>
        <v>1</v>
      </c>
      <c r="L32">
        <f t="shared" si="4"/>
        <v>1</v>
      </c>
      <c r="O32">
        <f t="shared" si="5"/>
        <v>0</v>
      </c>
      <c r="P32">
        <f t="shared" si="6"/>
        <v>0</v>
      </c>
      <c r="Q32">
        <f t="shared" si="7"/>
        <v>1</v>
      </c>
    </row>
    <row r="33" spans="1:17" x14ac:dyDescent="0.2">
      <c r="A33" s="5" t="s">
        <v>47</v>
      </c>
      <c r="B33">
        <v>1292</v>
      </c>
      <c r="C33" s="9">
        <v>1292</v>
      </c>
      <c r="E33">
        <f t="shared" si="0"/>
        <v>1292</v>
      </c>
      <c r="G33">
        <f t="shared" si="1"/>
        <v>0</v>
      </c>
      <c r="H33">
        <f t="shared" si="2"/>
        <v>0</v>
      </c>
      <c r="K33">
        <f t="shared" si="3"/>
        <v>1</v>
      </c>
      <c r="L33">
        <f t="shared" si="4"/>
        <v>1</v>
      </c>
      <c r="O33">
        <f t="shared" si="5"/>
        <v>0</v>
      </c>
      <c r="P33">
        <f t="shared" si="6"/>
        <v>0</v>
      </c>
      <c r="Q33">
        <f t="shared" si="7"/>
        <v>1</v>
      </c>
    </row>
    <row r="34" spans="1:17" x14ac:dyDescent="0.2">
      <c r="A34" s="5" t="s">
        <v>48</v>
      </c>
      <c r="B34">
        <v>1651</v>
      </c>
      <c r="C34" s="9">
        <v>1651</v>
      </c>
      <c r="E34">
        <f t="shared" si="0"/>
        <v>1651</v>
      </c>
      <c r="G34">
        <f t="shared" si="1"/>
        <v>0</v>
      </c>
      <c r="H34">
        <f t="shared" si="2"/>
        <v>0</v>
      </c>
      <c r="K34">
        <f t="shared" si="3"/>
        <v>1</v>
      </c>
      <c r="L34">
        <f t="shared" si="4"/>
        <v>1</v>
      </c>
      <c r="O34">
        <f t="shared" si="5"/>
        <v>0</v>
      </c>
      <c r="P34">
        <f t="shared" si="6"/>
        <v>0</v>
      </c>
      <c r="Q34">
        <f t="shared" si="7"/>
        <v>1</v>
      </c>
    </row>
    <row r="35" spans="1:17" x14ac:dyDescent="0.2">
      <c r="A35" s="5" t="s">
        <v>49</v>
      </c>
      <c r="B35">
        <v>1762</v>
      </c>
      <c r="C35" s="9">
        <v>1762</v>
      </c>
      <c r="E35">
        <f t="shared" si="0"/>
        <v>1762</v>
      </c>
      <c r="G35">
        <f t="shared" si="1"/>
        <v>0</v>
      </c>
      <c r="H35">
        <f t="shared" si="2"/>
        <v>0</v>
      </c>
      <c r="K35">
        <f t="shared" si="3"/>
        <v>1</v>
      </c>
      <c r="L35">
        <f t="shared" si="4"/>
        <v>1</v>
      </c>
      <c r="O35">
        <f t="shared" si="5"/>
        <v>0</v>
      </c>
      <c r="P35">
        <f t="shared" si="6"/>
        <v>0</v>
      </c>
      <c r="Q35">
        <f t="shared" si="7"/>
        <v>1</v>
      </c>
    </row>
    <row r="36" spans="1:17" x14ac:dyDescent="0.2">
      <c r="A36" s="5" t="s">
        <v>50</v>
      </c>
      <c r="B36">
        <v>2021</v>
      </c>
      <c r="C36" s="9">
        <v>2021</v>
      </c>
      <c r="E36">
        <f t="shared" ref="E36:E67" si="8">MIN(B36:C36)</f>
        <v>2021</v>
      </c>
      <c r="G36">
        <f t="shared" ref="G36:G67" si="9">IF(B36=0,0,(B36-E36)/B36)</f>
        <v>0</v>
      </c>
      <c r="H36">
        <f t="shared" ref="H36:H67" si="10">IF(C36=0,0,(C36-E36)/C36)</f>
        <v>0</v>
      </c>
      <c r="K36">
        <f t="shared" ref="K36:K67" si="11">_xlfn.RANK.EQ(B36,B36:C36)</f>
        <v>1</v>
      </c>
      <c r="L36">
        <f t="shared" ref="L36:L67" si="12">_xlfn.RANK.EQ(C36,B36:C36)</f>
        <v>1</v>
      </c>
      <c r="O36">
        <f t="shared" si="5"/>
        <v>0</v>
      </c>
      <c r="P36">
        <f t="shared" si="6"/>
        <v>0</v>
      </c>
      <c r="Q36">
        <f t="shared" si="7"/>
        <v>1</v>
      </c>
    </row>
    <row r="37" spans="1:17" x14ac:dyDescent="0.2">
      <c r="A37" s="5" t="s">
        <v>51</v>
      </c>
      <c r="B37">
        <v>8375</v>
      </c>
      <c r="C37" s="9">
        <v>8375</v>
      </c>
      <c r="E37">
        <f t="shared" si="8"/>
        <v>8375</v>
      </c>
      <c r="G37">
        <f t="shared" si="9"/>
        <v>0</v>
      </c>
      <c r="H37">
        <f t="shared" si="10"/>
        <v>0</v>
      </c>
      <c r="K37">
        <f t="shared" si="11"/>
        <v>1</v>
      </c>
      <c r="L37">
        <f t="shared" si="12"/>
        <v>1</v>
      </c>
      <c r="O37">
        <f t="shared" si="5"/>
        <v>0</v>
      </c>
      <c r="P37">
        <f t="shared" si="6"/>
        <v>0</v>
      </c>
      <c r="Q37">
        <f t="shared" si="7"/>
        <v>1</v>
      </c>
    </row>
    <row r="38" spans="1:17" x14ac:dyDescent="0.2">
      <c r="A38" s="5" t="s">
        <v>52</v>
      </c>
      <c r="B38">
        <v>4436</v>
      </c>
      <c r="C38" s="9">
        <v>4436</v>
      </c>
      <c r="E38">
        <f t="shared" si="8"/>
        <v>4436</v>
      </c>
      <c r="G38">
        <f t="shared" si="9"/>
        <v>0</v>
      </c>
      <c r="H38">
        <f t="shared" si="10"/>
        <v>0</v>
      </c>
      <c r="K38">
        <f t="shared" si="11"/>
        <v>1</v>
      </c>
      <c r="L38">
        <f t="shared" si="12"/>
        <v>1</v>
      </c>
      <c r="O38">
        <f t="shared" si="5"/>
        <v>0</v>
      </c>
      <c r="P38">
        <f t="shared" si="6"/>
        <v>0</v>
      </c>
      <c r="Q38">
        <f t="shared" si="7"/>
        <v>1</v>
      </c>
    </row>
    <row r="39" spans="1:17" x14ac:dyDescent="0.2">
      <c r="A39" s="5" t="s">
        <v>53</v>
      </c>
      <c r="B39">
        <v>1256</v>
      </c>
      <c r="C39" s="9">
        <v>1256</v>
      </c>
      <c r="E39">
        <f t="shared" si="8"/>
        <v>1256</v>
      </c>
      <c r="G39">
        <f t="shared" si="9"/>
        <v>0</v>
      </c>
      <c r="H39">
        <f t="shared" si="10"/>
        <v>0</v>
      </c>
      <c r="K39">
        <f t="shared" si="11"/>
        <v>1</v>
      </c>
      <c r="L39">
        <f t="shared" si="12"/>
        <v>1</v>
      </c>
      <c r="O39">
        <f t="shared" si="5"/>
        <v>0</v>
      </c>
      <c r="P39">
        <f t="shared" si="6"/>
        <v>0</v>
      </c>
      <c r="Q39">
        <f t="shared" si="7"/>
        <v>1</v>
      </c>
    </row>
    <row r="40" spans="1:17" x14ac:dyDescent="0.2">
      <c r="A40" s="5" t="s">
        <v>54</v>
      </c>
      <c r="B40">
        <v>4824</v>
      </c>
      <c r="C40" s="9">
        <v>4824</v>
      </c>
      <c r="E40">
        <f t="shared" si="8"/>
        <v>4824</v>
      </c>
      <c r="G40">
        <f t="shared" si="9"/>
        <v>0</v>
      </c>
      <c r="H40">
        <f t="shared" si="10"/>
        <v>0</v>
      </c>
      <c r="K40">
        <f t="shared" si="11"/>
        <v>1</v>
      </c>
      <c r="L40">
        <f t="shared" si="12"/>
        <v>1</v>
      </c>
      <c r="O40">
        <f t="shared" si="5"/>
        <v>0</v>
      </c>
      <c r="P40">
        <f t="shared" si="6"/>
        <v>0</v>
      </c>
      <c r="Q40">
        <f t="shared" si="7"/>
        <v>1</v>
      </c>
    </row>
    <row r="41" spans="1:17" x14ac:dyDescent="0.2">
      <c r="A41" s="5" t="s">
        <v>55</v>
      </c>
      <c r="B41">
        <v>10392</v>
      </c>
      <c r="C41" s="9">
        <v>10392</v>
      </c>
      <c r="E41">
        <f t="shared" si="8"/>
        <v>10392</v>
      </c>
      <c r="G41">
        <f t="shared" si="9"/>
        <v>0</v>
      </c>
      <c r="H41">
        <f t="shared" si="10"/>
        <v>0</v>
      </c>
      <c r="K41">
        <f t="shared" si="11"/>
        <v>1</v>
      </c>
      <c r="L41">
        <f t="shared" si="12"/>
        <v>1</v>
      </c>
      <c r="O41">
        <f t="shared" si="5"/>
        <v>0</v>
      </c>
      <c r="P41">
        <f t="shared" si="6"/>
        <v>0</v>
      </c>
      <c r="Q41">
        <f t="shared" si="7"/>
        <v>1</v>
      </c>
    </row>
    <row r="42" spans="1:17" x14ac:dyDescent="0.2">
      <c r="A42" s="5" t="s">
        <v>56</v>
      </c>
      <c r="B42">
        <v>0</v>
      </c>
      <c r="C42" s="9">
        <v>0</v>
      </c>
      <c r="E42">
        <f t="shared" si="8"/>
        <v>0</v>
      </c>
      <c r="G42">
        <f t="shared" si="9"/>
        <v>0</v>
      </c>
      <c r="H42">
        <f t="shared" si="10"/>
        <v>0</v>
      </c>
      <c r="K42">
        <f t="shared" si="11"/>
        <v>1</v>
      </c>
      <c r="L42">
        <f t="shared" si="12"/>
        <v>1</v>
      </c>
      <c r="O42">
        <f t="shared" si="5"/>
        <v>0</v>
      </c>
      <c r="P42">
        <f t="shared" si="6"/>
        <v>0</v>
      </c>
      <c r="Q42">
        <f t="shared" si="7"/>
        <v>1</v>
      </c>
    </row>
    <row r="43" spans="1:17" x14ac:dyDescent="0.2">
      <c r="A43" s="5" t="s">
        <v>57</v>
      </c>
      <c r="B43">
        <v>13407</v>
      </c>
      <c r="C43" s="9">
        <v>13407</v>
      </c>
      <c r="E43">
        <f t="shared" si="8"/>
        <v>13407</v>
      </c>
      <c r="G43">
        <f t="shared" si="9"/>
        <v>0</v>
      </c>
      <c r="H43">
        <f t="shared" si="10"/>
        <v>0</v>
      </c>
      <c r="K43">
        <f t="shared" si="11"/>
        <v>1</v>
      </c>
      <c r="L43">
        <f t="shared" si="12"/>
        <v>1</v>
      </c>
      <c r="O43">
        <f t="shared" si="5"/>
        <v>0</v>
      </c>
      <c r="P43">
        <f t="shared" si="6"/>
        <v>0</v>
      </c>
      <c r="Q43">
        <f t="shared" si="7"/>
        <v>1</v>
      </c>
    </row>
    <row r="44" spans="1:17" x14ac:dyDescent="0.2">
      <c r="A44" s="5" t="s">
        <v>58</v>
      </c>
      <c r="B44">
        <v>0</v>
      </c>
      <c r="C44" s="9">
        <v>0</v>
      </c>
      <c r="E44">
        <f t="shared" si="8"/>
        <v>0</v>
      </c>
      <c r="G44">
        <f t="shared" si="9"/>
        <v>0</v>
      </c>
      <c r="H44">
        <f t="shared" si="10"/>
        <v>0</v>
      </c>
      <c r="K44">
        <f t="shared" si="11"/>
        <v>1</v>
      </c>
      <c r="L44">
        <f t="shared" si="12"/>
        <v>1</v>
      </c>
      <c r="O44">
        <f t="shared" si="5"/>
        <v>0</v>
      </c>
      <c r="P44">
        <f t="shared" si="6"/>
        <v>0</v>
      </c>
      <c r="Q44">
        <f t="shared" si="7"/>
        <v>1</v>
      </c>
    </row>
    <row r="45" spans="1:17" x14ac:dyDescent="0.2">
      <c r="A45" s="5" t="s">
        <v>59</v>
      </c>
      <c r="B45">
        <v>0</v>
      </c>
      <c r="C45" s="9">
        <v>0</v>
      </c>
      <c r="E45">
        <f t="shared" si="8"/>
        <v>0</v>
      </c>
      <c r="G45">
        <f t="shared" si="9"/>
        <v>0</v>
      </c>
      <c r="H45">
        <f t="shared" si="10"/>
        <v>0</v>
      </c>
      <c r="K45">
        <f t="shared" si="11"/>
        <v>1</v>
      </c>
      <c r="L45">
        <f t="shared" si="12"/>
        <v>1</v>
      </c>
      <c r="O45">
        <f t="shared" si="5"/>
        <v>0</v>
      </c>
      <c r="P45">
        <f t="shared" si="6"/>
        <v>0</v>
      </c>
      <c r="Q45">
        <f t="shared" si="7"/>
        <v>1</v>
      </c>
    </row>
    <row r="46" spans="1:17" x14ac:dyDescent="0.2">
      <c r="A46" s="5" t="s">
        <v>60</v>
      </c>
      <c r="B46">
        <v>0</v>
      </c>
      <c r="C46" s="9">
        <v>0</v>
      </c>
      <c r="E46">
        <f t="shared" si="8"/>
        <v>0</v>
      </c>
      <c r="G46">
        <f t="shared" si="9"/>
        <v>0</v>
      </c>
      <c r="H46">
        <f t="shared" si="10"/>
        <v>0</v>
      </c>
      <c r="K46">
        <f t="shared" si="11"/>
        <v>1</v>
      </c>
      <c r="L46">
        <f t="shared" si="12"/>
        <v>1</v>
      </c>
      <c r="O46">
        <f t="shared" si="5"/>
        <v>0</v>
      </c>
      <c r="P46">
        <f t="shared" si="6"/>
        <v>0</v>
      </c>
      <c r="Q46">
        <f t="shared" si="7"/>
        <v>1</v>
      </c>
    </row>
    <row r="47" spans="1:17" x14ac:dyDescent="0.2">
      <c r="A47" s="5" t="s">
        <v>61</v>
      </c>
      <c r="B47">
        <v>0</v>
      </c>
      <c r="C47" s="9">
        <v>0</v>
      </c>
      <c r="E47">
        <f t="shared" si="8"/>
        <v>0</v>
      </c>
      <c r="G47">
        <f t="shared" si="9"/>
        <v>0</v>
      </c>
      <c r="H47">
        <f t="shared" si="10"/>
        <v>0</v>
      </c>
      <c r="K47">
        <f t="shared" si="11"/>
        <v>1</v>
      </c>
      <c r="L47">
        <f t="shared" si="12"/>
        <v>1</v>
      </c>
      <c r="O47">
        <f t="shared" si="5"/>
        <v>0</v>
      </c>
      <c r="P47">
        <f t="shared" si="6"/>
        <v>0</v>
      </c>
      <c r="Q47">
        <f t="shared" si="7"/>
        <v>1</v>
      </c>
    </row>
    <row r="48" spans="1:17" x14ac:dyDescent="0.2">
      <c r="A48" s="5" t="s">
        <v>62</v>
      </c>
      <c r="B48">
        <v>0</v>
      </c>
      <c r="C48" s="9">
        <v>0</v>
      </c>
      <c r="E48">
        <f t="shared" si="8"/>
        <v>0</v>
      </c>
      <c r="G48">
        <f t="shared" si="9"/>
        <v>0</v>
      </c>
      <c r="H48">
        <f t="shared" si="10"/>
        <v>0</v>
      </c>
      <c r="K48">
        <f t="shared" si="11"/>
        <v>1</v>
      </c>
      <c r="L48">
        <f t="shared" si="12"/>
        <v>1</v>
      </c>
      <c r="O48">
        <f t="shared" si="5"/>
        <v>0</v>
      </c>
      <c r="P48">
        <f t="shared" si="6"/>
        <v>0</v>
      </c>
      <c r="Q48">
        <f t="shared" si="7"/>
        <v>1</v>
      </c>
    </row>
    <row r="49" spans="1:17" x14ac:dyDescent="0.2">
      <c r="A49" s="5" t="s">
        <v>63</v>
      </c>
      <c r="B49">
        <v>0</v>
      </c>
      <c r="C49" s="9">
        <v>0</v>
      </c>
      <c r="E49">
        <f t="shared" si="8"/>
        <v>0</v>
      </c>
      <c r="G49">
        <f t="shared" si="9"/>
        <v>0</v>
      </c>
      <c r="H49">
        <f t="shared" si="10"/>
        <v>0</v>
      </c>
      <c r="K49">
        <f t="shared" si="11"/>
        <v>1</v>
      </c>
      <c r="L49">
        <f t="shared" si="12"/>
        <v>1</v>
      </c>
      <c r="O49">
        <f t="shared" si="5"/>
        <v>0</v>
      </c>
      <c r="P49">
        <f t="shared" si="6"/>
        <v>0</v>
      </c>
      <c r="Q49">
        <f t="shared" si="7"/>
        <v>1</v>
      </c>
    </row>
    <row r="50" spans="1:17" x14ac:dyDescent="0.2">
      <c r="A50" s="5" t="s">
        <v>64</v>
      </c>
      <c r="B50">
        <v>0</v>
      </c>
      <c r="C50" s="9">
        <v>0</v>
      </c>
      <c r="E50">
        <f t="shared" si="8"/>
        <v>0</v>
      </c>
      <c r="G50">
        <f t="shared" si="9"/>
        <v>0</v>
      </c>
      <c r="H50">
        <f t="shared" si="10"/>
        <v>0</v>
      </c>
      <c r="K50">
        <f t="shared" si="11"/>
        <v>1</v>
      </c>
      <c r="L50">
        <f t="shared" si="12"/>
        <v>1</v>
      </c>
      <c r="O50">
        <f t="shared" si="5"/>
        <v>0</v>
      </c>
      <c r="P50">
        <f t="shared" si="6"/>
        <v>0</v>
      </c>
      <c r="Q50">
        <f t="shared" si="7"/>
        <v>1</v>
      </c>
    </row>
    <row r="51" spans="1:17" x14ac:dyDescent="0.2">
      <c r="A51" s="5" t="s">
        <v>65</v>
      </c>
      <c r="B51">
        <v>644</v>
      </c>
      <c r="C51" s="9">
        <v>644</v>
      </c>
      <c r="E51">
        <f t="shared" si="8"/>
        <v>644</v>
      </c>
      <c r="G51">
        <f t="shared" si="9"/>
        <v>0</v>
      </c>
      <c r="H51">
        <f t="shared" si="10"/>
        <v>0</v>
      </c>
      <c r="K51">
        <f t="shared" si="11"/>
        <v>1</v>
      </c>
      <c r="L51">
        <f t="shared" si="12"/>
        <v>1</v>
      </c>
      <c r="O51">
        <f t="shared" si="5"/>
        <v>0</v>
      </c>
      <c r="P51">
        <f t="shared" si="6"/>
        <v>0</v>
      </c>
      <c r="Q51">
        <f t="shared" si="7"/>
        <v>1</v>
      </c>
    </row>
    <row r="52" spans="1:17" x14ac:dyDescent="0.2">
      <c r="A52" s="5" t="s">
        <v>66</v>
      </c>
      <c r="B52">
        <v>9893</v>
      </c>
      <c r="C52" s="9">
        <v>9893</v>
      </c>
      <c r="E52">
        <f t="shared" si="8"/>
        <v>9893</v>
      </c>
      <c r="G52">
        <f t="shared" si="9"/>
        <v>0</v>
      </c>
      <c r="H52">
        <f t="shared" si="10"/>
        <v>0</v>
      </c>
      <c r="K52">
        <f t="shared" si="11"/>
        <v>1</v>
      </c>
      <c r="L52">
        <f t="shared" si="12"/>
        <v>1</v>
      </c>
      <c r="O52">
        <f t="shared" si="5"/>
        <v>0</v>
      </c>
      <c r="P52">
        <f t="shared" si="6"/>
        <v>0</v>
      </c>
      <c r="Q52">
        <f t="shared" si="7"/>
        <v>1</v>
      </c>
    </row>
    <row r="53" spans="1:17" x14ac:dyDescent="0.2">
      <c r="A53" s="5" t="s">
        <v>67</v>
      </c>
      <c r="B53">
        <v>7255</v>
      </c>
      <c r="C53" s="9">
        <v>7255</v>
      </c>
      <c r="E53">
        <f t="shared" si="8"/>
        <v>7255</v>
      </c>
      <c r="G53">
        <f t="shared" si="9"/>
        <v>0</v>
      </c>
      <c r="H53">
        <f t="shared" si="10"/>
        <v>0</v>
      </c>
      <c r="K53">
        <f t="shared" si="11"/>
        <v>1</v>
      </c>
      <c r="L53">
        <f t="shared" si="12"/>
        <v>1</v>
      </c>
      <c r="O53">
        <f t="shared" si="5"/>
        <v>0</v>
      </c>
      <c r="P53">
        <f t="shared" si="6"/>
        <v>0</v>
      </c>
      <c r="Q53">
        <f t="shared" si="7"/>
        <v>1</v>
      </c>
    </row>
    <row r="54" spans="1:17" x14ac:dyDescent="0.2">
      <c r="A54" s="5" t="s">
        <v>68</v>
      </c>
      <c r="B54">
        <v>13141</v>
      </c>
      <c r="C54" s="9">
        <v>13141</v>
      </c>
      <c r="E54">
        <f t="shared" si="8"/>
        <v>13141</v>
      </c>
      <c r="G54">
        <f t="shared" si="9"/>
        <v>0</v>
      </c>
      <c r="H54">
        <f t="shared" si="10"/>
        <v>0</v>
      </c>
      <c r="K54">
        <f t="shared" si="11"/>
        <v>1</v>
      </c>
      <c r="L54">
        <f t="shared" si="12"/>
        <v>1</v>
      </c>
      <c r="O54">
        <f t="shared" si="5"/>
        <v>0</v>
      </c>
      <c r="P54">
        <f t="shared" si="6"/>
        <v>0</v>
      </c>
      <c r="Q54">
        <f t="shared" si="7"/>
        <v>1</v>
      </c>
    </row>
    <row r="55" spans="1:17" x14ac:dyDescent="0.2">
      <c r="A55" s="5" t="s">
        <v>69</v>
      </c>
      <c r="B55">
        <v>0</v>
      </c>
      <c r="C55" s="9">
        <v>0</v>
      </c>
      <c r="E55">
        <f t="shared" si="8"/>
        <v>0</v>
      </c>
      <c r="G55">
        <f t="shared" si="9"/>
        <v>0</v>
      </c>
      <c r="H55">
        <f t="shared" si="10"/>
        <v>0</v>
      </c>
      <c r="K55">
        <f t="shared" si="11"/>
        <v>1</v>
      </c>
      <c r="L55">
        <f t="shared" si="12"/>
        <v>1</v>
      </c>
      <c r="O55">
        <f t="shared" si="5"/>
        <v>0</v>
      </c>
      <c r="P55">
        <f t="shared" si="6"/>
        <v>0</v>
      </c>
      <c r="Q55">
        <f t="shared" si="7"/>
        <v>1</v>
      </c>
    </row>
    <row r="56" spans="1:17" x14ac:dyDescent="0.2">
      <c r="A56" s="5" t="s">
        <v>70</v>
      </c>
      <c r="B56">
        <v>5810</v>
      </c>
      <c r="C56" s="9">
        <v>5810</v>
      </c>
      <c r="E56">
        <f t="shared" si="8"/>
        <v>5810</v>
      </c>
      <c r="G56">
        <f t="shared" si="9"/>
        <v>0</v>
      </c>
      <c r="H56">
        <f t="shared" si="10"/>
        <v>0</v>
      </c>
      <c r="K56">
        <f t="shared" si="11"/>
        <v>1</v>
      </c>
      <c r="L56">
        <f t="shared" si="12"/>
        <v>1</v>
      </c>
      <c r="O56">
        <f t="shared" si="5"/>
        <v>0</v>
      </c>
      <c r="P56">
        <f t="shared" si="6"/>
        <v>0</v>
      </c>
      <c r="Q56">
        <f t="shared" si="7"/>
        <v>1</v>
      </c>
    </row>
    <row r="57" spans="1:17" x14ac:dyDescent="0.2">
      <c r="A57" s="5" t="s">
        <v>71</v>
      </c>
      <c r="B57">
        <v>1240</v>
      </c>
      <c r="C57" s="9">
        <v>1240</v>
      </c>
      <c r="E57">
        <f t="shared" si="8"/>
        <v>1240</v>
      </c>
      <c r="G57">
        <f t="shared" si="9"/>
        <v>0</v>
      </c>
      <c r="H57">
        <f t="shared" si="10"/>
        <v>0</v>
      </c>
      <c r="K57">
        <f t="shared" si="11"/>
        <v>1</v>
      </c>
      <c r="L57">
        <f t="shared" si="12"/>
        <v>1</v>
      </c>
      <c r="O57">
        <f t="shared" si="5"/>
        <v>0</v>
      </c>
      <c r="P57">
        <f t="shared" si="6"/>
        <v>0</v>
      </c>
      <c r="Q57">
        <f t="shared" si="7"/>
        <v>1</v>
      </c>
    </row>
    <row r="58" spans="1:17" x14ac:dyDescent="0.2">
      <c r="A58" s="5" t="s">
        <v>72</v>
      </c>
      <c r="B58">
        <v>3129</v>
      </c>
      <c r="C58" s="9">
        <v>3129</v>
      </c>
      <c r="E58">
        <f t="shared" si="8"/>
        <v>3129</v>
      </c>
      <c r="G58">
        <f t="shared" si="9"/>
        <v>0</v>
      </c>
      <c r="H58">
        <f t="shared" si="10"/>
        <v>0</v>
      </c>
      <c r="K58">
        <f t="shared" si="11"/>
        <v>1</v>
      </c>
      <c r="L58">
        <f t="shared" si="12"/>
        <v>1</v>
      </c>
      <c r="O58">
        <f t="shared" si="5"/>
        <v>0</v>
      </c>
      <c r="P58">
        <f t="shared" si="6"/>
        <v>0</v>
      </c>
      <c r="Q58">
        <f t="shared" si="7"/>
        <v>1</v>
      </c>
    </row>
    <row r="59" spans="1:17" x14ac:dyDescent="0.2">
      <c r="A59" s="5" t="s">
        <v>73</v>
      </c>
      <c r="B59">
        <v>5314</v>
      </c>
      <c r="C59" s="9">
        <v>5314</v>
      </c>
      <c r="E59">
        <f t="shared" si="8"/>
        <v>5314</v>
      </c>
      <c r="G59">
        <f t="shared" si="9"/>
        <v>0</v>
      </c>
      <c r="H59">
        <f t="shared" si="10"/>
        <v>0</v>
      </c>
      <c r="K59">
        <f t="shared" si="11"/>
        <v>1</v>
      </c>
      <c r="L59">
        <f t="shared" si="12"/>
        <v>1</v>
      </c>
      <c r="O59">
        <f t="shared" si="5"/>
        <v>0</v>
      </c>
      <c r="P59">
        <f t="shared" si="6"/>
        <v>0</v>
      </c>
      <c r="Q59">
        <f t="shared" si="7"/>
        <v>1</v>
      </c>
    </row>
    <row r="60" spans="1:17" x14ac:dyDescent="0.2">
      <c r="A60" s="5" t="s">
        <v>74</v>
      </c>
      <c r="B60">
        <v>770</v>
      </c>
      <c r="C60" s="9">
        <v>770</v>
      </c>
      <c r="E60">
        <f t="shared" si="8"/>
        <v>770</v>
      </c>
      <c r="G60">
        <f t="shared" si="9"/>
        <v>0</v>
      </c>
      <c r="H60">
        <f t="shared" si="10"/>
        <v>0</v>
      </c>
      <c r="K60">
        <f t="shared" si="11"/>
        <v>1</v>
      </c>
      <c r="L60">
        <f t="shared" si="12"/>
        <v>1</v>
      </c>
      <c r="O60">
        <f t="shared" si="5"/>
        <v>0</v>
      </c>
      <c r="P60">
        <f t="shared" si="6"/>
        <v>0</v>
      </c>
      <c r="Q60">
        <f t="shared" si="7"/>
        <v>1</v>
      </c>
    </row>
    <row r="61" spans="1:17" x14ac:dyDescent="0.2">
      <c r="A61" s="5" t="s">
        <v>75</v>
      </c>
      <c r="B61">
        <v>5368</v>
      </c>
      <c r="C61" s="9">
        <v>5368</v>
      </c>
      <c r="E61">
        <f t="shared" si="8"/>
        <v>5368</v>
      </c>
      <c r="G61">
        <f t="shared" si="9"/>
        <v>0</v>
      </c>
      <c r="H61">
        <f t="shared" si="10"/>
        <v>0</v>
      </c>
      <c r="K61">
        <f t="shared" si="11"/>
        <v>1</v>
      </c>
      <c r="L61">
        <f t="shared" si="12"/>
        <v>1</v>
      </c>
      <c r="O61">
        <f t="shared" si="5"/>
        <v>0</v>
      </c>
      <c r="P61">
        <f t="shared" si="6"/>
        <v>0</v>
      </c>
      <c r="Q61">
        <f t="shared" si="7"/>
        <v>1</v>
      </c>
    </row>
    <row r="62" spans="1:17" x14ac:dyDescent="0.2">
      <c r="A62" s="5" t="s">
        <v>76</v>
      </c>
      <c r="B62">
        <v>1688</v>
      </c>
      <c r="C62" s="9">
        <v>1688</v>
      </c>
      <c r="E62">
        <f t="shared" si="8"/>
        <v>1688</v>
      </c>
      <c r="G62">
        <f t="shared" si="9"/>
        <v>0</v>
      </c>
      <c r="H62">
        <f t="shared" si="10"/>
        <v>0</v>
      </c>
      <c r="K62">
        <f t="shared" si="11"/>
        <v>1</v>
      </c>
      <c r="L62">
        <f t="shared" si="12"/>
        <v>1</v>
      </c>
      <c r="O62">
        <f t="shared" si="5"/>
        <v>0</v>
      </c>
      <c r="P62">
        <f t="shared" si="6"/>
        <v>0</v>
      </c>
      <c r="Q62">
        <f t="shared" si="7"/>
        <v>1</v>
      </c>
    </row>
    <row r="63" spans="1:17" x14ac:dyDescent="0.2">
      <c r="A63" s="5" t="s">
        <v>77</v>
      </c>
      <c r="B63">
        <v>13058</v>
      </c>
      <c r="C63" s="9">
        <v>13058</v>
      </c>
      <c r="E63">
        <f t="shared" si="8"/>
        <v>13058</v>
      </c>
      <c r="G63">
        <f t="shared" si="9"/>
        <v>0</v>
      </c>
      <c r="H63">
        <f t="shared" si="10"/>
        <v>0</v>
      </c>
      <c r="K63">
        <f t="shared" si="11"/>
        <v>1</v>
      </c>
      <c r="L63">
        <f t="shared" si="12"/>
        <v>1</v>
      </c>
      <c r="O63">
        <f t="shared" si="5"/>
        <v>0</v>
      </c>
      <c r="P63">
        <f t="shared" si="6"/>
        <v>0</v>
      </c>
      <c r="Q63">
        <f t="shared" si="7"/>
        <v>1</v>
      </c>
    </row>
    <row r="64" spans="1:17" x14ac:dyDescent="0.2">
      <c r="A64" s="5" t="s">
        <v>78</v>
      </c>
      <c r="B64">
        <v>0</v>
      </c>
      <c r="C64" s="9">
        <v>0</v>
      </c>
      <c r="E64">
        <f t="shared" si="8"/>
        <v>0</v>
      </c>
      <c r="G64">
        <f t="shared" si="9"/>
        <v>0</v>
      </c>
      <c r="H64">
        <f t="shared" si="10"/>
        <v>0</v>
      </c>
      <c r="K64">
        <f t="shared" si="11"/>
        <v>1</v>
      </c>
      <c r="L64">
        <f t="shared" si="12"/>
        <v>1</v>
      </c>
      <c r="O64">
        <f t="shared" si="5"/>
        <v>0</v>
      </c>
      <c r="P64">
        <f t="shared" si="6"/>
        <v>0</v>
      </c>
      <c r="Q64">
        <f t="shared" si="7"/>
        <v>1</v>
      </c>
    </row>
    <row r="65" spans="1:17" x14ac:dyDescent="0.2">
      <c r="A65" s="5" t="s">
        <v>79</v>
      </c>
      <c r="B65">
        <v>0</v>
      </c>
      <c r="C65" s="9">
        <v>0</v>
      </c>
      <c r="E65">
        <f t="shared" si="8"/>
        <v>0</v>
      </c>
      <c r="G65">
        <f t="shared" si="9"/>
        <v>0</v>
      </c>
      <c r="H65">
        <f t="shared" si="10"/>
        <v>0</v>
      </c>
      <c r="K65">
        <f t="shared" si="11"/>
        <v>1</v>
      </c>
      <c r="L65">
        <f t="shared" si="12"/>
        <v>1</v>
      </c>
      <c r="O65">
        <f t="shared" si="5"/>
        <v>0</v>
      </c>
      <c r="P65">
        <f t="shared" si="6"/>
        <v>0</v>
      </c>
      <c r="Q65">
        <f t="shared" si="7"/>
        <v>1</v>
      </c>
    </row>
    <row r="66" spans="1:17" x14ac:dyDescent="0.2">
      <c r="A66" s="5" t="s">
        <v>80</v>
      </c>
      <c r="B66">
        <v>0</v>
      </c>
      <c r="C66" s="9">
        <v>0</v>
      </c>
      <c r="E66">
        <f t="shared" si="8"/>
        <v>0</v>
      </c>
      <c r="G66">
        <f t="shared" si="9"/>
        <v>0</v>
      </c>
      <c r="H66">
        <f t="shared" si="10"/>
        <v>0</v>
      </c>
      <c r="K66">
        <f t="shared" si="11"/>
        <v>1</v>
      </c>
      <c r="L66">
        <f t="shared" si="12"/>
        <v>1</v>
      </c>
      <c r="O66">
        <f t="shared" si="5"/>
        <v>0</v>
      </c>
      <c r="P66">
        <f t="shared" si="6"/>
        <v>0</v>
      </c>
      <c r="Q66">
        <f t="shared" si="7"/>
        <v>1</v>
      </c>
    </row>
    <row r="67" spans="1:17" x14ac:dyDescent="0.2">
      <c r="A67" s="5" t="s">
        <v>81</v>
      </c>
      <c r="B67">
        <v>1870</v>
      </c>
      <c r="C67" s="9">
        <v>1870</v>
      </c>
      <c r="E67">
        <f t="shared" si="8"/>
        <v>1870</v>
      </c>
      <c r="G67">
        <f t="shared" si="9"/>
        <v>0</v>
      </c>
      <c r="H67">
        <f t="shared" si="10"/>
        <v>0</v>
      </c>
      <c r="K67">
        <f t="shared" si="11"/>
        <v>1</v>
      </c>
      <c r="L67">
        <f t="shared" si="12"/>
        <v>1</v>
      </c>
      <c r="O67">
        <f t="shared" si="5"/>
        <v>0</v>
      </c>
      <c r="P67">
        <f t="shared" si="6"/>
        <v>0</v>
      </c>
      <c r="Q67">
        <f t="shared" si="7"/>
        <v>1</v>
      </c>
    </row>
    <row r="68" spans="1:17" x14ac:dyDescent="0.2">
      <c r="A68" s="5" t="s">
        <v>82</v>
      </c>
      <c r="B68">
        <v>75</v>
      </c>
      <c r="C68" s="9">
        <v>75</v>
      </c>
      <c r="E68">
        <f t="shared" ref="E68:E99" si="13">MIN(B68:C68)</f>
        <v>75</v>
      </c>
      <c r="G68">
        <f t="shared" ref="G68:G99" si="14">IF(B68=0,0,(B68-E68)/B68)</f>
        <v>0</v>
      </c>
      <c r="H68">
        <f t="shared" ref="H68:H99" si="15">IF(C68=0,0,(C68-E68)/C68)</f>
        <v>0</v>
      </c>
      <c r="K68">
        <f t="shared" ref="K68:K99" si="16">_xlfn.RANK.EQ(B68,B68:C68)</f>
        <v>1</v>
      </c>
      <c r="L68">
        <f t="shared" ref="L68:L99" si="17">_xlfn.RANK.EQ(C68,B68:C68)</f>
        <v>1</v>
      </c>
      <c r="O68">
        <f t="shared" si="5"/>
        <v>0</v>
      </c>
      <c r="P68">
        <f t="shared" si="6"/>
        <v>0</v>
      </c>
      <c r="Q68">
        <f t="shared" si="7"/>
        <v>1</v>
      </c>
    </row>
    <row r="69" spans="1:17" x14ac:dyDescent="0.2">
      <c r="A69" s="5" t="s">
        <v>83</v>
      </c>
      <c r="B69">
        <v>6660</v>
      </c>
      <c r="C69" s="9">
        <v>6660</v>
      </c>
      <c r="E69">
        <f t="shared" si="13"/>
        <v>6660</v>
      </c>
      <c r="G69">
        <f t="shared" si="14"/>
        <v>0</v>
      </c>
      <c r="H69">
        <f t="shared" si="15"/>
        <v>0</v>
      </c>
      <c r="K69">
        <f t="shared" si="16"/>
        <v>1</v>
      </c>
      <c r="L69">
        <f t="shared" si="17"/>
        <v>1</v>
      </c>
      <c r="O69">
        <f t="shared" ref="O69:O132" si="18">IF(B69&lt;C69,1,0)</f>
        <v>0</v>
      </c>
      <c r="P69">
        <f t="shared" ref="P69:P132" si="19">IF(C69&lt;B69,1,0)</f>
        <v>0</v>
      </c>
      <c r="Q69">
        <f t="shared" ref="Q69:Q132" si="20">IF(B69=C69,1,0)</f>
        <v>1</v>
      </c>
    </row>
    <row r="70" spans="1:17" x14ac:dyDescent="0.2">
      <c r="A70" s="5" t="s">
        <v>84</v>
      </c>
      <c r="B70">
        <v>0</v>
      </c>
      <c r="C70" s="9">
        <v>0</v>
      </c>
      <c r="E70">
        <f t="shared" si="13"/>
        <v>0</v>
      </c>
      <c r="G70">
        <f t="shared" si="14"/>
        <v>0</v>
      </c>
      <c r="H70">
        <f t="shared" si="15"/>
        <v>0</v>
      </c>
      <c r="K70">
        <f t="shared" si="16"/>
        <v>1</v>
      </c>
      <c r="L70">
        <f t="shared" si="17"/>
        <v>1</v>
      </c>
      <c r="O70">
        <f t="shared" si="18"/>
        <v>0</v>
      </c>
      <c r="P70">
        <f t="shared" si="19"/>
        <v>0</v>
      </c>
      <c r="Q70">
        <f t="shared" si="20"/>
        <v>1</v>
      </c>
    </row>
    <row r="71" spans="1:17" x14ac:dyDescent="0.2">
      <c r="A71" s="5" t="s">
        <v>85</v>
      </c>
      <c r="B71">
        <v>4126</v>
      </c>
      <c r="C71" s="9">
        <v>4126</v>
      </c>
      <c r="E71">
        <f t="shared" si="13"/>
        <v>4126</v>
      </c>
      <c r="G71">
        <f t="shared" si="14"/>
        <v>0</v>
      </c>
      <c r="H71">
        <f t="shared" si="15"/>
        <v>0</v>
      </c>
      <c r="K71">
        <f t="shared" si="16"/>
        <v>1</v>
      </c>
      <c r="L71">
        <f t="shared" si="17"/>
        <v>1</v>
      </c>
      <c r="O71">
        <f t="shared" si="18"/>
        <v>0</v>
      </c>
      <c r="P71">
        <f t="shared" si="19"/>
        <v>0</v>
      </c>
      <c r="Q71">
        <f t="shared" si="20"/>
        <v>1</v>
      </c>
    </row>
    <row r="72" spans="1:17" x14ac:dyDescent="0.2">
      <c r="A72" s="5" t="s">
        <v>86</v>
      </c>
      <c r="B72">
        <v>16640</v>
      </c>
      <c r="C72" s="9">
        <v>16640</v>
      </c>
      <c r="E72">
        <f t="shared" si="13"/>
        <v>16640</v>
      </c>
      <c r="G72">
        <f t="shared" si="14"/>
        <v>0</v>
      </c>
      <c r="H72">
        <f t="shared" si="15"/>
        <v>0</v>
      </c>
      <c r="K72">
        <f t="shared" si="16"/>
        <v>1</v>
      </c>
      <c r="L72">
        <f t="shared" si="17"/>
        <v>1</v>
      </c>
      <c r="O72">
        <f t="shared" si="18"/>
        <v>0</v>
      </c>
      <c r="P72">
        <f t="shared" si="19"/>
        <v>0</v>
      </c>
      <c r="Q72">
        <f t="shared" si="20"/>
        <v>1</v>
      </c>
    </row>
    <row r="73" spans="1:17" x14ac:dyDescent="0.2">
      <c r="A73" s="5" t="s">
        <v>87</v>
      </c>
      <c r="B73">
        <v>4268</v>
      </c>
      <c r="C73" s="9">
        <v>4268</v>
      </c>
      <c r="E73">
        <f t="shared" si="13"/>
        <v>4268</v>
      </c>
      <c r="G73">
        <f t="shared" si="14"/>
        <v>0</v>
      </c>
      <c r="H73">
        <f t="shared" si="15"/>
        <v>0</v>
      </c>
      <c r="K73">
        <f t="shared" si="16"/>
        <v>1</v>
      </c>
      <c r="L73">
        <f t="shared" si="17"/>
        <v>1</v>
      </c>
      <c r="O73">
        <f t="shared" si="18"/>
        <v>0</v>
      </c>
      <c r="P73">
        <f t="shared" si="19"/>
        <v>0</v>
      </c>
      <c r="Q73">
        <f t="shared" si="20"/>
        <v>1</v>
      </c>
    </row>
    <row r="74" spans="1:17" x14ac:dyDescent="0.2">
      <c r="A74" s="5" t="s">
        <v>88</v>
      </c>
      <c r="B74">
        <v>14424</v>
      </c>
      <c r="C74" s="9">
        <v>14424</v>
      </c>
      <c r="E74">
        <f t="shared" si="13"/>
        <v>14424</v>
      </c>
      <c r="G74">
        <f t="shared" si="14"/>
        <v>0</v>
      </c>
      <c r="H74">
        <f t="shared" si="15"/>
        <v>0</v>
      </c>
      <c r="K74">
        <f t="shared" si="16"/>
        <v>1</v>
      </c>
      <c r="L74">
        <f t="shared" si="17"/>
        <v>1</v>
      </c>
      <c r="O74">
        <f t="shared" si="18"/>
        <v>0</v>
      </c>
      <c r="P74">
        <f t="shared" si="19"/>
        <v>0</v>
      </c>
      <c r="Q74">
        <f t="shared" si="20"/>
        <v>1</v>
      </c>
    </row>
    <row r="75" spans="1:17" x14ac:dyDescent="0.2">
      <c r="A75" s="5" t="s">
        <v>89</v>
      </c>
      <c r="B75">
        <v>734</v>
      </c>
      <c r="C75" s="9">
        <v>734</v>
      </c>
      <c r="E75">
        <f t="shared" si="13"/>
        <v>734</v>
      </c>
      <c r="G75">
        <f t="shared" si="14"/>
        <v>0</v>
      </c>
      <c r="H75">
        <f t="shared" si="15"/>
        <v>0</v>
      </c>
      <c r="K75">
        <f t="shared" si="16"/>
        <v>1</v>
      </c>
      <c r="L75">
        <f t="shared" si="17"/>
        <v>1</v>
      </c>
      <c r="O75">
        <f t="shared" si="18"/>
        <v>0</v>
      </c>
      <c r="P75">
        <f t="shared" si="19"/>
        <v>0</v>
      </c>
      <c r="Q75">
        <f t="shared" si="20"/>
        <v>1</v>
      </c>
    </row>
    <row r="76" spans="1:17" x14ac:dyDescent="0.2">
      <c r="A76" s="5" t="s">
        <v>90</v>
      </c>
      <c r="B76">
        <v>622</v>
      </c>
      <c r="C76" s="9">
        <v>622</v>
      </c>
      <c r="E76">
        <f t="shared" si="13"/>
        <v>622</v>
      </c>
      <c r="G76">
        <f t="shared" si="14"/>
        <v>0</v>
      </c>
      <c r="H76">
        <f t="shared" si="15"/>
        <v>0</v>
      </c>
      <c r="K76">
        <f t="shared" si="16"/>
        <v>1</v>
      </c>
      <c r="L76">
        <f t="shared" si="17"/>
        <v>1</v>
      </c>
      <c r="O76">
        <f t="shared" si="18"/>
        <v>0</v>
      </c>
      <c r="P76">
        <f t="shared" si="19"/>
        <v>0</v>
      </c>
      <c r="Q76">
        <f t="shared" si="20"/>
        <v>1</v>
      </c>
    </row>
    <row r="77" spans="1:17" x14ac:dyDescent="0.2">
      <c r="A77" s="5" t="s">
        <v>91</v>
      </c>
      <c r="B77">
        <v>0</v>
      </c>
      <c r="C77" s="9">
        <v>0</v>
      </c>
      <c r="E77">
        <f t="shared" si="13"/>
        <v>0</v>
      </c>
      <c r="G77">
        <f t="shared" si="14"/>
        <v>0</v>
      </c>
      <c r="H77">
        <f t="shared" si="15"/>
        <v>0</v>
      </c>
      <c r="K77">
        <f t="shared" si="16"/>
        <v>1</v>
      </c>
      <c r="L77">
        <f t="shared" si="17"/>
        <v>1</v>
      </c>
      <c r="O77">
        <f t="shared" si="18"/>
        <v>0</v>
      </c>
      <c r="P77">
        <f t="shared" si="19"/>
        <v>0</v>
      </c>
      <c r="Q77">
        <f t="shared" si="20"/>
        <v>1</v>
      </c>
    </row>
    <row r="78" spans="1:17" x14ac:dyDescent="0.2">
      <c r="A78" s="5" t="s">
        <v>92</v>
      </c>
      <c r="B78">
        <v>6508</v>
      </c>
      <c r="C78" s="9">
        <v>6508</v>
      </c>
      <c r="E78">
        <f t="shared" si="13"/>
        <v>6508</v>
      </c>
      <c r="G78">
        <f t="shared" si="14"/>
        <v>0</v>
      </c>
      <c r="H78">
        <f t="shared" si="15"/>
        <v>0</v>
      </c>
      <c r="K78">
        <f t="shared" si="16"/>
        <v>1</v>
      </c>
      <c r="L78">
        <f t="shared" si="17"/>
        <v>1</v>
      </c>
      <c r="O78">
        <f t="shared" si="18"/>
        <v>0</v>
      </c>
      <c r="P78">
        <f t="shared" si="19"/>
        <v>0</v>
      </c>
      <c r="Q78">
        <f t="shared" si="20"/>
        <v>1</v>
      </c>
    </row>
    <row r="79" spans="1:17" x14ac:dyDescent="0.2">
      <c r="A79" s="5" t="s">
        <v>93</v>
      </c>
      <c r="B79">
        <v>2440</v>
      </c>
      <c r="C79" s="9">
        <v>2440</v>
      </c>
      <c r="E79">
        <f t="shared" si="13"/>
        <v>2440</v>
      </c>
      <c r="G79">
        <f t="shared" si="14"/>
        <v>0</v>
      </c>
      <c r="H79">
        <f t="shared" si="15"/>
        <v>0</v>
      </c>
      <c r="K79">
        <f t="shared" si="16"/>
        <v>1</v>
      </c>
      <c r="L79">
        <f t="shared" si="17"/>
        <v>1</v>
      </c>
      <c r="O79">
        <f t="shared" si="18"/>
        <v>0</v>
      </c>
      <c r="P79">
        <f t="shared" si="19"/>
        <v>0</v>
      </c>
      <c r="Q79">
        <f t="shared" si="20"/>
        <v>1</v>
      </c>
    </row>
    <row r="80" spans="1:17" x14ac:dyDescent="0.2">
      <c r="A80" s="5" t="s">
        <v>94</v>
      </c>
      <c r="B80">
        <v>9919</v>
      </c>
      <c r="C80" s="9">
        <v>9919</v>
      </c>
      <c r="E80">
        <f t="shared" si="13"/>
        <v>9919</v>
      </c>
      <c r="G80">
        <f t="shared" si="14"/>
        <v>0</v>
      </c>
      <c r="H80">
        <f t="shared" si="15"/>
        <v>0</v>
      </c>
      <c r="K80">
        <f t="shared" si="16"/>
        <v>1</v>
      </c>
      <c r="L80">
        <f t="shared" si="17"/>
        <v>1</v>
      </c>
      <c r="O80">
        <f t="shared" si="18"/>
        <v>0</v>
      </c>
      <c r="P80">
        <f t="shared" si="19"/>
        <v>0</v>
      </c>
      <c r="Q80">
        <f t="shared" si="20"/>
        <v>1</v>
      </c>
    </row>
    <row r="81" spans="1:17" x14ac:dyDescent="0.2">
      <c r="A81" s="5" t="s">
        <v>95</v>
      </c>
      <c r="B81">
        <v>9197</v>
      </c>
      <c r="C81" s="9">
        <v>9197</v>
      </c>
      <c r="E81">
        <f t="shared" si="13"/>
        <v>9197</v>
      </c>
      <c r="G81">
        <f t="shared" si="14"/>
        <v>0</v>
      </c>
      <c r="H81">
        <f t="shared" si="15"/>
        <v>0</v>
      </c>
      <c r="K81">
        <f t="shared" si="16"/>
        <v>1</v>
      </c>
      <c r="L81">
        <f t="shared" si="17"/>
        <v>1</v>
      </c>
      <c r="O81">
        <f t="shared" si="18"/>
        <v>0</v>
      </c>
      <c r="P81">
        <f t="shared" si="19"/>
        <v>0</v>
      </c>
      <c r="Q81">
        <f t="shared" si="20"/>
        <v>1</v>
      </c>
    </row>
    <row r="82" spans="1:17" x14ac:dyDescent="0.2">
      <c r="A82" s="5" t="s">
        <v>96</v>
      </c>
      <c r="B82">
        <v>0</v>
      </c>
      <c r="C82" s="9">
        <v>0</v>
      </c>
      <c r="E82">
        <f t="shared" si="13"/>
        <v>0</v>
      </c>
      <c r="G82">
        <f t="shared" si="14"/>
        <v>0</v>
      </c>
      <c r="H82">
        <f t="shared" si="15"/>
        <v>0</v>
      </c>
      <c r="K82">
        <f t="shared" si="16"/>
        <v>1</v>
      </c>
      <c r="L82">
        <f t="shared" si="17"/>
        <v>1</v>
      </c>
      <c r="O82">
        <f t="shared" si="18"/>
        <v>0</v>
      </c>
      <c r="P82">
        <f t="shared" si="19"/>
        <v>0</v>
      </c>
      <c r="Q82">
        <f t="shared" si="20"/>
        <v>1</v>
      </c>
    </row>
    <row r="83" spans="1:17" x14ac:dyDescent="0.2">
      <c r="A83" s="5" t="s">
        <v>97</v>
      </c>
      <c r="B83">
        <v>10170</v>
      </c>
      <c r="C83" s="9">
        <v>10170</v>
      </c>
      <c r="E83">
        <f t="shared" si="13"/>
        <v>10170</v>
      </c>
      <c r="G83">
        <f t="shared" si="14"/>
        <v>0</v>
      </c>
      <c r="H83">
        <f t="shared" si="15"/>
        <v>0</v>
      </c>
      <c r="K83">
        <f t="shared" si="16"/>
        <v>1</v>
      </c>
      <c r="L83">
        <f t="shared" si="17"/>
        <v>1</v>
      </c>
      <c r="O83">
        <f t="shared" si="18"/>
        <v>0</v>
      </c>
      <c r="P83">
        <f t="shared" si="19"/>
        <v>0</v>
      </c>
      <c r="Q83">
        <f t="shared" si="20"/>
        <v>1</v>
      </c>
    </row>
    <row r="84" spans="1:17" x14ac:dyDescent="0.2">
      <c r="A84" s="5" t="s">
        <v>98</v>
      </c>
      <c r="B84">
        <v>0</v>
      </c>
      <c r="C84" s="9">
        <v>0</v>
      </c>
      <c r="E84">
        <f t="shared" si="13"/>
        <v>0</v>
      </c>
      <c r="G84">
        <f t="shared" si="14"/>
        <v>0</v>
      </c>
      <c r="H84">
        <f t="shared" si="15"/>
        <v>0</v>
      </c>
      <c r="K84">
        <f t="shared" si="16"/>
        <v>1</v>
      </c>
      <c r="L84">
        <f t="shared" si="17"/>
        <v>1</v>
      </c>
      <c r="O84">
        <f t="shared" si="18"/>
        <v>0</v>
      </c>
      <c r="P84">
        <f t="shared" si="19"/>
        <v>0</v>
      </c>
      <c r="Q84">
        <f t="shared" si="20"/>
        <v>1</v>
      </c>
    </row>
    <row r="85" spans="1:17" x14ac:dyDescent="0.2">
      <c r="A85" s="5" t="s">
        <v>99</v>
      </c>
      <c r="B85">
        <v>0</v>
      </c>
      <c r="C85" s="9">
        <v>0</v>
      </c>
      <c r="E85">
        <f t="shared" si="13"/>
        <v>0</v>
      </c>
      <c r="G85">
        <f t="shared" si="14"/>
        <v>0</v>
      </c>
      <c r="H85">
        <f t="shared" si="15"/>
        <v>0</v>
      </c>
      <c r="K85">
        <f t="shared" si="16"/>
        <v>1</v>
      </c>
      <c r="L85">
        <f t="shared" si="17"/>
        <v>1</v>
      </c>
      <c r="O85">
        <f t="shared" si="18"/>
        <v>0</v>
      </c>
      <c r="P85">
        <f t="shared" si="19"/>
        <v>0</v>
      </c>
      <c r="Q85">
        <f t="shared" si="20"/>
        <v>1</v>
      </c>
    </row>
    <row r="86" spans="1:17" x14ac:dyDescent="0.2">
      <c r="A86" s="5" t="s">
        <v>100</v>
      </c>
      <c r="B86">
        <v>0</v>
      </c>
      <c r="C86" s="9">
        <v>0</v>
      </c>
      <c r="E86">
        <f t="shared" si="13"/>
        <v>0</v>
      </c>
      <c r="G86">
        <f t="shared" si="14"/>
        <v>0</v>
      </c>
      <c r="H86">
        <f t="shared" si="15"/>
        <v>0</v>
      </c>
      <c r="K86">
        <f t="shared" si="16"/>
        <v>1</v>
      </c>
      <c r="L86">
        <f t="shared" si="17"/>
        <v>1</v>
      </c>
      <c r="O86">
        <f t="shared" si="18"/>
        <v>0</v>
      </c>
      <c r="P86">
        <f t="shared" si="19"/>
        <v>0</v>
      </c>
      <c r="Q86">
        <f t="shared" si="20"/>
        <v>1</v>
      </c>
    </row>
    <row r="87" spans="1:17" x14ac:dyDescent="0.2">
      <c r="A87" s="5" t="s">
        <v>101</v>
      </c>
      <c r="B87">
        <v>0</v>
      </c>
      <c r="C87" s="9">
        <v>0</v>
      </c>
      <c r="E87">
        <f t="shared" si="13"/>
        <v>0</v>
      </c>
      <c r="G87">
        <f t="shared" si="14"/>
        <v>0</v>
      </c>
      <c r="H87">
        <f t="shared" si="15"/>
        <v>0</v>
      </c>
      <c r="K87">
        <f t="shared" si="16"/>
        <v>1</v>
      </c>
      <c r="L87">
        <f t="shared" si="17"/>
        <v>1</v>
      </c>
      <c r="O87">
        <f t="shared" si="18"/>
        <v>0</v>
      </c>
      <c r="P87">
        <f t="shared" si="19"/>
        <v>0</v>
      </c>
      <c r="Q87">
        <f t="shared" si="20"/>
        <v>1</v>
      </c>
    </row>
    <row r="88" spans="1:17" x14ac:dyDescent="0.2">
      <c r="A88" s="5" t="s">
        <v>102</v>
      </c>
      <c r="B88">
        <v>1697</v>
      </c>
      <c r="C88" s="9">
        <v>1697</v>
      </c>
      <c r="E88">
        <f t="shared" si="13"/>
        <v>1697</v>
      </c>
      <c r="G88">
        <f t="shared" si="14"/>
        <v>0</v>
      </c>
      <c r="H88">
        <f t="shared" si="15"/>
        <v>0</v>
      </c>
      <c r="K88">
        <f t="shared" si="16"/>
        <v>1</v>
      </c>
      <c r="L88">
        <f t="shared" si="17"/>
        <v>1</v>
      </c>
      <c r="O88">
        <f t="shared" si="18"/>
        <v>0</v>
      </c>
      <c r="P88">
        <f t="shared" si="19"/>
        <v>0</v>
      </c>
      <c r="Q88">
        <f t="shared" si="20"/>
        <v>1</v>
      </c>
    </row>
    <row r="89" spans="1:17" x14ac:dyDescent="0.2">
      <c r="A89" s="5" t="s">
        <v>4</v>
      </c>
      <c r="B89">
        <v>11270</v>
      </c>
      <c r="C89" s="9">
        <v>11270</v>
      </c>
      <c r="E89">
        <f t="shared" si="13"/>
        <v>11270</v>
      </c>
      <c r="G89">
        <f t="shared" si="14"/>
        <v>0</v>
      </c>
      <c r="H89">
        <f t="shared" si="15"/>
        <v>0</v>
      </c>
      <c r="K89">
        <f t="shared" si="16"/>
        <v>1</v>
      </c>
      <c r="L89">
        <f t="shared" si="17"/>
        <v>1</v>
      </c>
      <c r="O89">
        <f t="shared" si="18"/>
        <v>0</v>
      </c>
      <c r="P89">
        <f t="shared" si="19"/>
        <v>0</v>
      </c>
      <c r="Q89">
        <f t="shared" si="20"/>
        <v>1</v>
      </c>
    </row>
    <row r="90" spans="1:17" x14ac:dyDescent="0.2">
      <c r="A90" s="5" t="s">
        <v>103</v>
      </c>
      <c r="B90">
        <v>6496</v>
      </c>
      <c r="C90" s="9">
        <v>6496</v>
      </c>
      <c r="E90">
        <f t="shared" si="13"/>
        <v>6496</v>
      </c>
      <c r="G90">
        <f t="shared" si="14"/>
        <v>0</v>
      </c>
      <c r="H90">
        <f t="shared" si="15"/>
        <v>0</v>
      </c>
      <c r="K90">
        <f t="shared" si="16"/>
        <v>1</v>
      </c>
      <c r="L90">
        <f t="shared" si="17"/>
        <v>1</v>
      </c>
      <c r="O90">
        <f t="shared" si="18"/>
        <v>0</v>
      </c>
      <c r="P90">
        <f t="shared" si="19"/>
        <v>0</v>
      </c>
      <c r="Q90">
        <f t="shared" si="20"/>
        <v>1</v>
      </c>
    </row>
    <row r="91" spans="1:17" x14ac:dyDescent="0.2">
      <c r="A91" s="5" t="s">
        <v>104</v>
      </c>
      <c r="B91">
        <v>1472</v>
      </c>
      <c r="C91" s="9">
        <v>1472</v>
      </c>
      <c r="E91">
        <f t="shared" si="13"/>
        <v>1472</v>
      </c>
      <c r="G91">
        <f t="shared" si="14"/>
        <v>0</v>
      </c>
      <c r="H91">
        <f t="shared" si="15"/>
        <v>0</v>
      </c>
      <c r="K91">
        <f t="shared" si="16"/>
        <v>1</v>
      </c>
      <c r="L91">
        <f t="shared" si="17"/>
        <v>1</v>
      </c>
      <c r="O91">
        <f t="shared" si="18"/>
        <v>0</v>
      </c>
      <c r="P91">
        <f t="shared" si="19"/>
        <v>0</v>
      </c>
      <c r="Q91">
        <f t="shared" si="20"/>
        <v>1</v>
      </c>
    </row>
    <row r="92" spans="1:17" x14ac:dyDescent="0.2">
      <c r="A92" s="5" t="s">
        <v>105</v>
      </c>
      <c r="B92">
        <v>2420</v>
      </c>
      <c r="C92" s="9">
        <v>2420</v>
      </c>
      <c r="E92">
        <f t="shared" si="13"/>
        <v>2420</v>
      </c>
      <c r="G92">
        <f t="shared" si="14"/>
        <v>0</v>
      </c>
      <c r="H92">
        <f t="shared" si="15"/>
        <v>0</v>
      </c>
      <c r="K92">
        <f t="shared" si="16"/>
        <v>1</v>
      </c>
      <c r="L92">
        <f t="shared" si="17"/>
        <v>1</v>
      </c>
      <c r="O92">
        <f t="shared" si="18"/>
        <v>0</v>
      </c>
      <c r="P92">
        <f t="shared" si="19"/>
        <v>0</v>
      </c>
      <c r="Q92">
        <f t="shared" si="20"/>
        <v>1</v>
      </c>
    </row>
    <row r="93" spans="1:17" x14ac:dyDescent="0.2">
      <c r="A93" s="5" t="s">
        <v>106</v>
      </c>
      <c r="B93">
        <v>2220</v>
      </c>
      <c r="C93" s="9">
        <v>2220</v>
      </c>
      <c r="E93">
        <f t="shared" si="13"/>
        <v>2220</v>
      </c>
      <c r="G93">
        <f t="shared" si="14"/>
        <v>0</v>
      </c>
      <c r="H93">
        <f t="shared" si="15"/>
        <v>0</v>
      </c>
      <c r="K93">
        <f t="shared" si="16"/>
        <v>1</v>
      </c>
      <c r="L93">
        <f t="shared" si="17"/>
        <v>1</v>
      </c>
      <c r="O93">
        <f t="shared" si="18"/>
        <v>0</v>
      </c>
      <c r="P93">
        <f t="shared" si="19"/>
        <v>0</v>
      </c>
      <c r="Q93">
        <f t="shared" si="20"/>
        <v>1</v>
      </c>
    </row>
    <row r="94" spans="1:17" x14ac:dyDescent="0.2">
      <c r="A94" s="5" t="s">
        <v>107</v>
      </c>
      <c r="B94">
        <v>326</v>
      </c>
      <c r="C94" s="9">
        <v>326</v>
      </c>
      <c r="E94">
        <f t="shared" si="13"/>
        <v>326</v>
      </c>
      <c r="G94">
        <f t="shared" si="14"/>
        <v>0</v>
      </c>
      <c r="H94">
        <f t="shared" si="15"/>
        <v>0</v>
      </c>
      <c r="K94">
        <f t="shared" si="16"/>
        <v>1</v>
      </c>
      <c r="L94">
        <f t="shared" si="17"/>
        <v>1</v>
      </c>
      <c r="O94">
        <f t="shared" si="18"/>
        <v>0</v>
      </c>
      <c r="P94">
        <f t="shared" si="19"/>
        <v>0</v>
      </c>
      <c r="Q94">
        <f t="shared" si="20"/>
        <v>1</v>
      </c>
    </row>
    <row r="95" spans="1:17" x14ac:dyDescent="0.2">
      <c r="A95" s="5" t="s">
        <v>108</v>
      </c>
      <c r="B95">
        <v>56</v>
      </c>
      <c r="C95" s="9">
        <v>56</v>
      </c>
      <c r="E95">
        <f t="shared" si="13"/>
        <v>56</v>
      </c>
      <c r="G95">
        <f t="shared" si="14"/>
        <v>0</v>
      </c>
      <c r="H95">
        <f t="shared" si="15"/>
        <v>0</v>
      </c>
      <c r="K95">
        <f t="shared" si="16"/>
        <v>1</v>
      </c>
      <c r="L95">
        <f t="shared" si="17"/>
        <v>1</v>
      </c>
      <c r="O95">
        <f t="shared" si="18"/>
        <v>0</v>
      </c>
      <c r="P95">
        <f t="shared" si="19"/>
        <v>0</v>
      </c>
      <c r="Q95">
        <f t="shared" si="20"/>
        <v>1</v>
      </c>
    </row>
    <row r="96" spans="1:17" x14ac:dyDescent="0.2">
      <c r="A96" s="5" t="s">
        <v>109</v>
      </c>
      <c r="B96">
        <v>124</v>
      </c>
      <c r="C96" s="9">
        <v>124</v>
      </c>
      <c r="E96">
        <f t="shared" si="13"/>
        <v>124</v>
      </c>
      <c r="G96">
        <f t="shared" si="14"/>
        <v>0</v>
      </c>
      <c r="H96">
        <f t="shared" si="15"/>
        <v>0</v>
      </c>
      <c r="K96">
        <f t="shared" si="16"/>
        <v>1</v>
      </c>
      <c r="L96">
        <f t="shared" si="17"/>
        <v>1</v>
      </c>
      <c r="O96">
        <f t="shared" si="18"/>
        <v>0</v>
      </c>
      <c r="P96">
        <f t="shared" si="19"/>
        <v>0</v>
      </c>
      <c r="Q96">
        <f t="shared" si="20"/>
        <v>1</v>
      </c>
    </row>
    <row r="97" spans="1:17" x14ac:dyDescent="0.2">
      <c r="A97" s="5" t="s">
        <v>110</v>
      </c>
      <c r="B97">
        <v>21</v>
      </c>
      <c r="C97" s="9">
        <v>21</v>
      </c>
      <c r="E97">
        <f t="shared" si="13"/>
        <v>21</v>
      </c>
      <c r="G97">
        <f t="shared" si="14"/>
        <v>0</v>
      </c>
      <c r="H97">
        <f t="shared" si="15"/>
        <v>0</v>
      </c>
      <c r="K97">
        <f t="shared" si="16"/>
        <v>1</v>
      </c>
      <c r="L97">
        <f t="shared" si="17"/>
        <v>1</v>
      </c>
      <c r="O97">
        <f t="shared" si="18"/>
        <v>0</v>
      </c>
      <c r="P97">
        <f t="shared" si="19"/>
        <v>0</v>
      </c>
      <c r="Q97">
        <f t="shared" si="20"/>
        <v>1</v>
      </c>
    </row>
    <row r="98" spans="1:17" x14ac:dyDescent="0.2">
      <c r="A98" s="5" t="s">
        <v>111</v>
      </c>
      <c r="B98">
        <v>1011</v>
      </c>
      <c r="C98" s="9">
        <v>1011</v>
      </c>
      <c r="E98">
        <f t="shared" si="13"/>
        <v>1011</v>
      </c>
      <c r="G98">
        <f t="shared" si="14"/>
        <v>0</v>
      </c>
      <c r="H98">
        <f t="shared" si="15"/>
        <v>0</v>
      </c>
      <c r="K98">
        <f t="shared" si="16"/>
        <v>1</v>
      </c>
      <c r="L98">
        <f t="shared" si="17"/>
        <v>1</v>
      </c>
      <c r="O98">
        <f t="shared" si="18"/>
        <v>0</v>
      </c>
      <c r="P98">
        <f t="shared" si="19"/>
        <v>0</v>
      </c>
      <c r="Q98">
        <f t="shared" si="20"/>
        <v>1</v>
      </c>
    </row>
    <row r="99" spans="1:17" x14ac:dyDescent="0.2">
      <c r="A99" s="5" t="s">
        <v>112</v>
      </c>
      <c r="B99">
        <v>10303</v>
      </c>
      <c r="C99" s="9">
        <v>10303</v>
      </c>
      <c r="E99">
        <f t="shared" si="13"/>
        <v>10303</v>
      </c>
      <c r="G99">
        <f t="shared" si="14"/>
        <v>0</v>
      </c>
      <c r="H99">
        <f t="shared" si="15"/>
        <v>0</v>
      </c>
      <c r="K99">
        <f t="shared" si="16"/>
        <v>1</v>
      </c>
      <c r="L99">
        <f t="shared" si="17"/>
        <v>1</v>
      </c>
      <c r="O99">
        <f t="shared" si="18"/>
        <v>0</v>
      </c>
      <c r="P99">
        <f t="shared" si="19"/>
        <v>0</v>
      </c>
      <c r="Q99">
        <f t="shared" si="20"/>
        <v>1</v>
      </c>
    </row>
    <row r="100" spans="1:17" x14ac:dyDescent="0.2">
      <c r="A100" s="5" t="s">
        <v>113</v>
      </c>
      <c r="B100">
        <v>17222</v>
      </c>
      <c r="C100" s="9">
        <v>17222</v>
      </c>
      <c r="E100">
        <f t="shared" ref="E100:E131" si="21">MIN(B100:C100)</f>
        <v>17222</v>
      </c>
      <c r="G100">
        <f t="shared" ref="G100:G131" si="22">IF(B100=0,0,(B100-E100)/B100)</f>
        <v>0</v>
      </c>
      <c r="H100">
        <f t="shared" ref="H100:H131" si="23">IF(C100=0,0,(C100-E100)/C100)</f>
        <v>0</v>
      </c>
      <c r="K100">
        <f t="shared" ref="K100:K131" si="24">_xlfn.RANK.EQ(B100,B100:C100)</f>
        <v>1</v>
      </c>
      <c r="L100">
        <f t="shared" ref="L100:L131" si="25">_xlfn.RANK.EQ(C100,B100:C100)</f>
        <v>1</v>
      </c>
      <c r="O100">
        <f t="shared" si="18"/>
        <v>0</v>
      </c>
      <c r="P100">
        <f t="shared" si="19"/>
        <v>0</v>
      </c>
      <c r="Q100">
        <f t="shared" si="20"/>
        <v>1</v>
      </c>
    </row>
    <row r="101" spans="1:17" x14ac:dyDescent="0.2">
      <c r="A101" s="5" t="s">
        <v>114</v>
      </c>
      <c r="B101">
        <v>5165</v>
      </c>
      <c r="C101" s="9">
        <v>5165</v>
      </c>
      <c r="E101">
        <f t="shared" si="21"/>
        <v>5165</v>
      </c>
      <c r="G101">
        <f t="shared" si="22"/>
        <v>0</v>
      </c>
      <c r="H101">
        <f t="shared" si="23"/>
        <v>0</v>
      </c>
      <c r="K101">
        <f t="shared" si="24"/>
        <v>1</v>
      </c>
      <c r="L101">
        <f t="shared" si="25"/>
        <v>1</v>
      </c>
      <c r="O101">
        <f t="shared" si="18"/>
        <v>0</v>
      </c>
      <c r="P101">
        <f t="shared" si="19"/>
        <v>0</v>
      </c>
      <c r="Q101">
        <f t="shared" si="20"/>
        <v>1</v>
      </c>
    </row>
    <row r="102" spans="1:17" x14ac:dyDescent="0.2">
      <c r="A102" s="5" t="s">
        <v>115</v>
      </c>
      <c r="B102">
        <v>6190</v>
      </c>
      <c r="C102" s="9">
        <v>6190</v>
      </c>
      <c r="E102">
        <f t="shared" si="21"/>
        <v>6190</v>
      </c>
      <c r="G102">
        <f t="shared" si="22"/>
        <v>0</v>
      </c>
      <c r="H102">
        <f t="shared" si="23"/>
        <v>0</v>
      </c>
      <c r="K102">
        <f t="shared" si="24"/>
        <v>1</v>
      </c>
      <c r="L102">
        <f t="shared" si="25"/>
        <v>1</v>
      </c>
      <c r="O102">
        <f t="shared" si="18"/>
        <v>0</v>
      </c>
      <c r="P102">
        <f t="shared" si="19"/>
        <v>0</v>
      </c>
      <c r="Q102">
        <f t="shared" si="20"/>
        <v>1</v>
      </c>
    </row>
    <row r="103" spans="1:17" x14ac:dyDescent="0.2">
      <c r="A103" s="5" t="s">
        <v>116</v>
      </c>
      <c r="B103">
        <v>3616</v>
      </c>
      <c r="C103" s="9">
        <v>3616</v>
      </c>
      <c r="E103">
        <f t="shared" si="21"/>
        <v>3616</v>
      </c>
      <c r="G103">
        <f t="shared" si="22"/>
        <v>0</v>
      </c>
      <c r="H103">
        <f t="shared" si="23"/>
        <v>0</v>
      </c>
      <c r="K103">
        <f t="shared" si="24"/>
        <v>1</v>
      </c>
      <c r="L103">
        <f t="shared" si="25"/>
        <v>1</v>
      </c>
      <c r="O103">
        <f t="shared" si="18"/>
        <v>0</v>
      </c>
      <c r="P103">
        <f t="shared" si="19"/>
        <v>0</v>
      </c>
      <c r="Q103">
        <f t="shared" si="20"/>
        <v>1</v>
      </c>
    </row>
    <row r="104" spans="1:17" x14ac:dyDescent="0.2">
      <c r="A104" s="5">
        <v>104050</v>
      </c>
      <c r="B104">
        <v>3500</v>
      </c>
      <c r="C104" s="9">
        <v>3500</v>
      </c>
      <c r="E104">
        <f t="shared" si="21"/>
        <v>3500</v>
      </c>
      <c r="G104">
        <f t="shared" si="22"/>
        <v>0</v>
      </c>
      <c r="H104">
        <f t="shared" si="23"/>
        <v>0</v>
      </c>
      <c r="K104">
        <f t="shared" si="24"/>
        <v>1</v>
      </c>
      <c r="L104">
        <f t="shared" si="25"/>
        <v>1</v>
      </c>
      <c r="O104">
        <f t="shared" si="18"/>
        <v>0</v>
      </c>
      <c r="P104">
        <f t="shared" si="19"/>
        <v>0</v>
      </c>
      <c r="Q104">
        <f t="shared" si="20"/>
        <v>1</v>
      </c>
    </row>
    <row r="105" spans="1:17" x14ac:dyDescent="0.2">
      <c r="A105" s="5">
        <v>104051</v>
      </c>
      <c r="B105">
        <v>4578</v>
      </c>
      <c r="C105" s="9">
        <v>4578</v>
      </c>
      <c r="E105">
        <f t="shared" si="21"/>
        <v>4578</v>
      </c>
      <c r="G105">
        <f t="shared" si="22"/>
        <v>0</v>
      </c>
      <c r="H105">
        <f t="shared" si="23"/>
        <v>0</v>
      </c>
      <c r="K105">
        <f t="shared" si="24"/>
        <v>1</v>
      </c>
      <c r="L105">
        <f t="shared" si="25"/>
        <v>1</v>
      </c>
      <c r="O105">
        <f t="shared" si="18"/>
        <v>0</v>
      </c>
      <c r="P105">
        <f t="shared" si="19"/>
        <v>0</v>
      </c>
      <c r="Q105">
        <f t="shared" si="20"/>
        <v>1</v>
      </c>
    </row>
    <row r="106" spans="1:17" x14ac:dyDescent="0.2">
      <c r="A106" s="5">
        <v>104052</v>
      </c>
      <c r="B106">
        <v>5764</v>
      </c>
      <c r="C106" s="9">
        <v>5764</v>
      </c>
      <c r="E106">
        <f t="shared" si="21"/>
        <v>5764</v>
      </c>
      <c r="G106">
        <f t="shared" si="22"/>
        <v>0</v>
      </c>
      <c r="H106">
        <f t="shared" si="23"/>
        <v>0</v>
      </c>
      <c r="K106">
        <f t="shared" si="24"/>
        <v>1</v>
      </c>
      <c r="L106">
        <f t="shared" si="25"/>
        <v>1</v>
      </c>
      <c r="O106">
        <f t="shared" si="18"/>
        <v>0</v>
      </c>
      <c r="P106">
        <f t="shared" si="19"/>
        <v>0</v>
      </c>
      <c r="Q106">
        <f t="shared" si="20"/>
        <v>1</v>
      </c>
    </row>
    <row r="107" spans="1:17" x14ac:dyDescent="0.2">
      <c r="A107" s="5">
        <v>104053</v>
      </c>
      <c r="B107">
        <v>7106</v>
      </c>
      <c r="C107" s="9">
        <v>7106</v>
      </c>
      <c r="E107">
        <f t="shared" si="21"/>
        <v>7106</v>
      </c>
      <c r="G107">
        <f t="shared" si="22"/>
        <v>0</v>
      </c>
      <c r="H107">
        <f t="shared" si="23"/>
        <v>0</v>
      </c>
      <c r="K107">
        <f t="shared" si="24"/>
        <v>1</v>
      </c>
      <c r="L107">
        <f t="shared" si="25"/>
        <v>1</v>
      </c>
      <c r="O107">
        <f t="shared" si="18"/>
        <v>0</v>
      </c>
      <c r="P107">
        <f t="shared" si="19"/>
        <v>0</v>
      </c>
      <c r="Q107">
        <f t="shared" si="20"/>
        <v>1</v>
      </c>
    </row>
    <row r="108" spans="1:17" x14ac:dyDescent="0.2">
      <c r="A108" s="5">
        <v>104054</v>
      </c>
      <c r="B108">
        <v>8328</v>
      </c>
      <c r="C108" s="9">
        <v>8328</v>
      </c>
      <c r="E108">
        <f t="shared" si="21"/>
        <v>8328</v>
      </c>
      <c r="G108">
        <f t="shared" si="22"/>
        <v>0</v>
      </c>
      <c r="H108">
        <f t="shared" si="23"/>
        <v>0</v>
      </c>
      <c r="K108">
        <f t="shared" si="24"/>
        <v>1</v>
      </c>
      <c r="L108">
        <f t="shared" si="25"/>
        <v>1</v>
      </c>
      <c r="O108">
        <f t="shared" si="18"/>
        <v>0</v>
      </c>
      <c r="P108">
        <f t="shared" si="19"/>
        <v>0</v>
      </c>
      <c r="Q108">
        <f t="shared" si="20"/>
        <v>1</v>
      </c>
    </row>
    <row r="109" spans="1:17" x14ac:dyDescent="0.2">
      <c r="A109" s="5">
        <v>104055</v>
      </c>
      <c r="B109">
        <v>10535</v>
      </c>
      <c r="C109" s="9">
        <v>10535</v>
      </c>
      <c r="E109">
        <f t="shared" si="21"/>
        <v>10535</v>
      </c>
      <c r="G109">
        <f t="shared" si="22"/>
        <v>0</v>
      </c>
      <c r="H109">
        <f t="shared" si="23"/>
        <v>0</v>
      </c>
      <c r="K109">
        <f t="shared" si="24"/>
        <v>1</v>
      </c>
      <c r="L109">
        <f t="shared" si="25"/>
        <v>1</v>
      </c>
      <c r="O109">
        <f t="shared" si="18"/>
        <v>0</v>
      </c>
      <c r="P109">
        <f t="shared" si="19"/>
        <v>0</v>
      </c>
      <c r="Q109">
        <f t="shared" si="20"/>
        <v>1</v>
      </c>
    </row>
    <row r="110" spans="1:17" x14ac:dyDescent="0.2">
      <c r="A110" s="5">
        <v>104056</v>
      </c>
      <c r="B110">
        <v>13072</v>
      </c>
      <c r="C110" s="9">
        <v>13072</v>
      </c>
      <c r="E110">
        <f t="shared" si="21"/>
        <v>13072</v>
      </c>
      <c r="G110">
        <f t="shared" si="22"/>
        <v>0</v>
      </c>
      <c r="H110">
        <f t="shared" si="23"/>
        <v>0</v>
      </c>
      <c r="K110">
        <f t="shared" si="24"/>
        <v>1</v>
      </c>
      <c r="L110">
        <f t="shared" si="25"/>
        <v>1</v>
      </c>
      <c r="O110">
        <f t="shared" si="18"/>
        <v>0</v>
      </c>
      <c r="P110">
        <f t="shared" si="19"/>
        <v>0</v>
      </c>
      <c r="Q110">
        <f t="shared" si="20"/>
        <v>1</v>
      </c>
    </row>
    <row r="111" spans="1:17" x14ac:dyDescent="0.2">
      <c r="A111" s="5">
        <v>104057</v>
      </c>
      <c r="B111">
        <v>16266</v>
      </c>
      <c r="C111" s="9">
        <v>16266</v>
      </c>
      <c r="E111">
        <f t="shared" si="21"/>
        <v>16266</v>
      </c>
      <c r="G111">
        <f t="shared" si="22"/>
        <v>0</v>
      </c>
      <c r="H111">
        <f t="shared" si="23"/>
        <v>0</v>
      </c>
      <c r="K111">
        <f t="shared" si="24"/>
        <v>1</v>
      </c>
      <c r="L111">
        <f t="shared" si="25"/>
        <v>1</v>
      </c>
      <c r="O111">
        <f t="shared" si="18"/>
        <v>0</v>
      </c>
      <c r="P111">
        <f t="shared" si="19"/>
        <v>0</v>
      </c>
      <c r="Q111">
        <f t="shared" si="20"/>
        <v>1</v>
      </c>
    </row>
    <row r="112" spans="1:17" x14ac:dyDescent="0.2">
      <c r="A112" s="5">
        <v>104058</v>
      </c>
      <c r="B112">
        <v>19620</v>
      </c>
      <c r="C112" s="9">
        <v>19620</v>
      </c>
      <c r="E112">
        <f t="shared" si="21"/>
        <v>19620</v>
      </c>
      <c r="G112">
        <f t="shared" si="22"/>
        <v>0</v>
      </c>
      <c r="H112">
        <f t="shared" si="23"/>
        <v>0</v>
      </c>
      <c r="K112">
        <f t="shared" si="24"/>
        <v>1</v>
      </c>
      <c r="L112">
        <f t="shared" si="25"/>
        <v>1</v>
      </c>
      <c r="O112">
        <f t="shared" si="18"/>
        <v>0</v>
      </c>
      <c r="P112">
        <f t="shared" si="19"/>
        <v>0</v>
      </c>
      <c r="Q112">
        <f t="shared" si="20"/>
        <v>1</v>
      </c>
    </row>
    <row r="113" spans="1:17" x14ac:dyDescent="0.2">
      <c r="A113" s="5">
        <v>104059</v>
      </c>
      <c r="B113">
        <v>22684</v>
      </c>
      <c r="C113" s="9">
        <v>22684</v>
      </c>
      <c r="E113">
        <f t="shared" si="21"/>
        <v>22684</v>
      </c>
      <c r="G113">
        <f t="shared" si="22"/>
        <v>0</v>
      </c>
      <c r="H113">
        <f t="shared" si="23"/>
        <v>0</v>
      </c>
      <c r="K113">
        <f t="shared" si="24"/>
        <v>1</v>
      </c>
      <c r="L113">
        <f t="shared" si="25"/>
        <v>1</v>
      </c>
      <c r="O113">
        <f t="shared" si="18"/>
        <v>0</v>
      </c>
      <c r="P113">
        <f t="shared" si="19"/>
        <v>0</v>
      </c>
      <c r="Q113">
        <f t="shared" si="20"/>
        <v>1</v>
      </c>
    </row>
    <row r="114" spans="1:17" x14ac:dyDescent="0.2">
      <c r="A114" s="5">
        <v>114052</v>
      </c>
      <c r="B114">
        <v>0</v>
      </c>
      <c r="C114" s="9">
        <v>0</v>
      </c>
      <c r="E114">
        <f t="shared" si="21"/>
        <v>0</v>
      </c>
      <c r="G114">
        <f t="shared" si="22"/>
        <v>0</v>
      </c>
      <c r="H114">
        <f t="shared" si="23"/>
        <v>0</v>
      </c>
      <c r="K114">
        <f t="shared" si="24"/>
        <v>1</v>
      </c>
      <c r="L114">
        <f t="shared" si="25"/>
        <v>1</v>
      </c>
      <c r="O114">
        <f t="shared" si="18"/>
        <v>0</v>
      </c>
      <c r="P114">
        <f t="shared" si="19"/>
        <v>0</v>
      </c>
      <c r="Q114">
        <f t="shared" si="20"/>
        <v>1</v>
      </c>
    </row>
    <row r="115" spans="1:17" x14ac:dyDescent="0.2">
      <c r="A115" s="5">
        <v>114053</v>
      </c>
      <c r="B115">
        <v>0</v>
      </c>
      <c r="C115" s="9">
        <v>0</v>
      </c>
      <c r="E115">
        <f t="shared" si="21"/>
        <v>0</v>
      </c>
      <c r="G115">
        <f t="shared" si="22"/>
        <v>0</v>
      </c>
      <c r="H115">
        <f t="shared" si="23"/>
        <v>0</v>
      </c>
      <c r="K115">
        <f t="shared" si="24"/>
        <v>1</v>
      </c>
      <c r="L115">
        <f t="shared" si="25"/>
        <v>1</v>
      </c>
      <c r="O115">
        <f t="shared" si="18"/>
        <v>0</v>
      </c>
      <c r="P115">
        <f t="shared" si="19"/>
        <v>0</v>
      </c>
      <c r="Q115">
        <f t="shared" si="20"/>
        <v>1</v>
      </c>
    </row>
    <row r="116" spans="1:17" x14ac:dyDescent="0.2">
      <c r="A116" s="5">
        <v>114054</v>
      </c>
      <c r="B116">
        <v>0</v>
      </c>
      <c r="C116" s="9">
        <v>0</v>
      </c>
      <c r="E116">
        <f t="shared" si="21"/>
        <v>0</v>
      </c>
      <c r="G116">
        <f t="shared" si="22"/>
        <v>0</v>
      </c>
      <c r="H116">
        <f t="shared" si="23"/>
        <v>0</v>
      </c>
      <c r="K116">
        <f t="shared" si="24"/>
        <v>1</v>
      </c>
      <c r="L116">
        <f t="shared" si="25"/>
        <v>1</v>
      </c>
      <c r="O116">
        <f t="shared" si="18"/>
        <v>0</v>
      </c>
      <c r="P116">
        <f t="shared" si="19"/>
        <v>0</v>
      </c>
      <c r="Q116">
        <f t="shared" si="20"/>
        <v>1</v>
      </c>
    </row>
    <row r="117" spans="1:17" x14ac:dyDescent="0.2">
      <c r="A117" s="5">
        <v>114055</v>
      </c>
      <c r="B117">
        <v>0</v>
      </c>
      <c r="C117" s="9">
        <v>0</v>
      </c>
      <c r="E117">
        <f t="shared" si="21"/>
        <v>0</v>
      </c>
      <c r="G117">
        <f t="shared" si="22"/>
        <v>0</v>
      </c>
      <c r="H117">
        <f t="shared" si="23"/>
        <v>0</v>
      </c>
      <c r="K117">
        <f t="shared" si="24"/>
        <v>1</v>
      </c>
      <c r="L117">
        <f t="shared" si="25"/>
        <v>1</v>
      </c>
      <c r="O117">
        <f t="shared" si="18"/>
        <v>0</v>
      </c>
      <c r="P117">
        <f t="shared" si="19"/>
        <v>0</v>
      </c>
      <c r="Q117">
        <f t="shared" si="20"/>
        <v>1</v>
      </c>
    </row>
    <row r="118" spans="1:17" x14ac:dyDescent="0.2">
      <c r="A118" s="5">
        <v>114056</v>
      </c>
      <c r="B118">
        <v>2208</v>
      </c>
      <c r="C118" s="9">
        <v>2208</v>
      </c>
      <c r="E118">
        <f t="shared" si="21"/>
        <v>2208</v>
      </c>
      <c r="G118">
        <f t="shared" si="22"/>
        <v>0</v>
      </c>
      <c r="H118">
        <f t="shared" si="23"/>
        <v>0</v>
      </c>
      <c r="K118">
        <f t="shared" si="24"/>
        <v>1</v>
      </c>
      <c r="L118">
        <f t="shared" si="25"/>
        <v>1</v>
      </c>
      <c r="O118">
        <f t="shared" si="18"/>
        <v>0</v>
      </c>
      <c r="P118">
        <f t="shared" si="19"/>
        <v>0</v>
      </c>
      <c r="Q118">
        <f t="shared" si="20"/>
        <v>1</v>
      </c>
    </row>
    <row r="119" spans="1:17" x14ac:dyDescent="0.2">
      <c r="A119" s="5">
        <v>114057</v>
      </c>
      <c r="B119">
        <v>4188</v>
      </c>
      <c r="C119" s="9">
        <v>4188</v>
      </c>
      <c r="E119">
        <f t="shared" si="21"/>
        <v>4188</v>
      </c>
      <c r="G119">
        <f t="shared" si="22"/>
        <v>0</v>
      </c>
      <c r="H119">
        <f t="shared" si="23"/>
        <v>0</v>
      </c>
      <c r="K119">
        <f t="shared" si="24"/>
        <v>1</v>
      </c>
      <c r="L119">
        <f t="shared" si="25"/>
        <v>1</v>
      </c>
      <c r="O119">
        <f t="shared" si="18"/>
        <v>0</v>
      </c>
      <c r="P119">
        <f t="shared" si="19"/>
        <v>0</v>
      </c>
      <c r="Q119">
        <f t="shared" si="20"/>
        <v>1</v>
      </c>
    </row>
    <row r="120" spans="1:17" x14ac:dyDescent="0.2">
      <c r="A120" s="5">
        <v>114058</v>
      </c>
      <c r="B120">
        <v>8548</v>
      </c>
      <c r="C120" s="9">
        <v>8548</v>
      </c>
      <c r="E120">
        <f t="shared" si="21"/>
        <v>8548</v>
      </c>
      <c r="G120">
        <f t="shared" si="22"/>
        <v>0</v>
      </c>
      <c r="H120">
        <f t="shared" si="23"/>
        <v>0</v>
      </c>
      <c r="K120">
        <f t="shared" si="24"/>
        <v>1</v>
      </c>
      <c r="L120">
        <f t="shared" si="25"/>
        <v>1</v>
      </c>
      <c r="O120">
        <f t="shared" si="18"/>
        <v>0</v>
      </c>
      <c r="P120">
        <f t="shared" si="19"/>
        <v>0</v>
      </c>
      <c r="Q120">
        <f t="shared" si="20"/>
        <v>1</v>
      </c>
    </row>
    <row r="121" spans="1:17" x14ac:dyDescent="0.2">
      <c r="A121" s="5">
        <v>114059</v>
      </c>
      <c r="B121">
        <v>11506</v>
      </c>
      <c r="C121" s="9">
        <v>11506</v>
      </c>
      <c r="E121">
        <f t="shared" si="21"/>
        <v>11506</v>
      </c>
      <c r="G121">
        <f t="shared" si="22"/>
        <v>0</v>
      </c>
      <c r="H121">
        <f t="shared" si="23"/>
        <v>0</v>
      </c>
      <c r="K121">
        <f t="shared" si="24"/>
        <v>1</v>
      </c>
      <c r="L121">
        <f t="shared" si="25"/>
        <v>1</v>
      </c>
      <c r="O121">
        <f t="shared" si="18"/>
        <v>0</v>
      </c>
      <c r="P121">
        <f t="shared" si="19"/>
        <v>0</v>
      </c>
      <c r="Q121">
        <f t="shared" si="20"/>
        <v>1</v>
      </c>
    </row>
    <row r="122" spans="1:17" x14ac:dyDescent="0.2">
      <c r="A122" s="5">
        <v>114060</v>
      </c>
      <c r="B122">
        <v>14520</v>
      </c>
      <c r="C122" s="9">
        <v>14520</v>
      </c>
      <c r="E122">
        <f t="shared" si="21"/>
        <v>14520</v>
      </c>
      <c r="G122">
        <f t="shared" si="22"/>
        <v>0</v>
      </c>
      <c r="H122">
        <f t="shared" si="23"/>
        <v>0</v>
      </c>
      <c r="K122">
        <f t="shared" si="24"/>
        <v>1</v>
      </c>
      <c r="L122">
        <f t="shared" si="25"/>
        <v>1</v>
      </c>
      <c r="O122">
        <f t="shared" si="18"/>
        <v>0</v>
      </c>
      <c r="P122">
        <f t="shared" si="19"/>
        <v>0</v>
      </c>
      <c r="Q122">
        <f t="shared" si="20"/>
        <v>1</v>
      </c>
    </row>
    <row r="123" spans="1:17" x14ac:dyDescent="0.2">
      <c r="A123" s="5">
        <v>114061</v>
      </c>
      <c r="B123">
        <v>19298</v>
      </c>
      <c r="C123" s="9">
        <v>19298</v>
      </c>
      <c r="E123">
        <f t="shared" si="21"/>
        <v>19298</v>
      </c>
      <c r="G123">
        <f t="shared" si="22"/>
        <v>0</v>
      </c>
      <c r="H123">
        <f t="shared" si="23"/>
        <v>0</v>
      </c>
      <c r="K123">
        <f t="shared" si="24"/>
        <v>1</v>
      </c>
      <c r="L123">
        <f t="shared" si="25"/>
        <v>1</v>
      </c>
      <c r="O123">
        <f t="shared" si="18"/>
        <v>0</v>
      </c>
      <c r="P123">
        <f t="shared" si="19"/>
        <v>0</v>
      </c>
      <c r="Q123">
        <f t="shared" si="20"/>
        <v>1</v>
      </c>
    </row>
    <row r="124" spans="1:17" x14ac:dyDescent="0.2">
      <c r="A124" s="5">
        <v>128078</v>
      </c>
      <c r="B124">
        <v>0</v>
      </c>
      <c r="C124" s="9">
        <v>0</v>
      </c>
      <c r="E124">
        <f t="shared" si="21"/>
        <v>0</v>
      </c>
      <c r="G124">
        <f t="shared" si="22"/>
        <v>0</v>
      </c>
      <c r="H124">
        <f t="shared" si="23"/>
        <v>0</v>
      </c>
      <c r="K124">
        <f t="shared" si="24"/>
        <v>1</v>
      </c>
      <c r="L124">
        <f t="shared" si="25"/>
        <v>1</v>
      </c>
      <c r="O124">
        <f t="shared" si="18"/>
        <v>0</v>
      </c>
      <c r="P124">
        <f t="shared" si="19"/>
        <v>0</v>
      </c>
      <c r="Q124">
        <f t="shared" si="20"/>
        <v>1</v>
      </c>
    </row>
    <row r="125" spans="1:17" x14ac:dyDescent="0.2">
      <c r="A125" s="5">
        <v>128079</v>
      </c>
      <c r="B125">
        <v>0</v>
      </c>
      <c r="C125" s="9">
        <v>0</v>
      </c>
      <c r="E125">
        <f t="shared" si="21"/>
        <v>0</v>
      </c>
      <c r="G125">
        <f t="shared" si="22"/>
        <v>0</v>
      </c>
      <c r="H125">
        <f t="shared" si="23"/>
        <v>0</v>
      </c>
      <c r="K125">
        <f t="shared" si="24"/>
        <v>1</v>
      </c>
      <c r="L125">
        <f t="shared" si="25"/>
        <v>1</v>
      </c>
      <c r="O125">
        <f t="shared" si="18"/>
        <v>0</v>
      </c>
      <c r="P125">
        <f t="shared" si="19"/>
        <v>0</v>
      </c>
      <c r="Q125">
        <f t="shared" si="20"/>
        <v>1</v>
      </c>
    </row>
    <row r="126" spans="1:17" x14ac:dyDescent="0.2">
      <c r="A126" s="5">
        <v>128080</v>
      </c>
      <c r="B126">
        <v>0</v>
      </c>
      <c r="C126" s="9">
        <v>0</v>
      </c>
      <c r="E126">
        <f t="shared" si="21"/>
        <v>0</v>
      </c>
      <c r="G126">
        <f t="shared" si="22"/>
        <v>0</v>
      </c>
      <c r="H126">
        <f t="shared" si="23"/>
        <v>0</v>
      </c>
      <c r="K126">
        <f t="shared" si="24"/>
        <v>1</v>
      </c>
      <c r="L126">
        <f t="shared" si="25"/>
        <v>1</v>
      </c>
      <c r="O126">
        <f t="shared" si="18"/>
        <v>0</v>
      </c>
      <c r="P126">
        <f t="shared" si="19"/>
        <v>0</v>
      </c>
      <c r="Q126">
        <f t="shared" si="20"/>
        <v>1</v>
      </c>
    </row>
    <row r="127" spans="1:17" x14ac:dyDescent="0.2">
      <c r="A127" s="5">
        <v>128081</v>
      </c>
      <c r="B127">
        <v>0</v>
      </c>
      <c r="C127" s="9">
        <v>0</v>
      </c>
      <c r="E127">
        <f t="shared" si="21"/>
        <v>0</v>
      </c>
      <c r="G127">
        <f t="shared" si="22"/>
        <v>0</v>
      </c>
      <c r="H127">
        <f t="shared" si="23"/>
        <v>0</v>
      </c>
      <c r="K127">
        <f t="shared" si="24"/>
        <v>1</v>
      </c>
      <c r="L127">
        <f t="shared" si="25"/>
        <v>1</v>
      </c>
      <c r="O127">
        <f t="shared" si="18"/>
        <v>0</v>
      </c>
      <c r="P127">
        <f t="shared" si="19"/>
        <v>0</v>
      </c>
      <c r="Q127">
        <f t="shared" si="20"/>
        <v>1</v>
      </c>
    </row>
    <row r="128" spans="1:17" x14ac:dyDescent="0.2">
      <c r="A128" s="5">
        <v>128082</v>
      </c>
      <c r="B128">
        <v>0</v>
      </c>
      <c r="C128" s="9">
        <v>0</v>
      </c>
      <c r="E128">
        <f t="shared" si="21"/>
        <v>0</v>
      </c>
      <c r="G128">
        <f t="shared" si="22"/>
        <v>0</v>
      </c>
      <c r="H128">
        <f t="shared" si="23"/>
        <v>0</v>
      </c>
      <c r="K128">
        <f t="shared" si="24"/>
        <v>1</v>
      </c>
      <c r="L128">
        <f t="shared" si="25"/>
        <v>1</v>
      </c>
      <c r="O128">
        <f t="shared" si="18"/>
        <v>0</v>
      </c>
      <c r="P128">
        <f t="shared" si="19"/>
        <v>0</v>
      </c>
      <c r="Q128">
        <f t="shared" si="20"/>
        <v>1</v>
      </c>
    </row>
    <row r="129" spans="1:17" x14ac:dyDescent="0.2">
      <c r="A129" s="5">
        <v>128083</v>
      </c>
      <c r="B129">
        <v>3357</v>
      </c>
      <c r="C129" s="9">
        <v>3357</v>
      </c>
      <c r="E129">
        <f t="shared" si="21"/>
        <v>3357</v>
      </c>
      <c r="G129">
        <f t="shared" si="22"/>
        <v>0</v>
      </c>
      <c r="H129">
        <f t="shared" si="23"/>
        <v>0</v>
      </c>
      <c r="K129">
        <f t="shared" si="24"/>
        <v>1</v>
      </c>
      <c r="L129">
        <f t="shared" si="25"/>
        <v>1</v>
      </c>
      <c r="O129">
        <f t="shared" si="18"/>
        <v>0</v>
      </c>
      <c r="P129">
        <f t="shared" si="19"/>
        <v>0</v>
      </c>
      <c r="Q129">
        <f t="shared" si="20"/>
        <v>1</v>
      </c>
    </row>
    <row r="130" spans="1:17" x14ac:dyDescent="0.2">
      <c r="A130" s="5">
        <v>128084</v>
      </c>
      <c r="B130">
        <v>7896</v>
      </c>
      <c r="C130" s="9">
        <v>7896</v>
      </c>
      <c r="E130">
        <f t="shared" si="21"/>
        <v>7896</v>
      </c>
      <c r="G130">
        <f t="shared" si="22"/>
        <v>0</v>
      </c>
      <c r="H130">
        <f t="shared" si="23"/>
        <v>0</v>
      </c>
      <c r="K130">
        <f t="shared" si="24"/>
        <v>1</v>
      </c>
      <c r="L130">
        <f t="shared" si="25"/>
        <v>1</v>
      </c>
      <c r="O130">
        <f t="shared" si="18"/>
        <v>0</v>
      </c>
      <c r="P130">
        <f t="shared" si="19"/>
        <v>0</v>
      </c>
      <c r="Q130">
        <f t="shared" si="20"/>
        <v>1</v>
      </c>
    </row>
    <row r="131" spans="1:17" x14ac:dyDescent="0.2">
      <c r="A131" s="5">
        <v>128085</v>
      </c>
      <c r="B131">
        <v>11915</v>
      </c>
      <c r="C131" s="9">
        <v>11915</v>
      </c>
      <c r="E131">
        <f t="shared" si="21"/>
        <v>11915</v>
      </c>
      <c r="G131">
        <f t="shared" si="22"/>
        <v>0</v>
      </c>
      <c r="H131">
        <f t="shared" si="23"/>
        <v>0</v>
      </c>
      <c r="K131">
        <f t="shared" si="24"/>
        <v>1</v>
      </c>
      <c r="L131">
        <f t="shared" si="25"/>
        <v>1</v>
      </c>
      <c r="O131">
        <f t="shared" si="18"/>
        <v>0</v>
      </c>
      <c r="P131">
        <f t="shared" si="19"/>
        <v>0</v>
      </c>
      <c r="Q131">
        <f t="shared" si="20"/>
        <v>1</v>
      </c>
    </row>
    <row r="132" spans="1:17" x14ac:dyDescent="0.2">
      <c r="A132" s="5">
        <v>128086</v>
      </c>
      <c r="B132">
        <v>25972</v>
      </c>
      <c r="C132" s="9">
        <v>25972</v>
      </c>
      <c r="E132">
        <f t="shared" ref="E132:E163" si="26">MIN(B132:C132)</f>
        <v>25972</v>
      </c>
      <c r="G132">
        <f t="shared" ref="G132:G163" si="27">IF(B132=0,0,(B132-E132)/B132)</f>
        <v>0</v>
      </c>
      <c r="H132">
        <f t="shared" ref="H132:H163" si="28">IF(C132=0,0,(C132-E132)/C132)</f>
        <v>0</v>
      </c>
      <c r="K132">
        <f t="shared" ref="K132:K163" si="29">_xlfn.RANK.EQ(B132,B132:C132)</f>
        <v>1</v>
      </c>
      <c r="L132">
        <f t="shared" ref="L132:L163" si="30">_xlfn.RANK.EQ(C132,B132:C132)</f>
        <v>1</v>
      </c>
      <c r="O132">
        <f t="shared" si="18"/>
        <v>0</v>
      </c>
      <c r="P132">
        <f t="shared" si="19"/>
        <v>0</v>
      </c>
      <c r="Q132">
        <f t="shared" si="20"/>
        <v>1</v>
      </c>
    </row>
    <row r="133" spans="1:17" x14ac:dyDescent="0.2">
      <c r="A133" s="5">
        <v>128087</v>
      </c>
      <c r="B133">
        <v>28860</v>
      </c>
      <c r="C133" s="9">
        <v>28860</v>
      </c>
      <c r="E133">
        <f t="shared" si="26"/>
        <v>28860</v>
      </c>
      <c r="G133">
        <f t="shared" si="27"/>
        <v>0</v>
      </c>
      <c r="H133">
        <f t="shared" si="28"/>
        <v>0</v>
      </c>
      <c r="K133">
        <f t="shared" si="29"/>
        <v>1</v>
      </c>
      <c r="L133">
        <f t="shared" si="30"/>
        <v>1</v>
      </c>
      <c r="O133">
        <f t="shared" ref="O133:O183" si="31">IF(B133&lt;C133,1,0)</f>
        <v>0</v>
      </c>
      <c r="P133">
        <f t="shared" ref="P133:P183" si="32">IF(C133&lt;B133,1,0)</f>
        <v>0</v>
      </c>
      <c r="Q133">
        <f t="shared" ref="Q133:Q183" si="33">IF(B133=C133,1,0)</f>
        <v>1</v>
      </c>
    </row>
    <row r="134" spans="1:17" x14ac:dyDescent="0.2">
      <c r="A134" s="5">
        <v>144079</v>
      </c>
      <c r="B134">
        <v>0</v>
      </c>
      <c r="C134" s="9">
        <v>0</v>
      </c>
      <c r="E134">
        <f t="shared" si="26"/>
        <v>0</v>
      </c>
      <c r="G134">
        <f t="shared" si="27"/>
        <v>0</v>
      </c>
      <c r="H134">
        <f t="shared" si="28"/>
        <v>0</v>
      </c>
      <c r="K134">
        <f t="shared" si="29"/>
        <v>1</v>
      </c>
      <c r="L134">
        <f t="shared" si="30"/>
        <v>1</v>
      </c>
      <c r="O134">
        <f t="shared" si="31"/>
        <v>0</v>
      </c>
      <c r="P134">
        <f t="shared" si="32"/>
        <v>0</v>
      </c>
      <c r="Q134">
        <f t="shared" si="33"/>
        <v>1</v>
      </c>
    </row>
    <row r="135" spans="1:17" x14ac:dyDescent="0.2">
      <c r="A135" s="5">
        <v>144080</v>
      </c>
      <c r="B135">
        <v>0</v>
      </c>
      <c r="C135" s="9">
        <v>0</v>
      </c>
      <c r="E135">
        <f t="shared" si="26"/>
        <v>0</v>
      </c>
      <c r="G135">
        <f t="shared" si="27"/>
        <v>0</v>
      </c>
      <c r="H135">
        <f t="shared" si="28"/>
        <v>0</v>
      </c>
      <c r="K135">
        <f t="shared" si="29"/>
        <v>1</v>
      </c>
      <c r="L135">
        <f t="shared" si="30"/>
        <v>1</v>
      </c>
      <c r="O135">
        <f t="shared" si="31"/>
        <v>0</v>
      </c>
      <c r="P135">
        <f t="shared" si="32"/>
        <v>0</v>
      </c>
      <c r="Q135">
        <f t="shared" si="33"/>
        <v>1</v>
      </c>
    </row>
    <row r="136" spans="1:17" x14ac:dyDescent="0.2">
      <c r="A136" s="5">
        <v>144081</v>
      </c>
      <c r="B136">
        <v>0</v>
      </c>
      <c r="C136" s="9">
        <v>0</v>
      </c>
      <c r="E136">
        <f t="shared" si="26"/>
        <v>0</v>
      </c>
      <c r="G136">
        <f t="shared" si="27"/>
        <v>0</v>
      </c>
      <c r="H136">
        <f t="shared" si="28"/>
        <v>0</v>
      </c>
      <c r="K136">
        <f t="shared" si="29"/>
        <v>1</v>
      </c>
      <c r="L136">
        <f t="shared" si="30"/>
        <v>1</v>
      </c>
      <c r="O136">
        <f t="shared" si="31"/>
        <v>0</v>
      </c>
      <c r="P136">
        <f t="shared" si="32"/>
        <v>0</v>
      </c>
      <c r="Q136">
        <f t="shared" si="33"/>
        <v>1</v>
      </c>
    </row>
    <row r="137" spans="1:17" x14ac:dyDescent="0.2">
      <c r="A137" s="5">
        <v>144082</v>
      </c>
      <c r="B137">
        <v>0</v>
      </c>
      <c r="C137" s="9">
        <v>0</v>
      </c>
      <c r="E137">
        <f t="shared" si="26"/>
        <v>0</v>
      </c>
      <c r="G137">
        <f t="shared" si="27"/>
        <v>0</v>
      </c>
      <c r="H137">
        <f t="shared" si="28"/>
        <v>0</v>
      </c>
      <c r="K137">
        <f t="shared" si="29"/>
        <v>1</v>
      </c>
      <c r="L137">
        <f t="shared" si="30"/>
        <v>1</v>
      </c>
      <c r="O137">
        <f t="shared" si="31"/>
        <v>0</v>
      </c>
      <c r="P137">
        <f t="shared" si="32"/>
        <v>0</v>
      </c>
      <c r="Q137">
        <f t="shared" si="33"/>
        <v>1</v>
      </c>
    </row>
    <row r="138" spans="1:17" x14ac:dyDescent="0.2">
      <c r="A138" s="5">
        <v>144083</v>
      </c>
      <c r="B138">
        <v>2609</v>
      </c>
      <c r="C138" s="9">
        <v>2609</v>
      </c>
      <c r="E138">
        <f t="shared" si="26"/>
        <v>2609</v>
      </c>
      <c r="G138">
        <f t="shared" si="27"/>
        <v>0</v>
      </c>
      <c r="H138">
        <f t="shared" si="28"/>
        <v>0</v>
      </c>
      <c r="K138">
        <f t="shared" si="29"/>
        <v>1</v>
      </c>
      <c r="L138">
        <f t="shared" si="30"/>
        <v>1</v>
      </c>
      <c r="O138">
        <f t="shared" si="31"/>
        <v>0</v>
      </c>
      <c r="P138">
        <f t="shared" si="32"/>
        <v>0</v>
      </c>
      <c r="Q138">
        <f t="shared" si="33"/>
        <v>1</v>
      </c>
    </row>
    <row r="139" spans="1:17" x14ac:dyDescent="0.2">
      <c r="A139" s="5">
        <v>144084</v>
      </c>
      <c r="B139">
        <v>5532</v>
      </c>
      <c r="C139" s="9">
        <v>5532</v>
      </c>
      <c r="E139">
        <f t="shared" si="26"/>
        <v>5532</v>
      </c>
      <c r="G139">
        <f t="shared" si="27"/>
        <v>0</v>
      </c>
      <c r="H139">
        <f t="shared" si="28"/>
        <v>0</v>
      </c>
      <c r="K139">
        <f t="shared" si="29"/>
        <v>1</v>
      </c>
      <c r="L139">
        <f t="shared" si="30"/>
        <v>1</v>
      </c>
      <c r="O139">
        <f t="shared" si="31"/>
        <v>0</v>
      </c>
      <c r="P139">
        <f t="shared" si="32"/>
        <v>0</v>
      </c>
      <c r="Q139">
        <f t="shared" si="33"/>
        <v>1</v>
      </c>
    </row>
    <row r="140" spans="1:17" x14ac:dyDescent="0.2">
      <c r="A140" s="5">
        <v>144085</v>
      </c>
      <c r="B140">
        <v>9815</v>
      </c>
      <c r="C140" s="9">
        <v>9815</v>
      </c>
      <c r="E140">
        <f t="shared" si="26"/>
        <v>9815</v>
      </c>
      <c r="G140">
        <f t="shared" si="27"/>
        <v>0</v>
      </c>
      <c r="H140">
        <f t="shared" si="28"/>
        <v>0</v>
      </c>
      <c r="K140">
        <f t="shared" si="29"/>
        <v>1</v>
      </c>
      <c r="L140">
        <f t="shared" si="30"/>
        <v>1</v>
      </c>
      <c r="O140">
        <f t="shared" si="31"/>
        <v>0</v>
      </c>
      <c r="P140">
        <f t="shared" si="32"/>
        <v>0</v>
      </c>
      <c r="Q140">
        <f t="shared" si="33"/>
        <v>1</v>
      </c>
    </row>
    <row r="141" spans="1:17" x14ac:dyDescent="0.2">
      <c r="A141" s="5">
        <v>144086</v>
      </c>
      <c r="B141">
        <v>14130</v>
      </c>
      <c r="C141" s="9">
        <v>14130</v>
      </c>
      <c r="E141">
        <f t="shared" si="26"/>
        <v>14130</v>
      </c>
      <c r="G141">
        <f t="shared" si="27"/>
        <v>0</v>
      </c>
      <c r="H141">
        <f t="shared" si="28"/>
        <v>0</v>
      </c>
      <c r="K141">
        <f t="shared" si="29"/>
        <v>1</v>
      </c>
      <c r="L141">
        <f t="shared" si="30"/>
        <v>1</v>
      </c>
      <c r="O141">
        <f t="shared" si="31"/>
        <v>0</v>
      </c>
      <c r="P141">
        <f t="shared" si="32"/>
        <v>0</v>
      </c>
      <c r="Q141">
        <f t="shared" si="33"/>
        <v>1</v>
      </c>
    </row>
    <row r="142" spans="1:17" x14ac:dyDescent="0.2">
      <c r="A142" s="5">
        <v>144087</v>
      </c>
      <c r="B142">
        <v>17085</v>
      </c>
      <c r="C142" s="9">
        <v>17085</v>
      </c>
      <c r="E142">
        <f t="shared" si="26"/>
        <v>17085</v>
      </c>
      <c r="G142">
        <f t="shared" si="27"/>
        <v>0</v>
      </c>
      <c r="H142">
        <f t="shared" si="28"/>
        <v>0</v>
      </c>
      <c r="K142">
        <f t="shared" si="29"/>
        <v>1</v>
      </c>
      <c r="L142">
        <f t="shared" si="30"/>
        <v>1</v>
      </c>
      <c r="O142">
        <f t="shared" si="31"/>
        <v>0</v>
      </c>
      <c r="P142">
        <f t="shared" si="32"/>
        <v>0</v>
      </c>
      <c r="Q142">
        <f t="shared" si="33"/>
        <v>1</v>
      </c>
    </row>
    <row r="143" spans="1:17" x14ac:dyDescent="0.2">
      <c r="A143" s="5">
        <v>144088</v>
      </c>
      <c r="B143">
        <v>27088</v>
      </c>
      <c r="C143" s="9">
        <v>27088</v>
      </c>
      <c r="E143">
        <f t="shared" si="26"/>
        <v>27088</v>
      </c>
      <c r="G143">
        <f t="shared" si="27"/>
        <v>0</v>
      </c>
      <c r="H143">
        <f t="shared" si="28"/>
        <v>0</v>
      </c>
      <c r="K143">
        <f t="shared" si="29"/>
        <v>1</v>
      </c>
      <c r="L143">
        <f t="shared" si="30"/>
        <v>1</v>
      </c>
      <c r="O143">
        <f t="shared" si="31"/>
        <v>0</v>
      </c>
      <c r="P143">
        <f t="shared" si="32"/>
        <v>0</v>
      </c>
      <c r="Q143">
        <f t="shared" si="33"/>
        <v>1</v>
      </c>
    </row>
    <row r="144" spans="1:17" x14ac:dyDescent="0.2">
      <c r="A144" s="5">
        <v>162093</v>
      </c>
      <c r="B144">
        <v>0</v>
      </c>
      <c r="C144" s="9">
        <v>0</v>
      </c>
      <c r="E144">
        <f t="shared" si="26"/>
        <v>0</v>
      </c>
      <c r="G144">
        <f t="shared" si="27"/>
        <v>0</v>
      </c>
      <c r="H144">
        <f t="shared" si="28"/>
        <v>0</v>
      </c>
      <c r="K144">
        <f t="shared" si="29"/>
        <v>1</v>
      </c>
      <c r="L144">
        <f t="shared" si="30"/>
        <v>1</v>
      </c>
      <c r="O144">
        <f t="shared" si="31"/>
        <v>0</v>
      </c>
      <c r="P144">
        <f t="shared" si="32"/>
        <v>0</v>
      </c>
      <c r="Q144">
        <f t="shared" si="33"/>
        <v>1</v>
      </c>
    </row>
    <row r="145" spans="1:17" x14ac:dyDescent="0.2">
      <c r="A145" s="5">
        <v>162094</v>
      </c>
      <c r="B145">
        <v>0</v>
      </c>
      <c r="C145" s="9">
        <v>0</v>
      </c>
      <c r="E145">
        <f t="shared" si="26"/>
        <v>0</v>
      </c>
      <c r="G145">
        <f t="shared" si="27"/>
        <v>0</v>
      </c>
      <c r="H145">
        <f t="shared" si="28"/>
        <v>0</v>
      </c>
      <c r="K145">
        <f t="shared" si="29"/>
        <v>1</v>
      </c>
      <c r="L145">
        <f t="shared" si="30"/>
        <v>1</v>
      </c>
      <c r="O145">
        <f t="shared" si="31"/>
        <v>0</v>
      </c>
      <c r="P145">
        <f t="shared" si="32"/>
        <v>0</v>
      </c>
      <c r="Q145">
        <f t="shared" si="33"/>
        <v>1</v>
      </c>
    </row>
    <row r="146" spans="1:17" x14ac:dyDescent="0.2">
      <c r="A146" s="5">
        <v>162095</v>
      </c>
      <c r="B146">
        <v>0</v>
      </c>
      <c r="C146" s="9">
        <v>0</v>
      </c>
      <c r="E146">
        <f t="shared" si="26"/>
        <v>0</v>
      </c>
      <c r="G146">
        <f t="shared" si="27"/>
        <v>0</v>
      </c>
      <c r="H146">
        <f t="shared" si="28"/>
        <v>0</v>
      </c>
      <c r="K146">
        <f t="shared" si="29"/>
        <v>1</v>
      </c>
      <c r="L146">
        <f t="shared" si="30"/>
        <v>1</v>
      </c>
      <c r="O146">
        <f t="shared" si="31"/>
        <v>0</v>
      </c>
      <c r="P146">
        <f t="shared" si="32"/>
        <v>0</v>
      </c>
      <c r="Q146">
        <f t="shared" si="33"/>
        <v>1</v>
      </c>
    </row>
    <row r="147" spans="1:17" x14ac:dyDescent="0.2">
      <c r="A147" s="5">
        <v>162096</v>
      </c>
      <c r="B147">
        <v>0</v>
      </c>
      <c r="C147" s="9">
        <v>0</v>
      </c>
      <c r="E147">
        <f t="shared" si="26"/>
        <v>0</v>
      </c>
      <c r="G147">
        <f t="shared" si="27"/>
        <v>0</v>
      </c>
      <c r="H147">
        <f t="shared" si="28"/>
        <v>0</v>
      </c>
      <c r="K147">
        <f t="shared" si="29"/>
        <v>1</v>
      </c>
      <c r="L147">
        <f t="shared" si="30"/>
        <v>1</v>
      </c>
      <c r="O147">
        <f t="shared" si="31"/>
        <v>0</v>
      </c>
      <c r="P147">
        <f t="shared" si="32"/>
        <v>0</v>
      </c>
      <c r="Q147">
        <f t="shared" si="33"/>
        <v>1</v>
      </c>
    </row>
    <row r="148" spans="1:17" x14ac:dyDescent="0.2">
      <c r="A148" s="5">
        <v>162097</v>
      </c>
      <c r="B148">
        <v>0</v>
      </c>
      <c r="C148" s="9">
        <v>0</v>
      </c>
      <c r="E148">
        <f t="shared" si="26"/>
        <v>0</v>
      </c>
      <c r="G148">
        <f t="shared" si="27"/>
        <v>0</v>
      </c>
      <c r="H148">
        <f t="shared" si="28"/>
        <v>0</v>
      </c>
      <c r="K148">
        <f t="shared" si="29"/>
        <v>1</v>
      </c>
      <c r="L148">
        <f t="shared" si="30"/>
        <v>1</v>
      </c>
      <c r="O148">
        <f t="shared" si="31"/>
        <v>0</v>
      </c>
      <c r="P148">
        <f t="shared" si="32"/>
        <v>0</v>
      </c>
      <c r="Q148">
        <f t="shared" si="33"/>
        <v>1</v>
      </c>
    </row>
    <row r="149" spans="1:17" x14ac:dyDescent="0.2">
      <c r="A149" s="5">
        <v>162098</v>
      </c>
      <c r="B149">
        <v>4118</v>
      </c>
      <c r="C149" s="9">
        <v>4118</v>
      </c>
      <c r="E149">
        <f t="shared" si="26"/>
        <v>4118</v>
      </c>
      <c r="G149">
        <f t="shared" si="27"/>
        <v>0</v>
      </c>
      <c r="H149">
        <f t="shared" si="28"/>
        <v>0</v>
      </c>
      <c r="K149">
        <f t="shared" si="29"/>
        <v>1</v>
      </c>
      <c r="L149">
        <f t="shared" si="30"/>
        <v>1</v>
      </c>
      <c r="O149">
        <f t="shared" si="31"/>
        <v>0</v>
      </c>
      <c r="P149">
        <f t="shared" si="32"/>
        <v>0</v>
      </c>
      <c r="Q149">
        <f t="shared" si="33"/>
        <v>1</v>
      </c>
    </row>
    <row r="150" spans="1:17" x14ac:dyDescent="0.2">
      <c r="A150" s="5">
        <v>162099</v>
      </c>
      <c r="B150">
        <v>6609</v>
      </c>
      <c r="C150" s="9">
        <v>6609</v>
      </c>
      <c r="E150">
        <f t="shared" si="26"/>
        <v>6609</v>
      </c>
      <c r="G150">
        <f t="shared" si="27"/>
        <v>0</v>
      </c>
      <c r="H150">
        <f t="shared" si="28"/>
        <v>0</v>
      </c>
      <c r="K150">
        <f t="shared" si="29"/>
        <v>1</v>
      </c>
      <c r="L150">
        <f t="shared" si="30"/>
        <v>1</v>
      </c>
      <c r="O150">
        <f t="shared" si="31"/>
        <v>0</v>
      </c>
      <c r="P150">
        <f t="shared" si="32"/>
        <v>0</v>
      </c>
      <c r="Q150">
        <f t="shared" si="33"/>
        <v>1</v>
      </c>
    </row>
    <row r="151" spans="1:17" x14ac:dyDescent="0.2">
      <c r="A151" s="5">
        <v>162100</v>
      </c>
      <c r="B151">
        <v>9100</v>
      </c>
      <c r="C151" s="9">
        <v>9100</v>
      </c>
      <c r="E151">
        <f t="shared" si="26"/>
        <v>9100</v>
      </c>
      <c r="G151">
        <f t="shared" si="27"/>
        <v>0</v>
      </c>
      <c r="H151">
        <f t="shared" si="28"/>
        <v>0</v>
      </c>
      <c r="K151">
        <f t="shared" si="29"/>
        <v>1</v>
      </c>
      <c r="L151">
        <f t="shared" si="30"/>
        <v>1</v>
      </c>
      <c r="O151">
        <f t="shared" si="31"/>
        <v>0</v>
      </c>
      <c r="P151">
        <f t="shared" si="32"/>
        <v>0</v>
      </c>
      <c r="Q151">
        <f t="shared" si="33"/>
        <v>1</v>
      </c>
    </row>
    <row r="152" spans="1:17" x14ac:dyDescent="0.2">
      <c r="A152" s="5">
        <v>162101</v>
      </c>
      <c r="B152">
        <v>14924</v>
      </c>
      <c r="C152" s="9">
        <v>14924</v>
      </c>
      <c r="E152">
        <f t="shared" si="26"/>
        <v>14924</v>
      </c>
      <c r="G152">
        <f t="shared" si="27"/>
        <v>0</v>
      </c>
      <c r="H152">
        <f t="shared" si="28"/>
        <v>0</v>
      </c>
      <c r="K152">
        <f t="shared" si="29"/>
        <v>1</v>
      </c>
      <c r="L152">
        <f t="shared" si="30"/>
        <v>1</v>
      </c>
      <c r="O152">
        <f t="shared" si="31"/>
        <v>0</v>
      </c>
      <c r="P152">
        <f t="shared" si="32"/>
        <v>0</v>
      </c>
      <c r="Q152">
        <f t="shared" si="33"/>
        <v>1</v>
      </c>
    </row>
    <row r="153" spans="1:17" x14ac:dyDescent="0.2">
      <c r="A153" s="5">
        <v>162102</v>
      </c>
      <c r="B153">
        <v>16938</v>
      </c>
      <c r="C153" s="9">
        <v>16938</v>
      </c>
      <c r="E153">
        <f t="shared" si="26"/>
        <v>16938</v>
      </c>
      <c r="G153">
        <f t="shared" si="27"/>
        <v>0</v>
      </c>
      <c r="H153">
        <f t="shared" si="28"/>
        <v>0</v>
      </c>
      <c r="K153">
        <f t="shared" si="29"/>
        <v>1</v>
      </c>
      <c r="L153">
        <f t="shared" si="30"/>
        <v>1</v>
      </c>
      <c r="O153">
        <f t="shared" si="31"/>
        <v>0</v>
      </c>
      <c r="P153">
        <f t="shared" si="32"/>
        <v>0</v>
      </c>
      <c r="Q153">
        <f t="shared" si="33"/>
        <v>1</v>
      </c>
    </row>
    <row r="154" spans="1:17" x14ac:dyDescent="0.2">
      <c r="A154" s="5" t="s">
        <v>126</v>
      </c>
      <c r="B154">
        <v>0</v>
      </c>
      <c r="C154" s="9">
        <v>0</v>
      </c>
      <c r="E154">
        <f t="shared" si="26"/>
        <v>0</v>
      </c>
      <c r="G154">
        <f t="shared" si="27"/>
        <v>0</v>
      </c>
      <c r="H154">
        <f t="shared" si="28"/>
        <v>0</v>
      </c>
      <c r="K154">
        <f t="shared" si="29"/>
        <v>1</v>
      </c>
      <c r="L154">
        <f t="shared" si="30"/>
        <v>1</v>
      </c>
      <c r="O154">
        <f t="shared" si="31"/>
        <v>0</v>
      </c>
      <c r="P154">
        <f t="shared" si="32"/>
        <v>0</v>
      </c>
      <c r="Q154">
        <f t="shared" si="33"/>
        <v>1</v>
      </c>
    </row>
    <row r="155" spans="1:17" x14ac:dyDescent="0.2">
      <c r="A155" s="5" t="s">
        <v>127</v>
      </c>
      <c r="B155">
        <v>0</v>
      </c>
      <c r="C155" s="9">
        <v>0</v>
      </c>
      <c r="E155">
        <f t="shared" si="26"/>
        <v>0</v>
      </c>
      <c r="G155">
        <f t="shared" si="27"/>
        <v>0</v>
      </c>
      <c r="H155">
        <f t="shared" si="28"/>
        <v>0</v>
      </c>
      <c r="K155">
        <f t="shared" si="29"/>
        <v>1</v>
      </c>
      <c r="L155">
        <f t="shared" si="30"/>
        <v>1</v>
      </c>
      <c r="O155">
        <f t="shared" si="31"/>
        <v>0</v>
      </c>
      <c r="P155">
        <f t="shared" si="32"/>
        <v>0</v>
      </c>
      <c r="Q155">
        <f t="shared" si="33"/>
        <v>1</v>
      </c>
    </row>
    <row r="156" spans="1:17" x14ac:dyDescent="0.2">
      <c r="A156" s="5" t="s">
        <v>128</v>
      </c>
      <c r="B156">
        <v>0</v>
      </c>
      <c r="C156" s="9">
        <v>0</v>
      </c>
      <c r="E156">
        <f t="shared" si="26"/>
        <v>0</v>
      </c>
      <c r="G156">
        <f t="shared" si="27"/>
        <v>0</v>
      </c>
      <c r="H156">
        <f t="shared" si="28"/>
        <v>0</v>
      </c>
      <c r="K156">
        <f t="shared" si="29"/>
        <v>1</v>
      </c>
      <c r="L156">
        <f t="shared" si="30"/>
        <v>1</v>
      </c>
      <c r="O156">
        <f t="shared" si="31"/>
        <v>0</v>
      </c>
      <c r="P156">
        <f t="shared" si="32"/>
        <v>0</v>
      </c>
      <c r="Q156">
        <f t="shared" si="33"/>
        <v>1</v>
      </c>
    </row>
    <row r="157" spans="1:17" x14ac:dyDescent="0.2">
      <c r="A157" s="5" t="s">
        <v>129</v>
      </c>
      <c r="B157">
        <v>0</v>
      </c>
      <c r="C157" s="9">
        <v>0</v>
      </c>
      <c r="E157">
        <f t="shared" si="26"/>
        <v>0</v>
      </c>
      <c r="G157">
        <f t="shared" si="27"/>
        <v>0</v>
      </c>
      <c r="H157">
        <f t="shared" si="28"/>
        <v>0</v>
      </c>
      <c r="K157">
        <f t="shared" si="29"/>
        <v>1</v>
      </c>
      <c r="L157">
        <f t="shared" si="30"/>
        <v>1</v>
      </c>
      <c r="O157">
        <f t="shared" si="31"/>
        <v>0</v>
      </c>
      <c r="P157">
        <f t="shared" si="32"/>
        <v>0</v>
      </c>
      <c r="Q157">
        <f t="shared" si="33"/>
        <v>1</v>
      </c>
    </row>
    <row r="158" spans="1:17" x14ac:dyDescent="0.2">
      <c r="A158" s="5" t="s">
        <v>130</v>
      </c>
      <c r="B158">
        <v>4700</v>
      </c>
      <c r="C158" s="9">
        <v>4700</v>
      </c>
      <c r="E158">
        <f t="shared" si="26"/>
        <v>4700</v>
      </c>
      <c r="G158">
        <f t="shared" si="27"/>
        <v>0</v>
      </c>
      <c r="H158">
        <f t="shared" si="28"/>
        <v>0</v>
      </c>
      <c r="K158">
        <f t="shared" si="29"/>
        <v>1</v>
      </c>
      <c r="L158">
        <f t="shared" si="30"/>
        <v>1</v>
      </c>
      <c r="O158">
        <f t="shared" si="31"/>
        <v>0</v>
      </c>
      <c r="P158">
        <f t="shared" si="32"/>
        <v>0</v>
      </c>
      <c r="Q158">
        <f t="shared" si="33"/>
        <v>1</v>
      </c>
    </row>
    <row r="159" spans="1:17" x14ac:dyDescent="0.2">
      <c r="A159" s="5" t="s">
        <v>131</v>
      </c>
      <c r="B159">
        <v>3455</v>
      </c>
      <c r="C159" s="9">
        <v>3455</v>
      </c>
      <c r="E159">
        <f t="shared" si="26"/>
        <v>3455</v>
      </c>
      <c r="G159">
        <f t="shared" si="27"/>
        <v>0</v>
      </c>
      <c r="H159">
        <f t="shared" si="28"/>
        <v>0</v>
      </c>
      <c r="K159">
        <f t="shared" si="29"/>
        <v>1</v>
      </c>
      <c r="L159">
        <f t="shared" si="30"/>
        <v>1</v>
      </c>
      <c r="O159">
        <f t="shared" si="31"/>
        <v>0</v>
      </c>
      <c r="P159">
        <f t="shared" si="32"/>
        <v>0</v>
      </c>
      <c r="Q159">
        <f t="shared" si="33"/>
        <v>1</v>
      </c>
    </row>
    <row r="160" spans="1:17" x14ac:dyDescent="0.2">
      <c r="A160" s="5" t="s">
        <v>132</v>
      </c>
      <c r="B160">
        <v>22220</v>
      </c>
      <c r="C160" s="9">
        <v>22220</v>
      </c>
      <c r="E160">
        <f t="shared" si="26"/>
        <v>22220</v>
      </c>
      <c r="G160">
        <f t="shared" si="27"/>
        <v>0</v>
      </c>
      <c r="H160">
        <f t="shared" si="28"/>
        <v>0</v>
      </c>
      <c r="K160">
        <f t="shared" si="29"/>
        <v>1</v>
      </c>
      <c r="L160">
        <f t="shared" si="30"/>
        <v>1</v>
      </c>
      <c r="O160">
        <f t="shared" si="31"/>
        <v>0</v>
      </c>
      <c r="P160">
        <f t="shared" si="32"/>
        <v>0</v>
      </c>
      <c r="Q160">
        <f t="shared" si="33"/>
        <v>1</v>
      </c>
    </row>
    <row r="161" spans="1:17" x14ac:dyDescent="0.2">
      <c r="A161" s="5" t="s">
        <v>133</v>
      </c>
      <c r="B161">
        <v>32119</v>
      </c>
      <c r="C161" s="9">
        <v>32119</v>
      </c>
      <c r="E161">
        <f t="shared" si="26"/>
        <v>32119</v>
      </c>
      <c r="G161">
        <f t="shared" si="27"/>
        <v>0</v>
      </c>
      <c r="H161">
        <f t="shared" si="28"/>
        <v>0</v>
      </c>
      <c r="K161">
        <f t="shared" si="29"/>
        <v>1</v>
      </c>
      <c r="L161">
        <f t="shared" si="30"/>
        <v>1</v>
      </c>
      <c r="O161">
        <f t="shared" si="31"/>
        <v>0</v>
      </c>
      <c r="P161">
        <f t="shared" si="32"/>
        <v>0</v>
      </c>
      <c r="Q161">
        <f t="shared" si="33"/>
        <v>1</v>
      </c>
    </row>
    <row r="162" spans="1:17" x14ac:dyDescent="0.2">
      <c r="A162" s="5" t="s">
        <v>134</v>
      </c>
      <c r="B162">
        <v>50961</v>
      </c>
      <c r="C162" s="9">
        <v>50961</v>
      </c>
      <c r="E162">
        <f t="shared" si="26"/>
        <v>50961</v>
      </c>
      <c r="G162">
        <f t="shared" si="27"/>
        <v>0</v>
      </c>
      <c r="H162">
        <f t="shared" si="28"/>
        <v>0</v>
      </c>
      <c r="K162">
        <f t="shared" si="29"/>
        <v>1</v>
      </c>
      <c r="L162">
        <f t="shared" si="30"/>
        <v>1</v>
      </c>
      <c r="O162">
        <f t="shared" si="31"/>
        <v>0</v>
      </c>
      <c r="P162">
        <f t="shared" si="32"/>
        <v>0</v>
      </c>
      <c r="Q162">
        <f t="shared" si="33"/>
        <v>1</v>
      </c>
    </row>
    <row r="163" spans="1:17" x14ac:dyDescent="0.2">
      <c r="A163" s="5" t="s">
        <v>135</v>
      </c>
      <c r="B163">
        <v>43026</v>
      </c>
      <c r="C163" s="9">
        <v>43026</v>
      </c>
      <c r="E163">
        <f t="shared" si="26"/>
        <v>43026</v>
      </c>
      <c r="G163">
        <f t="shared" si="27"/>
        <v>0</v>
      </c>
      <c r="H163">
        <f t="shared" si="28"/>
        <v>0</v>
      </c>
      <c r="K163">
        <f t="shared" si="29"/>
        <v>1</v>
      </c>
      <c r="L163">
        <f t="shared" si="30"/>
        <v>1</v>
      </c>
      <c r="O163">
        <f t="shared" si="31"/>
        <v>0</v>
      </c>
      <c r="P163">
        <f t="shared" si="32"/>
        <v>0</v>
      </c>
      <c r="Q163">
        <f t="shared" si="33"/>
        <v>1</v>
      </c>
    </row>
    <row r="164" spans="1:17" x14ac:dyDescent="0.2">
      <c r="A164" s="5" t="s">
        <v>136</v>
      </c>
      <c r="B164">
        <v>24346</v>
      </c>
      <c r="C164" s="9">
        <v>24346</v>
      </c>
      <c r="E164">
        <f t="shared" ref="E164:E183" si="34">MIN(B164:C164)</f>
        <v>24346</v>
      </c>
      <c r="G164">
        <f t="shared" ref="G164:G183" si="35">IF(B164=0,0,(B164-E164)/B164)</f>
        <v>0</v>
      </c>
      <c r="H164">
        <f t="shared" ref="H164:H183" si="36">IF(C164=0,0,(C164-E164)/C164)</f>
        <v>0</v>
      </c>
      <c r="K164">
        <f t="shared" ref="K164:K183" si="37">_xlfn.RANK.EQ(B164,B164:C164)</f>
        <v>1</v>
      </c>
      <c r="L164">
        <f t="shared" ref="L164:L183" si="38">_xlfn.RANK.EQ(C164,B164:C164)</f>
        <v>1</v>
      </c>
      <c r="O164">
        <f t="shared" si="31"/>
        <v>0</v>
      </c>
      <c r="P164">
        <f t="shared" si="32"/>
        <v>0</v>
      </c>
      <c r="Q164">
        <f t="shared" si="33"/>
        <v>1</v>
      </c>
    </row>
    <row r="165" spans="1:17" x14ac:dyDescent="0.2">
      <c r="A165" s="5" t="s">
        <v>137</v>
      </c>
      <c r="B165">
        <v>27220</v>
      </c>
      <c r="C165" s="9">
        <v>27220</v>
      </c>
      <c r="E165">
        <f t="shared" si="34"/>
        <v>27220</v>
      </c>
      <c r="G165">
        <f t="shared" si="35"/>
        <v>0</v>
      </c>
      <c r="H165">
        <f t="shared" si="36"/>
        <v>0</v>
      </c>
      <c r="K165">
        <f t="shared" si="37"/>
        <v>1</v>
      </c>
      <c r="L165">
        <f t="shared" si="38"/>
        <v>1</v>
      </c>
      <c r="O165">
        <f t="shared" si="31"/>
        <v>0</v>
      </c>
      <c r="P165">
        <f t="shared" si="32"/>
        <v>0</v>
      </c>
      <c r="Q165">
        <f t="shared" si="33"/>
        <v>1</v>
      </c>
    </row>
    <row r="166" spans="1:17" x14ac:dyDescent="0.2">
      <c r="A166" s="5" t="s">
        <v>138</v>
      </c>
      <c r="B166">
        <v>3254</v>
      </c>
      <c r="C166" s="9">
        <v>3254</v>
      </c>
      <c r="E166">
        <f t="shared" si="34"/>
        <v>3254</v>
      </c>
      <c r="G166">
        <f t="shared" si="35"/>
        <v>0</v>
      </c>
      <c r="H166">
        <f t="shared" si="36"/>
        <v>0</v>
      </c>
      <c r="K166">
        <f t="shared" si="37"/>
        <v>1</v>
      </c>
      <c r="L166">
        <f t="shared" si="38"/>
        <v>1</v>
      </c>
      <c r="O166">
        <f t="shared" si="31"/>
        <v>0</v>
      </c>
      <c r="P166">
        <f t="shared" si="32"/>
        <v>0</v>
      </c>
      <c r="Q166">
        <f t="shared" si="33"/>
        <v>1</v>
      </c>
    </row>
    <row r="167" spans="1:17" x14ac:dyDescent="0.2">
      <c r="A167" s="5" t="s">
        <v>139</v>
      </c>
      <c r="B167">
        <v>20890</v>
      </c>
      <c r="C167" s="9">
        <v>20890</v>
      </c>
      <c r="E167">
        <f t="shared" si="34"/>
        <v>20890</v>
      </c>
      <c r="G167">
        <f t="shared" si="35"/>
        <v>0</v>
      </c>
      <c r="H167">
        <f t="shared" si="36"/>
        <v>0</v>
      </c>
      <c r="K167">
        <f t="shared" si="37"/>
        <v>1</v>
      </c>
      <c r="L167">
        <f t="shared" si="38"/>
        <v>1</v>
      </c>
      <c r="O167">
        <f t="shared" si="31"/>
        <v>0</v>
      </c>
      <c r="P167">
        <f t="shared" si="32"/>
        <v>0</v>
      </c>
      <c r="Q167">
        <f t="shared" si="33"/>
        <v>1</v>
      </c>
    </row>
    <row r="168" spans="1:17" x14ac:dyDescent="0.2">
      <c r="A168" s="5" t="s">
        <v>140</v>
      </c>
      <c r="B168">
        <v>8018</v>
      </c>
      <c r="C168" s="9">
        <v>8018</v>
      </c>
      <c r="E168">
        <f t="shared" si="34"/>
        <v>8018</v>
      </c>
      <c r="G168">
        <f t="shared" si="35"/>
        <v>0</v>
      </c>
      <c r="H168">
        <f t="shared" si="36"/>
        <v>0</v>
      </c>
      <c r="K168">
        <f t="shared" si="37"/>
        <v>1</v>
      </c>
      <c r="L168">
        <f t="shared" si="38"/>
        <v>1</v>
      </c>
      <c r="O168">
        <f t="shared" si="31"/>
        <v>0</v>
      </c>
      <c r="P168">
        <f t="shared" si="32"/>
        <v>0</v>
      </c>
      <c r="Q168">
        <f t="shared" si="33"/>
        <v>1</v>
      </c>
    </row>
    <row r="169" spans="1:17" x14ac:dyDescent="0.2">
      <c r="A169" s="5" t="s">
        <v>141</v>
      </c>
      <c r="B169">
        <v>15006</v>
      </c>
      <c r="C169" s="9">
        <v>15006</v>
      </c>
      <c r="E169">
        <f t="shared" si="34"/>
        <v>15006</v>
      </c>
      <c r="G169">
        <f t="shared" si="35"/>
        <v>0</v>
      </c>
      <c r="H169">
        <f t="shared" si="36"/>
        <v>0</v>
      </c>
      <c r="K169">
        <f t="shared" si="37"/>
        <v>1</v>
      </c>
      <c r="L169">
        <f t="shared" si="38"/>
        <v>1</v>
      </c>
      <c r="O169">
        <f t="shared" si="31"/>
        <v>0</v>
      </c>
      <c r="P169">
        <f t="shared" si="32"/>
        <v>0</v>
      </c>
      <c r="Q169">
        <f t="shared" si="33"/>
        <v>1</v>
      </c>
    </row>
    <row r="170" spans="1:17" x14ac:dyDescent="0.2">
      <c r="A170" s="5" t="s">
        <v>142</v>
      </c>
      <c r="B170">
        <v>6774</v>
      </c>
      <c r="C170" s="9">
        <v>6774</v>
      </c>
      <c r="E170">
        <f t="shared" si="34"/>
        <v>6774</v>
      </c>
      <c r="G170">
        <f t="shared" si="35"/>
        <v>0</v>
      </c>
      <c r="H170">
        <f t="shared" si="36"/>
        <v>0</v>
      </c>
      <c r="K170">
        <f t="shared" si="37"/>
        <v>1</v>
      </c>
      <c r="L170">
        <f t="shared" si="38"/>
        <v>1</v>
      </c>
      <c r="O170">
        <f t="shared" si="31"/>
        <v>0</v>
      </c>
      <c r="P170">
        <f t="shared" si="32"/>
        <v>0</v>
      </c>
      <c r="Q170">
        <f t="shared" si="33"/>
        <v>1</v>
      </c>
    </row>
    <row r="171" spans="1:17" x14ac:dyDescent="0.2">
      <c r="A171" s="5" t="s">
        <v>143</v>
      </c>
      <c r="B171">
        <v>4098</v>
      </c>
      <c r="C171" s="9">
        <v>4098</v>
      </c>
      <c r="E171">
        <f t="shared" si="34"/>
        <v>4098</v>
      </c>
      <c r="G171">
        <f t="shared" si="35"/>
        <v>0</v>
      </c>
      <c r="H171">
        <f t="shared" si="36"/>
        <v>0</v>
      </c>
      <c r="K171">
        <f t="shared" si="37"/>
        <v>1</v>
      </c>
      <c r="L171">
        <f t="shared" si="38"/>
        <v>1</v>
      </c>
      <c r="O171">
        <f t="shared" si="31"/>
        <v>0</v>
      </c>
      <c r="P171">
        <f t="shared" si="32"/>
        <v>0</v>
      </c>
      <c r="Q171">
        <f t="shared" si="33"/>
        <v>1</v>
      </c>
    </row>
    <row r="172" spans="1:17" x14ac:dyDescent="0.2">
      <c r="A172" s="5" t="s">
        <v>144</v>
      </c>
      <c r="B172">
        <v>3164</v>
      </c>
      <c r="C172" s="9">
        <v>3164</v>
      </c>
      <c r="E172">
        <f t="shared" si="34"/>
        <v>3164</v>
      </c>
      <c r="G172">
        <f t="shared" si="35"/>
        <v>0</v>
      </c>
      <c r="H172">
        <f t="shared" si="36"/>
        <v>0</v>
      </c>
      <c r="K172">
        <f t="shared" si="37"/>
        <v>1</v>
      </c>
      <c r="L172">
        <f t="shared" si="38"/>
        <v>1</v>
      </c>
      <c r="O172">
        <f t="shared" si="31"/>
        <v>0</v>
      </c>
      <c r="P172">
        <f t="shared" si="32"/>
        <v>0</v>
      </c>
      <c r="Q172">
        <f t="shared" si="33"/>
        <v>1</v>
      </c>
    </row>
    <row r="173" spans="1:17" x14ac:dyDescent="0.2">
      <c r="A173" s="5" t="s">
        <v>145</v>
      </c>
      <c r="B173">
        <v>12614</v>
      </c>
      <c r="C173" s="9">
        <v>12614</v>
      </c>
      <c r="E173">
        <f t="shared" si="34"/>
        <v>12614</v>
      </c>
      <c r="G173">
        <f t="shared" si="35"/>
        <v>0</v>
      </c>
      <c r="H173">
        <f t="shared" si="36"/>
        <v>0</v>
      </c>
      <c r="K173">
        <f t="shared" si="37"/>
        <v>1</v>
      </c>
      <c r="L173">
        <f t="shared" si="38"/>
        <v>1</v>
      </c>
      <c r="O173">
        <f t="shared" si="31"/>
        <v>0</v>
      </c>
      <c r="P173">
        <f t="shared" si="32"/>
        <v>0</v>
      </c>
      <c r="Q173">
        <f t="shared" si="33"/>
        <v>1</v>
      </c>
    </row>
    <row r="174" spans="1:17" x14ac:dyDescent="0.2">
      <c r="A174" s="5" t="s">
        <v>117</v>
      </c>
      <c r="B174">
        <v>0</v>
      </c>
      <c r="C174" s="9">
        <v>0</v>
      </c>
      <c r="E174">
        <f t="shared" si="34"/>
        <v>0</v>
      </c>
      <c r="G174">
        <f t="shared" si="35"/>
        <v>0</v>
      </c>
      <c r="H174">
        <f t="shared" si="36"/>
        <v>0</v>
      </c>
      <c r="K174">
        <f t="shared" si="37"/>
        <v>1</v>
      </c>
      <c r="L174">
        <f t="shared" si="38"/>
        <v>1</v>
      </c>
      <c r="O174">
        <f t="shared" si="31"/>
        <v>0</v>
      </c>
      <c r="P174">
        <f t="shared" si="32"/>
        <v>0</v>
      </c>
      <c r="Q174">
        <f t="shared" si="33"/>
        <v>1</v>
      </c>
    </row>
    <row r="175" spans="1:17" x14ac:dyDescent="0.2">
      <c r="A175" s="5" t="s">
        <v>118</v>
      </c>
      <c r="B175">
        <v>0</v>
      </c>
      <c r="C175" s="9">
        <v>0</v>
      </c>
      <c r="E175">
        <f t="shared" si="34"/>
        <v>0</v>
      </c>
      <c r="G175">
        <f t="shared" si="35"/>
        <v>0</v>
      </c>
      <c r="H175">
        <f t="shared" si="36"/>
        <v>0</v>
      </c>
      <c r="K175">
        <f t="shared" si="37"/>
        <v>1</v>
      </c>
      <c r="L175">
        <f t="shared" si="38"/>
        <v>1</v>
      </c>
      <c r="O175">
        <f t="shared" si="31"/>
        <v>0</v>
      </c>
      <c r="P175">
        <f t="shared" si="32"/>
        <v>0</v>
      </c>
      <c r="Q175">
        <f t="shared" si="33"/>
        <v>1</v>
      </c>
    </row>
    <row r="176" spans="1:17" x14ac:dyDescent="0.2">
      <c r="A176" s="5" t="s">
        <v>119</v>
      </c>
      <c r="B176">
        <v>0</v>
      </c>
      <c r="C176" s="9">
        <v>0</v>
      </c>
      <c r="E176">
        <f t="shared" si="34"/>
        <v>0</v>
      </c>
      <c r="G176">
        <f t="shared" si="35"/>
        <v>0</v>
      </c>
      <c r="H176">
        <f t="shared" si="36"/>
        <v>0</v>
      </c>
      <c r="K176">
        <f t="shared" si="37"/>
        <v>1</v>
      </c>
      <c r="L176">
        <f t="shared" si="38"/>
        <v>1</v>
      </c>
      <c r="O176">
        <f t="shared" si="31"/>
        <v>0</v>
      </c>
      <c r="P176">
        <f t="shared" si="32"/>
        <v>0</v>
      </c>
      <c r="Q176">
        <f t="shared" si="33"/>
        <v>1</v>
      </c>
    </row>
    <row r="177" spans="1:17" x14ac:dyDescent="0.2">
      <c r="A177" s="5" t="s">
        <v>120</v>
      </c>
      <c r="B177">
        <v>1251</v>
      </c>
      <c r="C177" s="9">
        <v>1251</v>
      </c>
      <c r="E177">
        <f t="shared" si="34"/>
        <v>1251</v>
      </c>
      <c r="G177">
        <f t="shared" si="35"/>
        <v>0</v>
      </c>
      <c r="H177">
        <f t="shared" si="36"/>
        <v>0</v>
      </c>
      <c r="K177">
        <f t="shared" si="37"/>
        <v>1</v>
      </c>
      <c r="L177">
        <f t="shared" si="38"/>
        <v>1</v>
      </c>
      <c r="O177">
        <f t="shared" si="31"/>
        <v>0</v>
      </c>
      <c r="P177">
        <f t="shared" si="32"/>
        <v>0</v>
      </c>
      <c r="Q177">
        <f t="shared" si="33"/>
        <v>1</v>
      </c>
    </row>
    <row r="178" spans="1:17" x14ac:dyDescent="0.2">
      <c r="A178" s="5" t="s">
        <v>121</v>
      </c>
      <c r="B178">
        <v>504</v>
      </c>
      <c r="C178" s="9">
        <v>504</v>
      </c>
      <c r="E178">
        <f t="shared" si="34"/>
        <v>504</v>
      </c>
      <c r="G178">
        <f t="shared" si="35"/>
        <v>0</v>
      </c>
      <c r="H178">
        <f t="shared" si="36"/>
        <v>0</v>
      </c>
      <c r="K178">
        <f t="shared" si="37"/>
        <v>1</v>
      </c>
      <c r="L178">
        <f t="shared" si="38"/>
        <v>1</v>
      </c>
      <c r="O178">
        <f t="shared" si="31"/>
        <v>0</v>
      </c>
      <c r="P178">
        <f t="shared" si="32"/>
        <v>0</v>
      </c>
      <c r="Q178">
        <f t="shared" si="33"/>
        <v>1</v>
      </c>
    </row>
    <row r="179" spans="1:17" x14ac:dyDescent="0.2">
      <c r="A179" s="5" t="s">
        <v>122</v>
      </c>
      <c r="B179">
        <v>5380</v>
      </c>
      <c r="C179" s="9">
        <v>5380</v>
      </c>
      <c r="E179">
        <f t="shared" si="34"/>
        <v>5380</v>
      </c>
      <c r="G179">
        <f t="shared" si="35"/>
        <v>0</v>
      </c>
      <c r="H179">
        <f t="shared" si="36"/>
        <v>0</v>
      </c>
      <c r="K179">
        <f t="shared" si="37"/>
        <v>1</v>
      </c>
      <c r="L179">
        <f t="shared" si="38"/>
        <v>1</v>
      </c>
      <c r="O179">
        <f t="shared" si="31"/>
        <v>0</v>
      </c>
      <c r="P179">
        <f t="shared" si="32"/>
        <v>0</v>
      </c>
      <c r="Q179">
        <f t="shared" si="33"/>
        <v>1</v>
      </c>
    </row>
    <row r="180" spans="1:17" x14ac:dyDescent="0.2">
      <c r="A180" s="5" t="s">
        <v>5</v>
      </c>
      <c r="B180">
        <v>15200</v>
      </c>
      <c r="C180" s="9">
        <v>15200</v>
      </c>
      <c r="E180">
        <f t="shared" si="34"/>
        <v>15200</v>
      </c>
      <c r="G180">
        <f t="shared" si="35"/>
        <v>0</v>
      </c>
      <c r="H180">
        <f t="shared" si="36"/>
        <v>0</v>
      </c>
      <c r="K180">
        <f t="shared" si="37"/>
        <v>1</v>
      </c>
      <c r="L180">
        <f t="shared" si="38"/>
        <v>1</v>
      </c>
      <c r="O180">
        <f t="shared" si="31"/>
        <v>0</v>
      </c>
      <c r="P180">
        <f t="shared" si="32"/>
        <v>0</v>
      </c>
      <c r="Q180">
        <f t="shared" si="33"/>
        <v>1</v>
      </c>
    </row>
    <row r="181" spans="1:17" x14ac:dyDescent="0.2">
      <c r="A181" s="5" t="s">
        <v>123</v>
      </c>
      <c r="B181">
        <v>20154</v>
      </c>
      <c r="C181" s="9">
        <v>20154</v>
      </c>
      <c r="E181">
        <f t="shared" si="34"/>
        <v>20154</v>
      </c>
      <c r="G181">
        <f t="shared" si="35"/>
        <v>0</v>
      </c>
      <c r="H181">
        <f t="shared" si="36"/>
        <v>0</v>
      </c>
      <c r="K181">
        <f t="shared" si="37"/>
        <v>1</v>
      </c>
      <c r="L181">
        <f t="shared" si="38"/>
        <v>1</v>
      </c>
      <c r="O181">
        <f t="shared" si="31"/>
        <v>0</v>
      </c>
      <c r="P181">
        <f t="shared" si="32"/>
        <v>0</v>
      </c>
      <c r="Q181">
        <f t="shared" si="33"/>
        <v>1</v>
      </c>
    </row>
    <row r="182" spans="1:17" x14ac:dyDescent="0.2">
      <c r="A182" s="5" t="s">
        <v>124</v>
      </c>
      <c r="B182">
        <v>28992</v>
      </c>
      <c r="C182" s="9">
        <v>28992</v>
      </c>
      <c r="E182">
        <f t="shared" si="34"/>
        <v>28992</v>
      </c>
      <c r="G182">
        <f t="shared" si="35"/>
        <v>0</v>
      </c>
      <c r="H182">
        <f t="shared" si="36"/>
        <v>0</v>
      </c>
      <c r="K182">
        <f t="shared" si="37"/>
        <v>1</v>
      </c>
      <c r="L182">
        <f t="shared" si="38"/>
        <v>1</v>
      </c>
      <c r="O182">
        <f t="shared" si="31"/>
        <v>0</v>
      </c>
      <c r="P182">
        <f t="shared" si="32"/>
        <v>0</v>
      </c>
      <c r="Q182">
        <f t="shared" si="33"/>
        <v>1</v>
      </c>
    </row>
    <row r="183" spans="1:17" x14ac:dyDescent="0.2">
      <c r="A183" s="5" t="s">
        <v>125</v>
      </c>
      <c r="B183">
        <v>41733</v>
      </c>
      <c r="C183" s="9">
        <v>41733</v>
      </c>
      <c r="E183">
        <f t="shared" si="34"/>
        <v>41733</v>
      </c>
      <c r="G183">
        <f t="shared" si="35"/>
        <v>0</v>
      </c>
      <c r="H183">
        <f t="shared" si="36"/>
        <v>0</v>
      </c>
      <c r="K183">
        <f t="shared" si="37"/>
        <v>1</v>
      </c>
      <c r="L183">
        <f t="shared" si="38"/>
        <v>1</v>
      </c>
      <c r="O183">
        <f t="shared" si="31"/>
        <v>0</v>
      </c>
      <c r="P183">
        <f t="shared" si="32"/>
        <v>0</v>
      </c>
      <c r="Q183">
        <f t="shared" si="33"/>
        <v>1</v>
      </c>
    </row>
    <row r="184" spans="1:17" x14ac:dyDescent="0.2">
      <c r="I184" s="8" t="s">
        <v>0</v>
      </c>
      <c r="J184" s="8"/>
      <c r="M184" s="8" t="s">
        <v>152</v>
      </c>
      <c r="N184" s="8"/>
    </row>
    <row r="185" spans="1:17" x14ac:dyDescent="0.2">
      <c r="F185" s="8" t="s">
        <v>147</v>
      </c>
      <c r="G185" s="3">
        <f>AVERAGE(G4:G183)</f>
        <v>0</v>
      </c>
      <c r="H185" s="3">
        <f>AVERAGE(H4:H183)</f>
        <v>0</v>
      </c>
      <c r="I185">
        <f t="shared" ref="I185:I191" si="39">MIN(G185:H185)</f>
        <v>0</v>
      </c>
      <c r="J185" s="8" t="s">
        <v>147</v>
      </c>
      <c r="K185" s="3">
        <f>AVERAGE(K4:K183)</f>
        <v>1</v>
      </c>
      <c r="L185">
        <f>AVERAGE(L4:L183)</f>
        <v>1</v>
      </c>
      <c r="M185">
        <f t="shared" ref="M185:M195" si="40">MAX(K185:L185)</f>
        <v>1</v>
      </c>
      <c r="N185" s="8" t="s">
        <v>147</v>
      </c>
      <c r="O185" s="3">
        <f>SUM(O4:O183)</f>
        <v>0</v>
      </c>
      <c r="P185">
        <f>SUM(P4:P183)</f>
        <v>0</v>
      </c>
      <c r="Q185">
        <f>SUM(Q4:Q183)</f>
        <v>180</v>
      </c>
    </row>
    <row r="186" spans="1:17" x14ac:dyDescent="0.2">
      <c r="F186" s="8" t="s">
        <v>148</v>
      </c>
      <c r="G186" s="3">
        <f t="shared" ref="G186:H186" si="41">AVERAGE(G4:G153)</f>
        <v>0</v>
      </c>
      <c r="H186" s="3">
        <f t="shared" si="41"/>
        <v>0</v>
      </c>
      <c r="I186">
        <f t="shared" si="39"/>
        <v>0</v>
      </c>
      <c r="J186" s="8" t="s">
        <v>148</v>
      </c>
      <c r="K186" s="3">
        <f t="shared" ref="K186:L186" si="42">AVERAGE(K4:K153)</f>
        <v>1</v>
      </c>
      <c r="L186">
        <f t="shared" si="42"/>
        <v>1</v>
      </c>
      <c r="M186">
        <f t="shared" si="40"/>
        <v>1</v>
      </c>
      <c r="N186" s="8" t="s">
        <v>148</v>
      </c>
      <c r="O186" s="3">
        <f>SUM(O4:O153)</f>
        <v>0</v>
      </c>
      <c r="P186">
        <f>SUM(P4:P153)</f>
        <v>0</v>
      </c>
      <c r="Q186">
        <f>SUM(Q4:Q153)</f>
        <v>150</v>
      </c>
    </row>
    <row r="187" spans="1:17" x14ac:dyDescent="0.2">
      <c r="F187" s="8">
        <v>104</v>
      </c>
      <c r="G187" s="3">
        <f t="shared" ref="G187:H187" si="43">AVERAGE(G104:G113,G4:G23)</f>
        <v>0</v>
      </c>
      <c r="H187" s="3">
        <f t="shared" si="43"/>
        <v>0</v>
      </c>
      <c r="I187">
        <f t="shared" si="39"/>
        <v>0</v>
      </c>
      <c r="J187" s="8">
        <v>104</v>
      </c>
      <c r="K187" s="3">
        <f t="shared" ref="K187:L187" si="44">AVERAGE(K104:K113,K4:K23)</f>
        <v>1</v>
      </c>
      <c r="L187">
        <f t="shared" si="44"/>
        <v>1</v>
      </c>
      <c r="M187">
        <f t="shared" si="40"/>
        <v>1</v>
      </c>
      <c r="N187" s="8">
        <v>104</v>
      </c>
      <c r="O187" s="3">
        <f>SUM(O104:O113,O4:O23)</f>
        <v>0</v>
      </c>
      <c r="P187">
        <f>SUM(P104:P113,P4:P23)</f>
        <v>0</v>
      </c>
      <c r="Q187">
        <f>SUM(Q104:Q113,Q4:Q23)</f>
        <v>30</v>
      </c>
    </row>
    <row r="188" spans="1:17" x14ac:dyDescent="0.2">
      <c r="F188" s="8">
        <v>114</v>
      </c>
      <c r="G188" s="3">
        <f t="shared" ref="G188:H188" si="45">AVERAGE(G24:G43,G114:G123)</f>
        <v>0</v>
      </c>
      <c r="H188" s="3">
        <f t="shared" si="45"/>
        <v>0</v>
      </c>
      <c r="I188">
        <f t="shared" si="39"/>
        <v>0</v>
      </c>
      <c r="J188" s="8">
        <v>114</v>
      </c>
      <c r="K188" s="3">
        <f t="shared" ref="K188:L188" si="46">AVERAGE(K24:K43,K114:K123)</f>
        <v>1</v>
      </c>
      <c r="L188">
        <f t="shared" si="46"/>
        <v>1</v>
      </c>
      <c r="M188">
        <f t="shared" si="40"/>
        <v>1</v>
      </c>
      <c r="N188" s="8">
        <v>114</v>
      </c>
      <c r="O188" s="3">
        <f>SUM(O24:O43,O114:O123)</f>
        <v>0</v>
      </c>
      <c r="P188">
        <f>SUM(P24:P43,P114:P123)</f>
        <v>0</v>
      </c>
      <c r="Q188">
        <f>SUM(Q24:Q43,Q114:Q123)</f>
        <v>30</v>
      </c>
    </row>
    <row r="189" spans="1:17" x14ac:dyDescent="0.2">
      <c r="F189" s="8">
        <v>128</v>
      </c>
      <c r="G189" s="3">
        <f t="shared" ref="G189:H189" si="47">AVERAGE(G44:G63,G124:G133)</f>
        <v>0</v>
      </c>
      <c r="H189" s="3">
        <f t="shared" si="47"/>
        <v>0</v>
      </c>
      <c r="I189">
        <f t="shared" si="39"/>
        <v>0</v>
      </c>
      <c r="J189" s="8">
        <v>128</v>
      </c>
      <c r="K189" s="3">
        <f t="shared" ref="K189:L189" si="48">AVERAGE(K44:K63,K124:K133)</f>
        <v>1</v>
      </c>
      <c r="L189">
        <f t="shared" si="48"/>
        <v>1</v>
      </c>
      <c r="M189">
        <f t="shared" si="40"/>
        <v>1</v>
      </c>
      <c r="N189" s="8">
        <v>128</v>
      </c>
      <c r="O189" s="3">
        <f>SUM(O44:O63,O124:O133)</f>
        <v>0</v>
      </c>
      <c r="P189">
        <f>SUM(P44:P63,P124:P133)</f>
        <v>0</v>
      </c>
      <c r="Q189">
        <f>SUM(Q44:Q63,Q124:Q133)</f>
        <v>30</v>
      </c>
    </row>
    <row r="190" spans="1:17" x14ac:dyDescent="0.2">
      <c r="F190" s="8">
        <v>144</v>
      </c>
      <c r="G190" s="3">
        <f t="shared" ref="G190:H190" si="49">AVERAGE(G64:G83,G134:G143)</f>
        <v>0</v>
      </c>
      <c r="H190" s="3">
        <f t="shared" si="49"/>
        <v>0</v>
      </c>
      <c r="I190">
        <f t="shared" si="39"/>
        <v>0</v>
      </c>
      <c r="J190" s="8">
        <v>144</v>
      </c>
      <c r="K190" s="3">
        <f t="shared" ref="K190:L190" si="50">AVERAGE(K64:K83,K134:K143)</f>
        <v>1</v>
      </c>
      <c r="L190">
        <f t="shared" si="50"/>
        <v>1</v>
      </c>
      <c r="M190">
        <f t="shared" si="40"/>
        <v>1</v>
      </c>
      <c r="N190" s="8">
        <v>144</v>
      </c>
      <c r="O190" s="3">
        <f>SUM(O64:O83,O134:O143)</f>
        <v>0</v>
      </c>
      <c r="P190">
        <f>SUM(P64:P83,P134:P143)</f>
        <v>0</v>
      </c>
      <c r="Q190">
        <f>SUM(Q64:Q83,Q134:Q143)</f>
        <v>30</v>
      </c>
    </row>
    <row r="191" spans="1:17" x14ac:dyDescent="0.2">
      <c r="F191" s="8">
        <v>162</v>
      </c>
      <c r="G191" s="3">
        <f t="shared" ref="G191:H191" si="51">AVERAGE(G84:G103,G144:G153)</f>
        <v>0</v>
      </c>
      <c r="H191" s="3">
        <f t="shared" si="51"/>
        <v>0</v>
      </c>
      <c r="I191">
        <f t="shared" si="39"/>
        <v>0</v>
      </c>
      <c r="J191" s="8">
        <v>162</v>
      </c>
      <c r="K191" s="3">
        <f t="shared" ref="K191:L191" si="52">AVERAGE(K84:K103,K144:K153)</f>
        <v>1</v>
      </c>
      <c r="L191">
        <f t="shared" si="52"/>
        <v>1</v>
      </c>
      <c r="M191">
        <f t="shared" si="40"/>
        <v>1</v>
      </c>
      <c r="N191" s="8">
        <v>162</v>
      </c>
      <c r="O191" s="3">
        <f>SUM(O84:O103,O144:O153)</f>
        <v>0</v>
      </c>
      <c r="P191">
        <f>SUM(P84:P103,P144:P153)</f>
        <v>0</v>
      </c>
      <c r="Q191">
        <f>SUM(Q84:Q103,Q144:Q153)</f>
        <v>30</v>
      </c>
    </row>
    <row r="192" spans="1:17" x14ac:dyDescent="0.2">
      <c r="G192" s="3"/>
      <c r="H192" s="3"/>
      <c r="K192" s="3"/>
      <c r="M192">
        <f t="shared" si="40"/>
        <v>0</v>
      </c>
      <c r="O192" s="3"/>
    </row>
    <row r="193" spans="6:17" x14ac:dyDescent="0.2">
      <c r="F193" s="8" t="s">
        <v>149</v>
      </c>
      <c r="G193" s="3">
        <f t="shared" ref="G193:H193" si="53">AVERAGE(G104:G153)</f>
        <v>0</v>
      </c>
      <c r="H193" s="3">
        <f t="shared" si="53"/>
        <v>0</v>
      </c>
      <c r="I193">
        <f>MIN(G193:H193)</f>
        <v>0</v>
      </c>
      <c r="J193" s="8" t="s">
        <v>149</v>
      </c>
      <c r="K193" s="3">
        <f t="shared" ref="K193:L193" si="54">AVERAGE(K104:K153)</f>
        <v>1</v>
      </c>
      <c r="L193">
        <f t="shared" si="54"/>
        <v>1</v>
      </c>
      <c r="M193">
        <f t="shared" si="40"/>
        <v>1</v>
      </c>
      <c r="N193" s="8" t="s">
        <v>149</v>
      </c>
      <c r="O193" s="3">
        <f>SUM(O104:O153)</f>
        <v>0</v>
      </c>
      <c r="P193">
        <f>SUM(P104:P153)</f>
        <v>0</v>
      </c>
      <c r="Q193">
        <f>SUM(Q104:Q153)</f>
        <v>50</v>
      </c>
    </row>
    <row r="194" spans="6:17" x14ac:dyDescent="0.2">
      <c r="F194" s="8" t="s">
        <v>150</v>
      </c>
      <c r="G194" s="3">
        <f t="shared" ref="G194:H194" si="55">AVERAGE(G4:G13,G24:G33,G44:G53,G64:G73,G84:G93)</f>
        <v>0</v>
      </c>
      <c r="H194" s="3">
        <f t="shared" si="55"/>
        <v>0</v>
      </c>
      <c r="I194">
        <f>MIN(G194:H194)</f>
        <v>0</v>
      </c>
      <c r="J194" s="8" t="s">
        <v>150</v>
      </c>
      <c r="K194" s="3">
        <f t="shared" ref="K194:L194" si="56">AVERAGE(K4:K13,K24:K33,K44:K53,K64:K73,K84:K93)</f>
        <v>1</v>
      </c>
      <c r="L194">
        <f t="shared" si="56"/>
        <v>1</v>
      </c>
      <c r="M194">
        <f t="shared" si="40"/>
        <v>1</v>
      </c>
      <c r="N194" s="8" t="s">
        <v>150</v>
      </c>
      <c r="O194" s="3">
        <f>SUM(O4:O13,O24:O33,O44:O53,O64:O73,O84:O93)</f>
        <v>0</v>
      </c>
      <c r="P194">
        <f>SUM(P4:P13,P24:P33,P44:P53,P64:P73,P84:P93)</f>
        <v>0</v>
      </c>
      <c r="Q194">
        <f>SUM(Q4:Q13,Q24:Q33,Q44:Q53,Q64:Q73,Q84:Q93)</f>
        <v>50</v>
      </c>
    </row>
    <row r="195" spans="6:17" x14ac:dyDescent="0.2">
      <c r="F195" s="8" t="s">
        <v>151</v>
      </c>
      <c r="G195" s="3">
        <f t="shared" ref="G195:H195" si="57">AVERAGE(G14:G23,G34:G43,G54:G63,G74:G83,G94:G103)</f>
        <v>0</v>
      </c>
      <c r="H195" s="3">
        <f t="shared" si="57"/>
        <v>0</v>
      </c>
      <c r="I195">
        <f>MIN(G195:H195)</f>
        <v>0</v>
      </c>
      <c r="J195" s="8" t="s">
        <v>151</v>
      </c>
      <c r="K195" s="3">
        <f t="shared" ref="K195:L195" si="58">AVERAGE(K14:K23,K34:K43,K54:K63,K74:K83,K94:K103)</f>
        <v>1</v>
      </c>
      <c r="L195">
        <f t="shared" si="58"/>
        <v>1</v>
      </c>
      <c r="M195">
        <f t="shared" si="40"/>
        <v>1</v>
      </c>
      <c r="N195" s="8" t="s">
        <v>151</v>
      </c>
      <c r="O195" s="3">
        <f>SUM(O14:O23,O34:O43,O54:O63,O74:O83,O94:O103)</f>
        <v>0</v>
      </c>
      <c r="P195">
        <f>SUM(P14:P23,P34:P43,P54:P63,P74:P83,P94:P103)</f>
        <v>0</v>
      </c>
      <c r="Q195">
        <f>SUM(Q14:Q23,Q34:Q43,Q54:Q63,Q74:Q83,Q94:Q103)</f>
        <v>50</v>
      </c>
    </row>
  </sheetData>
  <mergeCells count="3">
    <mergeCell ref="B1:E1"/>
    <mergeCell ref="G1:H1"/>
    <mergeCell ref="K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42"/>
  <sheetViews>
    <sheetView tabSelected="1" topLeftCell="A10" workbookViewId="0">
      <selection activeCell="V37" sqref="V37"/>
    </sheetView>
  </sheetViews>
  <sheetFormatPr defaultRowHeight="12.75" x14ac:dyDescent="0.2"/>
  <cols>
    <col min="4" max="4" width="11.42578125" customWidth="1"/>
    <col min="5" max="5" width="10.5703125" customWidth="1"/>
    <col min="6" max="6" width="11.5703125" customWidth="1"/>
    <col min="7" max="7" width="12.7109375" customWidth="1"/>
    <col min="8" max="8" width="12.140625" customWidth="1"/>
    <col min="21" max="21" width="12.7109375" customWidth="1"/>
  </cols>
  <sheetData>
    <row r="4" spans="2:9" ht="38.25" x14ac:dyDescent="0.2">
      <c r="C4" s="8" t="s">
        <v>9</v>
      </c>
      <c r="D4" s="8" t="s">
        <v>156</v>
      </c>
      <c r="E4" s="1" t="s">
        <v>157</v>
      </c>
      <c r="F4" s="1" t="s">
        <v>16</v>
      </c>
      <c r="G4" s="1" t="s">
        <v>7</v>
      </c>
      <c r="H4" s="1" t="s">
        <v>8</v>
      </c>
      <c r="I4" s="1" t="s">
        <v>158</v>
      </c>
    </row>
    <row r="5" spans="2:9" x14ac:dyDescent="0.2">
      <c r="B5" s="8" t="s">
        <v>147</v>
      </c>
      <c r="C5" s="11">
        <v>2.1</v>
      </c>
      <c r="D5" s="11">
        <v>2.1666666666666665</v>
      </c>
      <c r="E5" s="11">
        <v>3.1055555555555556</v>
      </c>
      <c r="F5" s="11">
        <v>3.1055555555555556</v>
      </c>
      <c r="G5" s="12">
        <v>3.4944444444444445</v>
      </c>
      <c r="H5" s="11">
        <v>2.338888888888889</v>
      </c>
      <c r="I5" s="11">
        <v>3.4944444444444445</v>
      </c>
    </row>
    <row r="6" spans="2:9" x14ac:dyDescent="0.2">
      <c r="B6" s="8">
        <v>104</v>
      </c>
      <c r="C6" s="11">
        <v>2.2333333333333334</v>
      </c>
      <c r="D6" s="11">
        <v>3.1666666666666665</v>
      </c>
      <c r="E6" s="11">
        <v>3.8333333333333335</v>
      </c>
      <c r="F6" s="11">
        <v>3.4</v>
      </c>
      <c r="G6" s="12">
        <v>3.9666666666666668</v>
      </c>
      <c r="H6" s="11">
        <v>3</v>
      </c>
      <c r="I6" s="11">
        <v>3.9666666666666668</v>
      </c>
    </row>
    <row r="7" spans="2:9" x14ac:dyDescent="0.2">
      <c r="B7" s="8">
        <v>114</v>
      </c>
      <c r="C7" s="11">
        <v>1.6666666666666667</v>
      </c>
      <c r="D7" s="11">
        <v>1.9</v>
      </c>
      <c r="E7" s="11">
        <v>3.1666666666666665</v>
      </c>
      <c r="F7" s="11">
        <v>2.8666666666666667</v>
      </c>
      <c r="G7" s="12">
        <v>3.2</v>
      </c>
      <c r="H7" s="11">
        <v>2</v>
      </c>
      <c r="I7" s="11">
        <v>3.2</v>
      </c>
    </row>
    <row r="8" spans="2:9" x14ac:dyDescent="0.2">
      <c r="B8" s="8">
        <v>128</v>
      </c>
      <c r="C8" s="11">
        <v>1.7333333333333334</v>
      </c>
      <c r="D8" s="11">
        <v>1.7333333333333334</v>
      </c>
      <c r="E8" s="11">
        <v>3.0333333333333332</v>
      </c>
      <c r="F8" s="11">
        <v>3.1</v>
      </c>
      <c r="G8" s="12">
        <v>3.3</v>
      </c>
      <c r="H8" s="11">
        <v>2.1</v>
      </c>
      <c r="I8" s="11">
        <v>3.3</v>
      </c>
    </row>
    <row r="9" spans="2:9" x14ac:dyDescent="0.2">
      <c r="B9" s="8">
        <v>144</v>
      </c>
      <c r="C9" s="11">
        <v>1.2666666666666666</v>
      </c>
      <c r="D9" s="11">
        <v>2.1333333333333333</v>
      </c>
      <c r="E9" s="11">
        <v>3.3333333333333335</v>
      </c>
      <c r="F9" s="11">
        <v>3.0333333333333332</v>
      </c>
      <c r="G9" s="12">
        <v>3.4</v>
      </c>
      <c r="H9" s="11">
        <v>2.2999999999999998</v>
      </c>
      <c r="I9" s="11">
        <v>3.4</v>
      </c>
    </row>
    <row r="10" spans="2:9" x14ac:dyDescent="0.2">
      <c r="B10" s="8">
        <v>162</v>
      </c>
      <c r="C10" s="11">
        <v>1.7</v>
      </c>
      <c r="D10" s="11">
        <v>2.3333333333333335</v>
      </c>
      <c r="E10" s="11">
        <v>2.8</v>
      </c>
      <c r="F10" s="11">
        <v>2.6333333333333333</v>
      </c>
      <c r="G10" s="12">
        <v>3.3333333333333335</v>
      </c>
      <c r="H10" s="11">
        <v>2.4666666666666668</v>
      </c>
      <c r="I10" s="11">
        <v>3.3333333333333335</v>
      </c>
    </row>
    <row r="11" spans="2:9" x14ac:dyDescent="0.2">
      <c r="B11" s="8" t="s">
        <v>155</v>
      </c>
      <c r="C11" s="12">
        <v>4</v>
      </c>
      <c r="D11" s="11">
        <v>1.7333333333333334</v>
      </c>
      <c r="E11" s="11">
        <v>2.4666666666666668</v>
      </c>
      <c r="F11" s="11">
        <v>3.6</v>
      </c>
      <c r="G11" s="11">
        <v>3.7666666666666666</v>
      </c>
      <c r="H11" s="11">
        <v>2.1666666666666665</v>
      </c>
      <c r="I11" s="11">
        <v>4</v>
      </c>
    </row>
    <row r="12" spans="2:9" x14ac:dyDescent="0.2">
      <c r="B12" s="8" t="s">
        <v>149</v>
      </c>
      <c r="C12" s="11">
        <v>1.1599999999999999</v>
      </c>
      <c r="D12" s="11">
        <v>2.52</v>
      </c>
      <c r="E12" s="11">
        <v>2.5</v>
      </c>
      <c r="F12" s="11">
        <v>2.3199999999999998</v>
      </c>
      <c r="G12" s="12">
        <v>2.76</v>
      </c>
      <c r="H12" s="11">
        <v>2.2599999999999998</v>
      </c>
      <c r="I12" s="11">
        <v>2.76</v>
      </c>
    </row>
    <row r="13" spans="2:9" x14ac:dyDescent="0.2">
      <c r="B13" s="8" t="s">
        <v>150</v>
      </c>
      <c r="C13" s="11">
        <v>1.54</v>
      </c>
      <c r="D13" s="11">
        <v>2.48</v>
      </c>
      <c r="E13" s="12">
        <v>2.94</v>
      </c>
      <c r="F13" s="11">
        <v>2.6</v>
      </c>
      <c r="G13" s="11">
        <v>2.82</v>
      </c>
      <c r="H13" s="11">
        <v>2.2400000000000002</v>
      </c>
      <c r="I13" s="11">
        <v>2.94</v>
      </c>
    </row>
    <row r="14" spans="2:9" x14ac:dyDescent="0.2">
      <c r="B14" s="8" t="s">
        <v>151</v>
      </c>
      <c r="C14" s="11">
        <v>2.46</v>
      </c>
      <c r="D14" s="11">
        <v>1.76</v>
      </c>
      <c r="E14" s="11">
        <v>4.26</v>
      </c>
      <c r="F14" s="11">
        <v>4.0999999999999996</v>
      </c>
      <c r="G14" s="12">
        <v>4.74</v>
      </c>
      <c r="H14" s="11">
        <v>2.62</v>
      </c>
      <c r="I14" s="11">
        <v>4.74</v>
      </c>
    </row>
    <row r="19" spans="11:21" ht="38.25" x14ac:dyDescent="0.2">
      <c r="L19" s="8" t="s">
        <v>9</v>
      </c>
      <c r="M19" s="8" t="s">
        <v>156</v>
      </c>
      <c r="N19" s="1" t="s">
        <v>157</v>
      </c>
      <c r="O19" s="1" t="s">
        <v>16</v>
      </c>
      <c r="P19" s="1" t="s">
        <v>7</v>
      </c>
    </row>
    <row r="20" spans="11:21" x14ac:dyDescent="0.2">
      <c r="K20" t="s">
        <v>147</v>
      </c>
      <c r="L20" s="11">
        <v>1.8166666666666667</v>
      </c>
      <c r="M20" s="11">
        <v>1.8944444444444444</v>
      </c>
      <c r="N20" s="11">
        <v>2.6166666666666667</v>
      </c>
      <c r="O20" s="11">
        <v>2.6222222222222222</v>
      </c>
      <c r="P20" s="12">
        <v>2.9166666666666665</v>
      </c>
    </row>
    <row r="21" spans="11:21" x14ac:dyDescent="0.2">
      <c r="K21">
        <v>104</v>
      </c>
      <c r="L21" s="11">
        <v>1.9333333333333333</v>
      </c>
      <c r="M21" s="11">
        <v>2.6666666666666665</v>
      </c>
      <c r="N21" s="11">
        <v>3.2</v>
      </c>
      <c r="O21" s="11">
        <v>2.8333333333333335</v>
      </c>
      <c r="P21" s="12">
        <v>3.3</v>
      </c>
    </row>
    <row r="22" spans="11:21" x14ac:dyDescent="0.2">
      <c r="K22">
        <v>114</v>
      </c>
      <c r="L22" s="11">
        <v>1.3666666666666667</v>
      </c>
      <c r="M22" s="11">
        <v>1.7</v>
      </c>
      <c r="N22" s="11">
        <v>2.7</v>
      </c>
      <c r="O22" s="11">
        <v>2.4666666666666668</v>
      </c>
      <c r="P22" s="12">
        <v>2.7333333333333334</v>
      </c>
    </row>
    <row r="23" spans="11:21" x14ac:dyDescent="0.2">
      <c r="K23">
        <v>128</v>
      </c>
      <c r="L23" s="11">
        <v>1.5333333333333334</v>
      </c>
      <c r="M23" s="11">
        <v>1.5333333333333334</v>
      </c>
      <c r="N23" s="11">
        <v>2.6</v>
      </c>
      <c r="O23" s="11">
        <v>2.6333333333333333</v>
      </c>
      <c r="P23" s="12">
        <v>2.7666666666666666</v>
      </c>
    </row>
    <row r="24" spans="11:21" x14ac:dyDescent="0.2">
      <c r="K24">
        <v>144</v>
      </c>
      <c r="L24" s="11">
        <v>1.2</v>
      </c>
      <c r="M24" s="11">
        <v>1.8666666666666667</v>
      </c>
      <c r="N24" s="12">
        <v>2.8666666666666667</v>
      </c>
      <c r="O24" s="11">
        <v>2.6</v>
      </c>
      <c r="P24" s="11">
        <v>2.8333333333333335</v>
      </c>
    </row>
    <row r="25" spans="11:21" x14ac:dyDescent="0.2">
      <c r="K25">
        <v>162</v>
      </c>
      <c r="L25" s="11">
        <v>1.5333333333333334</v>
      </c>
      <c r="M25" s="11">
        <v>2.1</v>
      </c>
      <c r="N25" s="11">
        <v>2.4</v>
      </c>
      <c r="O25" s="11">
        <v>2.3333333333333335</v>
      </c>
      <c r="P25" s="12">
        <v>2.8666666666666667</v>
      </c>
    </row>
    <row r="26" spans="11:21" x14ac:dyDescent="0.2">
      <c r="K26" t="s">
        <v>155</v>
      </c>
      <c r="L26" s="12">
        <v>3.3333333333333335</v>
      </c>
      <c r="M26" s="11">
        <v>1.5</v>
      </c>
      <c r="N26" s="11">
        <v>1.9333333333333333</v>
      </c>
      <c r="O26" s="11">
        <v>2.8666666666666667</v>
      </c>
      <c r="P26" s="14">
        <v>3</v>
      </c>
    </row>
    <row r="27" spans="11:21" x14ac:dyDescent="0.2">
      <c r="K27" t="s">
        <v>149</v>
      </c>
      <c r="L27" s="11">
        <v>1.1000000000000001</v>
      </c>
      <c r="M27" s="11">
        <v>2.2400000000000002</v>
      </c>
      <c r="N27" s="11">
        <v>2.2599999999999998</v>
      </c>
      <c r="O27" s="11">
        <v>2.14</v>
      </c>
      <c r="P27" s="12">
        <v>2.44</v>
      </c>
    </row>
    <row r="28" spans="11:21" x14ac:dyDescent="0.2">
      <c r="K28" t="s">
        <v>150</v>
      </c>
      <c r="L28" s="11">
        <v>1.4</v>
      </c>
      <c r="M28" s="11">
        <v>2.16</v>
      </c>
      <c r="N28" s="12">
        <v>2.48</v>
      </c>
      <c r="O28" s="11">
        <v>2.2400000000000002</v>
      </c>
      <c r="P28" s="11">
        <v>2.4</v>
      </c>
    </row>
    <row r="29" spans="11:21" x14ac:dyDescent="0.2">
      <c r="K29" t="s">
        <v>151</v>
      </c>
      <c r="L29" s="11">
        <v>2.04</v>
      </c>
      <c r="M29" s="11">
        <v>1.52</v>
      </c>
      <c r="N29" s="11">
        <v>3.52</v>
      </c>
      <c r="O29" s="11">
        <v>3.34</v>
      </c>
      <c r="P29" s="12">
        <v>3.86</v>
      </c>
    </row>
    <row r="32" spans="11:21" ht="76.5" x14ac:dyDescent="0.2">
      <c r="L32" s="1"/>
      <c r="M32" s="1" t="s">
        <v>160</v>
      </c>
      <c r="N32" s="1" t="s">
        <v>159</v>
      </c>
      <c r="O32" s="1"/>
      <c r="S32" s="1" t="s">
        <v>161</v>
      </c>
      <c r="T32" s="1" t="s">
        <v>157</v>
      </c>
      <c r="U32" s="1"/>
    </row>
    <row r="33" spans="12:20" x14ac:dyDescent="0.2">
      <c r="L33" s="8" t="s">
        <v>147</v>
      </c>
      <c r="M33" s="11">
        <v>1.1000000000000001</v>
      </c>
      <c r="N33" s="11">
        <v>1.5166666666666666</v>
      </c>
      <c r="R33" s="8" t="s">
        <v>147</v>
      </c>
      <c r="S33" s="11">
        <v>1.2444444444444445</v>
      </c>
      <c r="T33" s="11">
        <v>1.3666666666666667</v>
      </c>
    </row>
    <row r="34" spans="12:20" x14ac:dyDescent="0.2">
      <c r="L34" s="8">
        <v>104</v>
      </c>
      <c r="M34" s="11">
        <v>1.3</v>
      </c>
      <c r="N34" s="11">
        <v>1.4666666666666666</v>
      </c>
      <c r="R34" s="8">
        <v>104</v>
      </c>
      <c r="S34" s="11">
        <v>1.3333333333333333</v>
      </c>
      <c r="T34" s="11">
        <v>1.5</v>
      </c>
    </row>
    <row r="35" spans="12:20" x14ac:dyDescent="0.2">
      <c r="L35" s="8">
        <v>114</v>
      </c>
      <c r="M35" s="11">
        <v>1.0666666666666667</v>
      </c>
      <c r="N35" s="11">
        <v>1.4</v>
      </c>
      <c r="R35" s="8">
        <v>114</v>
      </c>
      <c r="S35" s="11">
        <v>1.2</v>
      </c>
      <c r="T35" s="11">
        <v>1.2666666666666666</v>
      </c>
    </row>
    <row r="36" spans="12:20" x14ac:dyDescent="0.2">
      <c r="L36" s="8">
        <v>128</v>
      </c>
      <c r="M36" s="11">
        <v>1.0666666666666667</v>
      </c>
      <c r="N36" s="11">
        <v>1.5</v>
      </c>
      <c r="R36" s="8">
        <v>128</v>
      </c>
      <c r="S36" s="11">
        <v>1.2</v>
      </c>
      <c r="T36" s="11">
        <v>1.3666666666666667</v>
      </c>
    </row>
    <row r="37" spans="12:20" x14ac:dyDescent="0.2">
      <c r="L37" s="8">
        <v>144</v>
      </c>
      <c r="M37" s="11">
        <v>1.0666666666666667</v>
      </c>
      <c r="N37" s="11">
        <v>1.4666666666666666</v>
      </c>
      <c r="R37" s="8">
        <v>144</v>
      </c>
      <c r="S37" s="11">
        <v>1.1666666666666667</v>
      </c>
      <c r="T37" s="11">
        <v>1.3333333333333333</v>
      </c>
    </row>
    <row r="38" spans="12:20" x14ac:dyDescent="0.2">
      <c r="L38" s="8">
        <v>162</v>
      </c>
      <c r="M38" s="11">
        <v>1.0666666666666667</v>
      </c>
      <c r="N38" s="11">
        <v>1.5</v>
      </c>
      <c r="R38" s="8">
        <v>162</v>
      </c>
      <c r="S38" s="11">
        <v>1.2666666666666666</v>
      </c>
      <c r="T38" s="11">
        <v>1.2666666666666666</v>
      </c>
    </row>
    <row r="39" spans="12:20" x14ac:dyDescent="0.2">
      <c r="L39" s="8" t="s">
        <v>155</v>
      </c>
      <c r="M39" s="11">
        <v>1.0333333333333334</v>
      </c>
      <c r="N39" s="11">
        <v>1.7666666666666666</v>
      </c>
      <c r="R39" s="8" t="s">
        <v>155</v>
      </c>
      <c r="S39" s="11">
        <v>1.3</v>
      </c>
      <c r="T39" s="11">
        <v>1.4666666666666666</v>
      </c>
    </row>
    <row r="40" spans="12:20" x14ac:dyDescent="0.2">
      <c r="L40" s="8" t="s">
        <v>343</v>
      </c>
      <c r="M40" s="11">
        <v>1.1000000000000001</v>
      </c>
      <c r="N40" s="11">
        <v>1.18</v>
      </c>
      <c r="R40" s="8" t="s">
        <v>343</v>
      </c>
      <c r="S40" s="11">
        <v>1.1200000000000001</v>
      </c>
      <c r="T40" s="11">
        <v>1.22</v>
      </c>
    </row>
    <row r="41" spans="12:20" x14ac:dyDescent="0.2">
      <c r="L41" s="8" t="s">
        <v>344</v>
      </c>
      <c r="M41" s="11">
        <v>1.2</v>
      </c>
      <c r="N41" s="11">
        <v>1.36</v>
      </c>
      <c r="R41" s="8" t="s">
        <v>344</v>
      </c>
      <c r="S41" s="11">
        <v>1.24</v>
      </c>
      <c r="T41" s="11">
        <v>1.28</v>
      </c>
    </row>
    <row r="42" spans="12:20" x14ac:dyDescent="0.2">
      <c r="L42" s="8" t="s">
        <v>345</v>
      </c>
      <c r="M42" s="11">
        <v>1.04</v>
      </c>
      <c r="N42" s="11">
        <v>1.86</v>
      </c>
      <c r="R42" s="8" t="s">
        <v>345</v>
      </c>
      <c r="S42" s="11">
        <v>1.34</v>
      </c>
      <c r="T42" s="11">
        <v>1.54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Results_IM</vt:lpstr>
      <vt:lpstr>Results_muppets</vt:lpstr>
      <vt:lpstr>szablon</vt:lpstr>
      <vt:lpstr>Arkusz1</vt:lpstr>
      <vt:lpstr>2 comparison</vt:lpstr>
      <vt:lpstr>random_init vs LLDSI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Prw</cp:lastModifiedBy>
  <dcterms:created xsi:type="dcterms:W3CDTF">1997-02-26T13:46:56Z</dcterms:created>
  <dcterms:modified xsi:type="dcterms:W3CDTF">2018-03-23T15:52:03Z</dcterms:modified>
</cp:coreProperties>
</file>