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praneetshaw/Desktop/Strategy/"/>
    </mc:Choice>
  </mc:AlternateContent>
  <xr:revisionPtr revIDLastSave="0" documentId="13_ncr:1_{F11B006B-4ABD-3048-80EC-68B4DDE66C65}" xr6:coauthVersionLast="47" xr6:coauthVersionMax="47" xr10:uidLastSave="{00000000-0000-0000-0000-000000000000}"/>
  <bookViews>
    <workbookView xWindow="-160" yWindow="500" windowWidth="33600" windowHeight="1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K2" i="1"/>
  <c r="J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" i="1"/>
  <c r="O2" i="1"/>
  <c r="U2" i="1"/>
  <c r="F29" i="1" l="1"/>
  <c r="V22" i="1"/>
  <c r="V21" i="1"/>
  <c r="V20" i="1"/>
  <c r="V19" i="1"/>
  <c r="V18" i="1"/>
  <c r="V17" i="1"/>
  <c r="W17" i="1" s="1"/>
  <c r="V16" i="1"/>
  <c r="V15" i="1"/>
  <c r="V14" i="1"/>
  <c r="V13" i="1"/>
  <c r="V12" i="1"/>
  <c r="V11" i="1"/>
  <c r="V10" i="1"/>
  <c r="W10" i="1" s="1"/>
  <c r="V9" i="1"/>
  <c r="W9" i="1" s="1"/>
  <c r="V8" i="1"/>
  <c r="V7" i="1"/>
  <c r="V6" i="1"/>
  <c r="V5" i="1"/>
  <c r="V4" i="1"/>
  <c r="V3" i="1"/>
  <c r="U22" i="1"/>
  <c r="U21" i="1"/>
  <c r="U20" i="1"/>
  <c r="U19" i="1"/>
  <c r="U18" i="1"/>
  <c r="U17" i="1"/>
  <c r="U16" i="1"/>
  <c r="U15" i="1"/>
  <c r="W15" i="1" s="1"/>
  <c r="U14" i="1"/>
  <c r="U13" i="1"/>
  <c r="U12" i="1"/>
  <c r="U11" i="1"/>
  <c r="U10" i="1"/>
  <c r="U9" i="1"/>
  <c r="U8" i="1"/>
  <c r="W8" i="1" s="1"/>
  <c r="U7" i="1"/>
  <c r="U6" i="1"/>
  <c r="U5" i="1"/>
  <c r="U4" i="1"/>
  <c r="U3" i="1"/>
  <c r="V2" i="1"/>
  <c r="W16" i="1"/>
  <c r="W14" i="1"/>
  <c r="W11" i="1"/>
  <c r="W4" i="1"/>
  <c r="T3" i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W2" i="1"/>
  <c r="H6" i="1"/>
  <c r="H9" i="1"/>
  <c r="M6" i="1"/>
  <c r="R8" i="1"/>
  <c r="Q19" i="1"/>
  <c r="Q6" i="1"/>
  <c r="Q15" i="1"/>
  <c r="Q4" i="1"/>
  <c r="Q16" i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3" i="1"/>
  <c r="L17" i="1"/>
  <c r="L15" i="1"/>
  <c r="L5" i="1"/>
  <c r="L4" i="1"/>
  <c r="L16" i="1"/>
  <c r="L14" i="1"/>
  <c r="L13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G11" i="1"/>
  <c r="G9" i="1" s="1"/>
  <c r="F11" i="1"/>
  <c r="F1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3" i="1"/>
  <c r="Q7" i="1" l="1"/>
  <c r="W13" i="1"/>
  <c r="Q18" i="1"/>
  <c r="G8" i="1"/>
  <c r="W22" i="1"/>
  <c r="L3" i="1"/>
  <c r="L11" i="1"/>
  <c r="W3" i="1"/>
  <c r="W6" i="1"/>
  <c r="W21" i="1"/>
  <c r="W12" i="1"/>
  <c r="W18" i="1"/>
  <c r="W19" i="1"/>
  <c r="W20" i="1"/>
  <c r="W5" i="1"/>
  <c r="W7" i="1"/>
  <c r="Q17" i="1"/>
  <c r="Q13" i="1"/>
  <c r="Q10" i="1"/>
  <c r="Q11" i="1"/>
  <c r="Q3" i="1"/>
  <c r="Q5" i="1"/>
  <c r="Q2" i="1"/>
  <c r="Q20" i="1"/>
  <c r="Q9" i="1"/>
  <c r="Q21" i="1"/>
  <c r="Q12" i="1"/>
  <c r="Q22" i="1"/>
  <c r="Q8" i="1"/>
  <c r="Q14" i="1"/>
  <c r="L6" i="1"/>
  <c r="L18" i="1"/>
  <c r="L7" i="1"/>
  <c r="L19" i="1"/>
  <c r="L8" i="1"/>
  <c r="L20" i="1"/>
  <c r="L10" i="1"/>
  <c r="L12" i="1"/>
  <c r="L9" i="1"/>
  <c r="L21" i="1"/>
  <c r="L22" i="1"/>
  <c r="L2" i="1"/>
</calcChain>
</file>

<file path=xl/sharedStrings.xml><?xml version="1.0" encoding="utf-8"?>
<sst xmlns="http://schemas.openxmlformats.org/spreadsheetml/2006/main" count="18" uniqueCount="6">
  <si>
    <t>CE</t>
  </si>
  <si>
    <t>PE</t>
  </si>
  <si>
    <t>Spot</t>
  </si>
  <si>
    <t>Strategy 1</t>
  </si>
  <si>
    <t>Money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</si>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</sst>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selection activeCell="P9" sqref="P9:P10"/>
    </sheetView>
  </sheetViews>
  <sheetFormatPr baseColWidth="10" defaultColWidth="8.83203125" defaultRowHeight="15" x14ac:dyDescent="0.2"/>
  <cols>
    <col min="11" max="11" width="9.1640625" style="1"/>
  </cols>
  <sheetData>
    <row r="1" spans="1:23" x14ac:dyDescent="0.2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0</v>
      </c>
      <c r="I1" t="s">
        <v>3</v>
      </c>
      <c r="J1" t="s">
        <v>0</v>
      </c>
      <c r="K1" s="1" t="s">
        <v>1</v>
      </c>
      <c r="L1" t="s">
        <v>5</v>
      </c>
      <c r="N1" t="s">
        <v>3</v>
      </c>
      <c r="O1" t="s">
        <v>0</v>
      </c>
      <c r="P1" s="1" t="s">
        <v>1</v>
      </c>
      <c r="Q1" t="s">
        <v>5</v>
      </c>
      <c r="T1" t="s">
        <v>3</v>
      </c>
      <c r="U1" t="s">
        <v>0</v>
      </c>
      <c r="V1" s="1" t="s">
        <v>1</v>
      </c>
      <c r="W1" t="s">
        <v>5</v>
      </c>
    </row>
    <row r="2" spans="1:23" x14ac:dyDescent="0.2">
      <c r="A2">
        <v>99</v>
      </c>
      <c r="B2">
        <v>0.67</v>
      </c>
      <c r="C2">
        <v>1.65</v>
      </c>
      <c r="D2">
        <v>100</v>
      </c>
      <c r="E2">
        <v>99</v>
      </c>
      <c r="I2">
        <v>99</v>
      </c>
      <c r="J2" s="1">
        <f>($B2-$B$12)*(($D$2*0.5)/$B$12)/$D$2</f>
        <v>-0.1981981981981982</v>
      </c>
      <c r="K2" s="1">
        <f>($C2-$C$12)*($D$2*0.5/$C$12)/$D$2</f>
        <v>0.24324324324324315</v>
      </c>
      <c r="L2" s="2">
        <f>K2+J2</f>
        <v>4.5045045045044946E-2</v>
      </c>
      <c r="N2">
        <v>99</v>
      </c>
      <c r="O2" s="1">
        <f>($B2-$B$12)*(($D$2*0.6)/$B$12)/$D$2</f>
        <v>-0.23783783783783785</v>
      </c>
      <c r="P2" s="1">
        <f>($C2-$C$12)*($D$2*0.4/$C$12)/$D$2</f>
        <v>0.19459459459459449</v>
      </c>
      <c r="Q2" s="2">
        <f>P2+O2</f>
        <v>-4.3243243243243357E-2</v>
      </c>
      <c r="T2">
        <v>99</v>
      </c>
      <c r="U2" s="1">
        <f>($B2-$B$12)*(($D$2*2/3)/$B$12)/$D$2</f>
        <v>-0.2642642642642643</v>
      </c>
      <c r="V2" s="1">
        <f>($C2-$C$12)*($D$2/3/$C$12)/$D$2</f>
        <v>0.16216216216216212</v>
      </c>
      <c r="W2" s="2">
        <f>V2+U2</f>
        <v>-0.10210210210210219</v>
      </c>
    </row>
    <row r="3" spans="1:23" x14ac:dyDescent="0.2">
      <c r="A3">
        <f t="shared" ref="A3:A9" si="0">A2+0.1</f>
        <v>99.1</v>
      </c>
      <c r="B3">
        <v>0.7</v>
      </c>
      <c r="C3">
        <v>1.59</v>
      </c>
      <c r="E3">
        <f t="shared" ref="E3:E22" si="1">E2+0.1</f>
        <v>99.1</v>
      </c>
      <c r="I3">
        <f t="shared" ref="I3:I22" si="2">I2+0.1</f>
        <v>99.1</v>
      </c>
      <c r="J3" s="1">
        <f t="shared" ref="J3:J22" si="3">($B3-$B$12)*(($D$2*0.5)/$B$12)/$D$2</f>
        <v>-0.18468468468468471</v>
      </c>
      <c r="K3" s="1">
        <f t="shared" ref="K3:K22" si="4">($C3-$C$12)*($D$2*0.5/$C$12)/$D$2</f>
        <v>0.2162162162162162</v>
      </c>
      <c r="L3" s="2">
        <f t="shared" ref="L3:L22" si="5">K3+J3</f>
        <v>3.1531531531531487E-2</v>
      </c>
      <c r="N3">
        <f t="shared" ref="N3:N22" si="6">N2+0.1</f>
        <v>99.1</v>
      </c>
      <c r="O3" s="1">
        <f t="shared" ref="O3:O22" si="7">($B3-$B$12)*(($D$2*0.6)/$B$12)/$D$2</f>
        <v>-0.22162162162162169</v>
      </c>
      <c r="P3" s="1">
        <f t="shared" ref="P3:P22" si="8">($C3-$C$12)*($D$2*0.4/$C$12)/$D$2</f>
        <v>0.17297297297297295</v>
      </c>
      <c r="Q3" s="2">
        <f t="shared" ref="Q3:Q22" si="9">P3+O3</f>
        <v>-4.8648648648648735E-2</v>
      </c>
      <c r="T3">
        <f t="shared" ref="T3:T22" si="10">T2+0.1</f>
        <v>99.1</v>
      </c>
      <c r="U3" s="1">
        <f t="shared" ref="U3:U22" si="11">($B3-$B$12)*(($D$2*2/3)/$B$12)/$D$2</f>
        <v>-0.24624624624624633</v>
      </c>
      <c r="V3" s="1">
        <f t="shared" ref="V3:V22" si="12">($C3-$C$12)*($D$2/3/$C$12)/$D$2</f>
        <v>0.14414414414414414</v>
      </c>
      <c r="W3" s="2">
        <f t="shared" ref="W3:W22" si="13">V3+U3</f>
        <v>-0.10210210210210219</v>
      </c>
    </row>
    <row r="4" spans="1:23" x14ac:dyDescent="0.2">
      <c r="A4">
        <f t="shared" si="0"/>
        <v>99.199999999999989</v>
      </c>
      <c r="B4">
        <v>0.74</v>
      </c>
      <c r="C4">
        <v>1.53</v>
      </c>
      <c r="E4">
        <f t="shared" si="1"/>
        <v>99.199999999999989</v>
      </c>
      <c r="I4">
        <f t="shared" si="2"/>
        <v>99.199999999999989</v>
      </c>
      <c r="J4" s="1">
        <f t="shared" si="3"/>
        <v>-0.16666666666666671</v>
      </c>
      <c r="K4" s="1">
        <f t="shared" si="4"/>
        <v>0.18918918918918914</v>
      </c>
      <c r="L4" s="2">
        <f t="shared" si="5"/>
        <v>2.2522522522522431E-2</v>
      </c>
      <c r="N4">
        <f t="shared" si="6"/>
        <v>99.199999999999989</v>
      </c>
      <c r="O4" s="1">
        <f t="shared" si="7"/>
        <v>-0.20000000000000004</v>
      </c>
      <c r="P4" s="1">
        <f t="shared" si="8"/>
        <v>0.1513513513513513</v>
      </c>
      <c r="Q4" s="2">
        <f t="shared" si="9"/>
        <v>-4.8648648648648735E-2</v>
      </c>
      <c r="T4">
        <f t="shared" si="10"/>
        <v>99.199999999999989</v>
      </c>
      <c r="U4" s="1">
        <f t="shared" si="11"/>
        <v>-0.22222222222222229</v>
      </c>
      <c r="V4" s="1">
        <f t="shared" si="12"/>
        <v>0.12612612612612609</v>
      </c>
      <c r="W4" s="2">
        <f t="shared" si="13"/>
        <v>-9.6096096096096206E-2</v>
      </c>
    </row>
    <row r="5" spans="1:23" x14ac:dyDescent="0.2">
      <c r="A5">
        <f t="shared" si="0"/>
        <v>99.299999999999983</v>
      </c>
      <c r="B5">
        <v>0.79</v>
      </c>
      <c r="C5">
        <v>1.47</v>
      </c>
      <c r="E5">
        <f t="shared" si="1"/>
        <v>99.299999999999983</v>
      </c>
      <c r="I5">
        <f t="shared" si="2"/>
        <v>99.299999999999983</v>
      </c>
      <c r="J5" s="1">
        <f t="shared" si="3"/>
        <v>-0.14414414414414417</v>
      </c>
      <c r="K5" s="1">
        <f t="shared" si="4"/>
        <v>0.16216216216216212</v>
      </c>
      <c r="L5" s="2">
        <f t="shared" si="5"/>
        <v>1.8018018018017945E-2</v>
      </c>
      <c r="N5">
        <f t="shared" si="6"/>
        <v>99.299999999999983</v>
      </c>
      <c r="O5" s="1">
        <f t="shared" si="7"/>
        <v>-0.17297297297297298</v>
      </c>
      <c r="P5" s="1">
        <f t="shared" si="8"/>
        <v>0.12972972972972965</v>
      </c>
      <c r="Q5" s="2">
        <f t="shared" si="9"/>
        <v>-4.3243243243243329E-2</v>
      </c>
      <c r="T5">
        <f t="shared" si="10"/>
        <v>99.299999999999983</v>
      </c>
      <c r="U5" s="1">
        <f t="shared" si="11"/>
        <v>-0.19219219219219222</v>
      </c>
      <c r="V5" s="1">
        <f t="shared" si="12"/>
        <v>0.10810810810810807</v>
      </c>
      <c r="W5" s="2">
        <f t="shared" si="13"/>
        <v>-8.4084084084084146E-2</v>
      </c>
    </row>
    <row r="6" spans="1:23" x14ac:dyDescent="0.2">
      <c r="A6">
        <f t="shared" si="0"/>
        <v>99.399999999999977</v>
      </c>
      <c r="B6">
        <v>0.83</v>
      </c>
      <c r="C6">
        <v>1.42</v>
      </c>
      <c r="E6">
        <f t="shared" si="1"/>
        <v>99.399999999999977</v>
      </c>
      <c r="H6">
        <f>B6/1.08</f>
        <v>0.76851851851851838</v>
      </c>
      <c r="I6">
        <f t="shared" si="2"/>
        <v>99.399999999999977</v>
      </c>
      <c r="J6" s="1">
        <f t="shared" si="3"/>
        <v>-0.1261261261261262</v>
      </c>
      <c r="K6" s="1">
        <f t="shared" si="4"/>
        <v>0.13963963963963955</v>
      </c>
      <c r="L6" s="2">
        <f t="shared" si="5"/>
        <v>1.3513513513513348E-2</v>
      </c>
      <c r="M6">
        <f>B6/B12</f>
        <v>0.74774774774774766</v>
      </c>
      <c r="N6">
        <f t="shared" si="6"/>
        <v>99.399999999999977</v>
      </c>
      <c r="O6" s="1">
        <f t="shared" si="7"/>
        <v>-0.15135135135135142</v>
      </c>
      <c r="P6" s="1">
        <f t="shared" si="8"/>
        <v>0.11171171171171164</v>
      </c>
      <c r="Q6" s="2">
        <f t="shared" si="9"/>
        <v>-3.9639639639639776E-2</v>
      </c>
      <c r="T6">
        <f t="shared" si="10"/>
        <v>99.399999999999977</v>
      </c>
      <c r="U6" s="1">
        <f t="shared" si="11"/>
        <v>-0.16816816816816826</v>
      </c>
      <c r="V6" s="1">
        <f t="shared" si="12"/>
        <v>9.3093093093093049E-2</v>
      </c>
      <c r="W6" s="2">
        <f t="shared" si="13"/>
        <v>-7.5075075075075215E-2</v>
      </c>
    </row>
    <row r="7" spans="1:23" x14ac:dyDescent="0.2">
      <c r="A7">
        <f t="shared" si="0"/>
        <v>99.499999999999972</v>
      </c>
      <c r="B7">
        <v>0.87</v>
      </c>
      <c r="C7">
        <v>1.36</v>
      </c>
      <c r="E7">
        <f t="shared" si="1"/>
        <v>99.499999999999972</v>
      </c>
      <c r="I7">
        <f t="shared" si="2"/>
        <v>99.499999999999972</v>
      </c>
      <c r="J7" s="1">
        <f t="shared" si="3"/>
        <v>-0.10810810810810816</v>
      </c>
      <c r="K7" s="1">
        <f t="shared" si="4"/>
        <v>0.11261261261261261</v>
      </c>
      <c r="L7" s="2">
        <f t="shared" si="5"/>
        <v>4.5045045045044585E-3</v>
      </c>
      <c r="N7">
        <f t="shared" si="6"/>
        <v>99.499999999999972</v>
      </c>
      <c r="O7" s="1">
        <f t="shared" si="7"/>
        <v>-0.12972972972972976</v>
      </c>
      <c r="P7" s="1">
        <f t="shared" si="8"/>
        <v>9.0090090090090072E-2</v>
      </c>
      <c r="Q7" s="2">
        <f t="shared" si="9"/>
        <v>-3.9639639639639693E-2</v>
      </c>
      <c r="T7">
        <f t="shared" si="10"/>
        <v>99.499999999999972</v>
      </c>
      <c r="U7" s="1">
        <f t="shared" si="11"/>
        <v>-0.1441441441441442</v>
      </c>
      <c r="V7" s="1">
        <f t="shared" si="12"/>
        <v>7.5075075075075076E-2</v>
      </c>
      <c r="W7" s="2">
        <f t="shared" si="13"/>
        <v>-6.9069069069069122E-2</v>
      </c>
    </row>
    <row r="8" spans="1:23" x14ac:dyDescent="0.2">
      <c r="A8">
        <f t="shared" si="0"/>
        <v>99.599999999999966</v>
      </c>
      <c r="B8">
        <v>0.92</v>
      </c>
      <c r="C8">
        <v>1.31</v>
      </c>
      <c r="E8">
        <f t="shared" si="1"/>
        <v>99.599999999999966</v>
      </c>
      <c r="G8" s="1">
        <f>(B8-$G$11)*SUM($F$11:$F$12)/$D$2</f>
        <v>-0.15162332143464213</v>
      </c>
      <c r="I8">
        <f t="shared" si="2"/>
        <v>99.599999999999966</v>
      </c>
      <c r="J8" s="1">
        <f t="shared" si="3"/>
        <v>-8.5585585585585613E-2</v>
      </c>
      <c r="K8" s="1">
        <f t="shared" si="4"/>
        <v>9.0090090090090058E-2</v>
      </c>
      <c r="L8" s="2">
        <f t="shared" si="5"/>
        <v>4.5045045045044446E-3</v>
      </c>
      <c r="N8">
        <f t="shared" si="6"/>
        <v>99.599999999999966</v>
      </c>
      <c r="O8" s="1">
        <f t="shared" si="7"/>
        <v>-0.10270270270270272</v>
      </c>
      <c r="P8" s="1">
        <f t="shared" si="8"/>
        <v>7.2072072072072044E-2</v>
      </c>
      <c r="Q8" s="2">
        <f t="shared" si="9"/>
        <v>-3.0630630630630679E-2</v>
      </c>
      <c r="R8">
        <f>B8/B12</f>
        <v>0.8288288288288288</v>
      </c>
      <c r="T8">
        <f t="shared" si="10"/>
        <v>99.599999999999966</v>
      </c>
      <c r="U8" s="1">
        <f t="shared" si="11"/>
        <v>-0.11411411411411415</v>
      </c>
      <c r="V8" s="1">
        <f t="shared" si="12"/>
        <v>6.0060060060060046E-2</v>
      </c>
      <c r="W8" s="2">
        <f t="shared" si="13"/>
        <v>-5.4054054054054106E-2</v>
      </c>
    </row>
    <row r="9" spans="1:23" x14ac:dyDescent="0.2">
      <c r="A9">
        <f t="shared" si="0"/>
        <v>99.69999999999996</v>
      </c>
      <c r="B9">
        <v>0.96</v>
      </c>
      <c r="C9">
        <v>1.26</v>
      </c>
      <c r="E9">
        <f t="shared" si="1"/>
        <v>99.69999999999996</v>
      </c>
      <c r="G9" s="1">
        <f>(B9-$G$11)*SUM($F$11:$F$12)/$D$2</f>
        <v>-0.11473737888832229</v>
      </c>
      <c r="H9">
        <f>B9/B12</f>
        <v>0.8648648648648648</v>
      </c>
      <c r="I9">
        <f t="shared" si="2"/>
        <v>99.69999999999996</v>
      </c>
      <c r="J9" s="1">
        <f t="shared" si="3"/>
        <v>-6.7567567567567627E-2</v>
      </c>
      <c r="K9" s="1">
        <f t="shared" si="4"/>
        <v>6.756756756756753E-2</v>
      </c>
      <c r="L9" s="2">
        <f t="shared" si="5"/>
        <v>0</v>
      </c>
      <c r="N9">
        <f t="shared" si="6"/>
        <v>99.69999999999996</v>
      </c>
      <c r="O9" s="1">
        <f t="shared" si="7"/>
        <v>-8.1081081081081141E-2</v>
      </c>
      <c r="P9" s="1">
        <f t="shared" si="8"/>
        <v>5.4054054054054015E-2</v>
      </c>
      <c r="Q9" s="2">
        <f t="shared" si="9"/>
        <v>-2.7027027027027126E-2</v>
      </c>
      <c r="T9">
        <f t="shared" si="10"/>
        <v>99.69999999999996</v>
      </c>
      <c r="U9" s="1">
        <f t="shared" si="11"/>
        <v>-9.0090090090090169E-2</v>
      </c>
      <c r="V9" s="1">
        <f t="shared" si="12"/>
        <v>4.5045045045045022E-2</v>
      </c>
      <c r="W9" s="2">
        <f t="shared" si="13"/>
        <v>-4.5045045045045147E-2</v>
      </c>
    </row>
    <row r="10" spans="1:23" x14ac:dyDescent="0.2">
      <c r="A10">
        <f t="shared" ref="A10:A22" si="14">A9+0.1</f>
        <v>99.799999999999955</v>
      </c>
      <c r="B10">
        <v>1.01</v>
      </c>
      <c r="C10">
        <v>1.21</v>
      </c>
      <c r="E10">
        <f t="shared" si="1"/>
        <v>99.799999999999955</v>
      </c>
      <c r="I10">
        <f t="shared" si="2"/>
        <v>99.799999999999955</v>
      </c>
      <c r="J10" s="1">
        <f t="shared" si="3"/>
        <v>-4.5045045045045085E-2</v>
      </c>
      <c r="K10" s="1">
        <f t="shared" si="4"/>
        <v>4.5045045045044987E-2</v>
      </c>
      <c r="L10" s="2">
        <f t="shared" si="5"/>
        <v>-9.7144514654701197E-17</v>
      </c>
      <c r="N10">
        <f t="shared" si="6"/>
        <v>99.799999999999955</v>
      </c>
      <c r="O10" s="1">
        <f t="shared" si="7"/>
        <v>-5.4054054054054099E-2</v>
      </c>
      <c r="P10" s="1">
        <f t="shared" si="8"/>
        <v>3.603603603603598E-2</v>
      </c>
      <c r="Q10" s="2">
        <f t="shared" si="9"/>
        <v>-1.8018018018018118E-2</v>
      </c>
      <c r="T10">
        <f t="shared" si="10"/>
        <v>99.799999999999955</v>
      </c>
      <c r="U10" s="1">
        <f t="shared" si="11"/>
        <v>-6.0060060060060108E-2</v>
      </c>
      <c r="V10" s="1">
        <f t="shared" si="12"/>
        <v>3.0030030030029988E-2</v>
      </c>
      <c r="W10" s="2">
        <f t="shared" si="13"/>
        <v>-3.003003003003012E-2</v>
      </c>
    </row>
    <row r="11" spans="1:23" x14ac:dyDescent="0.2">
      <c r="A11">
        <f t="shared" si="14"/>
        <v>99.899999999999949</v>
      </c>
      <c r="B11">
        <v>1.06</v>
      </c>
      <c r="C11">
        <v>1.1599999999999999</v>
      </c>
      <c r="E11">
        <f t="shared" si="1"/>
        <v>99.899999999999949</v>
      </c>
      <c r="F11">
        <f>$D$2*0.5/B11</f>
        <v>47.169811320754718</v>
      </c>
      <c r="G11">
        <f>HARMEAN(B11:B12)</f>
        <v>1.0844239631336405</v>
      </c>
      <c r="I11">
        <f t="shared" si="2"/>
        <v>99.899999999999949</v>
      </c>
      <c r="J11" s="1">
        <f t="shared" si="3"/>
        <v>-2.2522522522522542E-2</v>
      </c>
      <c r="K11" s="1">
        <f t="shared" si="4"/>
        <v>2.2522522522522445E-2</v>
      </c>
      <c r="L11" s="2">
        <f t="shared" si="5"/>
        <v>-9.7144514654701197E-17</v>
      </c>
      <c r="N11">
        <f t="shared" si="6"/>
        <v>99.899999999999949</v>
      </c>
      <c r="O11" s="1">
        <f t="shared" si="7"/>
        <v>-2.7027027027027049E-2</v>
      </c>
      <c r="P11" s="1">
        <f t="shared" si="8"/>
        <v>1.8018018018017952E-2</v>
      </c>
      <c r="Q11" s="2">
        <f t="shared" si="9"/>
        <v>-9.0090090090090974E-3</v>
      </c>
      <c r="T11">
        <f t="shared" si="10"/>
        <v>99.899999999999949</v>
      </c>
      <c r="U11" s="1">
        <f t="shared" si="11"/>
        <v>-3.0030030030030054E-2</v>
      </c>
      <c r="V11" s="1">
        <f t="shared" si="12"/>
        <v>1.5015015015014961E-2</v>
      </c>
      <c r="W11" s="2">
        <f t="shared" si="13"/>
        <v>-1.5015015015015093E-2</v>
      </c>
    </row>
    <row r="12" spans="1:23" x14ac:dyDescent="0.2">
      <c r="A12">
        <f t="shared" si="14"/>
        <v>99.999999999999943</v>
      </c>
      <c r="B12">
        <v>1.1100000000000001</v>
      </c>
      <c r="C12">
        <v>1.1100000000000001</v>
      </c>
      <c r="E12">
        <f t="shared" si="1"/>
        <v>99.999999999999943</v>
      </c>
      <c r="F12">
        <f>$D$2*0.5/B12</f>
        <v>45.045045045045043</v>
      </c>
      <c r="I12">
        <f t="shared" si="2"/>
        <v>99.999999999999943</v>
      </c>
      <c r="J12" s="1">
        <f t="shared" si="3"/>
        <v>0</v>
      </c>
      <c r="K12" s="1">
        <f t="shared" si="4"/>
        <v>0</v>
      </c>
      <c r="L12" s="2">
        <f t="shared" si="5"/>
        <v>0</v>
      </c>
      <c r="N12">
        <f t="shared" si="6"/>
        <v>99.999999999999943</v>
      </c>
      <c r="O12" s="1">
        <f t="shared" si="7"/>
        <v>0</v>
      </c>
      <c r="P12" s="1">
        <f t="shared" si="8"/>
        <v>0</v>
      </c>
      <c r="Q12" s="2">
        <f t="shared" si="9"/>
        <v>0</v>
      </c>
      <c r="T12">
        <f t="shared" si="10"/>
        <v>99.999999999999943</v>
      </c>
      <c r="U12" s="1">
        <f t="shared" si="11"/>
        <v>0</v>
      </c>
      <c r="V12" s="1">
        <f t="shared" si="12"/>
        <v>0</v>
      </c>
      <c r="W12" s="2">
        <f t="shared" si="13"/>
        <v>0</v>
      </c>
    </row>
    <row r="13" spans="1:23" x14ac:dyDescent="0.2">
      <c r="A13">
        <f t="shared" si="14"/>
        <v>100.09999999999994</v>
      </c>
      <c r="B13">
        <v>1.17</v>
      </c>
      <c r="C13">
        <v>1.06</v>
      </c>
      <c r="E13">
        <f t="shared" si="1"/>
        <v>100.09999999999994</v>
      </c>
      <c r="G13" s="3">
        <v>0.05</v>
      </c>
      <c r="I13">
        <f t="shared" si="2"/>
        <v>100.09999999999994</v>
      </c>
      <c r="J13" s="1">
        <f t="shared" si="3"/>
        <v>2.7027027027026952E-2</v>
      </c>
      <c r="K13" s="1">
        <f t="shared" si="4"/>
        <v>-2.2522522522522542E-2</v>
      </c>
      <c r="L13" s="2">
        <f t="shared" si="5"/>
        <v>4.5045045045044099E-3</v>
      </c>
      <c r="N13">
        <f t="shared" si="6"/>
        <v>100.09999999999994</v>
      </c>
      <c r="O13" s="1">
        <f t="shared" si="7"/>
        <v>3.2432432432432337E-2</v>
      </c>
      <c r="P13" s="1">
        <f t="shared" si="8"/>
        <v>-1.8018018018018032E-2</v>
      </c>
      <c r="Q13" s="2">
        <f t="shared" si="9"/>
        <v>1.4414414414414305E-2</v>
      </c>
      <c r="T13">
        <f t="shared" si="10"/>
        <v>100.09999999999994</v>
      </c>
      <c r="U13" s="1">
        <f t="shared" si="11"/>
        <v>3.6036036036035932E-2</v>
      </c>
      <c r="V13" s="1">
        <f t="shared" si="12"/>
        <v>-1.5015015015015027E-2</v>
      </c>
      <c r="W13" s="2">
        <f t="shared" si="13"/>
        <v>2.1021021021020905E-2</v>
      </c>
    </row>
    <row r="14" spans="1:23" x14ac:dyDescent="0.2">
      <c r="A14">
        <f t="shared" si="14"/>
        <v>100.19999999999993</v>
      </c>
      <c r="B14">
        <v>1.22</v>
      </c>
      <c r="C14">
        <v>1.01</v>
      </c>
      <c r="E14">
        <f t="shared" si="1"/>
        <v>100.19999999999993</v>
      </c>
      <c r="I14">
        <f t="shared" si="2"/>
        <v>100.19999999999993</v>
      </c>
      <c r="J14" s="1">
        <f t="shared" si="3"/>
        <v>4.9549549549549488E-2</v>
      </c>
      <c r="K14" s="1">
        <f t="shared" si="4"/>
        <v>-4.5045045045045085E-2</v>
      </c>
      <c r="L14" s="2">
        <f t="shared" si="5"/>
        <v>4.504504504504403E-3</v>
      </c>
      <c r="N14">
        <f t="shared" si="6"/>
        <v>100.19999999999993</v>
      </c>
      <c r="O14" s="1">
        <f t="shared" si="7"/>
        <v>5.9459459459459386E-2</v>
      </c>
      <c r="P14" s="1">
        <f t="shared" si="8"/>
        <v>-3.6036036036036063E-2</v>
      </c>
      <c r="Q14" s="2">
        <f t="shared" si="9"/>
        <v>2.3423423423423323E-2</v>
      </c>
      <c r="T14">
        <f t="shared" si="10"/>
        <v>100.19999999999993</v>
      </c>
      <c r="U14" s="1">
        <f t="shared" si="11"/>
        <v>6.6066066066065993E-2</v>
      </c>
      <c r="V14" s="1">
        <f t="shared" si="12"/>
        <v>-3.0030030030030054E-2</v>
      </c>
      <c r="W14" s="2">
        <f t="shared" si="13"/>
        <v>3.6036036036035939E-2</v>
      </c>
    </row>
    <row r="15" spans="1:23" x14ac:dyDescent="0.2">
      <c r="A15">
        <f t="shared" si="14"/>
        <v>100.29999999999993</v>
      </c>
      <c r="B15">
        <v>1.28</v>
      </c>
      <c r="C15">
        <v>0.97</v>
      </c>
      <c r="E15">
        <f t="shared" si="1"/>
        <v>100.29999999999993</v>
      </c>
      <c r="I15">
        <f t="shared" si="2"/>
        <v>100.29999999999993</v>
      </c>
      <c r="J15" s="1">
        <f t="shared" si="3"/>
        <v>7.6576576576576544E-2</v>
      </c>
      <c r="K15" s="1">
        <f t="shared" si="4"/>
        <v>-6.3063063063063127E-2</v>
      </c>
      <c r="L15" s="2">
        <f t="shared" si="5"/>
        <v>1.3513513513513417E-2</v>
      </c>
      <c r="N15">
        <f t="shared" si="6"/>
        <v>100.29999999999993</v>
      </c>
      <c r="O15" s="1">
        <f t="shared" si="7"/>
        <v>9.1891891891891841E-2</v>
      </c>
      <c r="P15" s="1">
        <f t="shared" si="8"/>
        <v>-5.0450450450450483E-2</v>
      </c>
      <c r="Q15" s="2">
        <f t="shared" si="9"/>
        <v>4.1441441441441358E-2</v>
      </c>
      <c r="T15">
        <f t="shared" si="10"/>
        <v>100.29999999999993</v>
      </c>
      <c r="U15" s="1">
        <f t="shared" si="11"/>
        <v>0.10210210210210206</v>
      </c>
      <c r="V15" s="1">
        <f t="shared" si="12"/>
        <v>-4.204204204204208E-2</v>
      </c>
      <c r="W15" s="2">
        <f t="shared" si="13"/>
        <v>6.0060060060059983E-2</v>
      </c>
    </row>
    <row r="16" spans="1:23" x14ac:dyDescent="0.2">
      <c r="A16">
        <f t="shared" si="14"/>
        <v>100.39999999999992</v>
      </c>
      <c r="B16">
        <v>1.34</v>
      </c>
      <c r="C16">
        <v>0.93</v>
      </c>
      <c r="E16">
        <f t="shared" si="1"/>
        <v>100.39999999999992</v>
      </c>
      <c r="I16">
        <f t="shared" si="2"/>
        <v>100.39999999999992</v>
      </c>
      <c r="J16" s="1">
        <f t="shared" si="3"/>
        <v>0.10360360360360359</v>
      </c>
      <c r="K16" s="1">
        <f t="shared" si="4"/>
        <v>-8.1081081081081099E-2</v>
      </c>
      <c r="L16" s="2">
        <f t="shared" si="5"/>
        <v>2.2522522522522487E-2</v>
      </c>
      <c r="N16">
        <f t="shared" si="6"/>
        <v>100.39999999999992</v>
      </c>
      <c r="O16" s="1">
        <f t="shared" si="7"/>
        <v>0.1243243243243243</v>
      </c>
      <c r="P16" s="1">
        <f t="shared" si="8"/>
        <v>-6.4864864864864868E-2</v>
      </c>
      <c r="Q16" s="2">
        <f t="shared" si="9"/>
        <v>5.9459459459459435E-2</v>
      </c>
      <c r="T16">
        <f t="shared" si="10"/>
        <v>100.39999999999992</v>
      </c>
      <c r="U16" s="1">
        <f t="shared" si="11"/>
        <v>0.13813813813813813</v>
      </c>
      <c r="V16" s="1">
        <f t="shared" si="12"/>
        <v>-5.4054054054054071E-2</v>
      </c>
      <c r="W16" s="2">
        <f t="shared" si="13"/>
        <v>8.4084084084084063E-2</v>
      </c>
    </row>
    <row r="17" spans="1:23" x14ac:dyDescent="0.2">
      <c r="A17">
        <f t="shared" si="14"/>
        <v>100.49999999999991</v>
      </c>
      <c r="B17">
        <v>1.4</v>
      </c>
      <c r="C17">
        <v>0.88</v>
      </c>
      <c r="E17">
        <f t="shared" si="1"/>
        <v>100.49999999999991</v>
      </c>
      <c r="I17">
        <f t="shared" si="2"/>
        <v>100.49999999999991</v>
      </c>
      <c r="J17" s="1">
        <f t="shared" si="3"/>
        <v>0.13063063063063055</v>
      </c>
      <c r="K17" s="1">
        <f t="shared" si="4"/>
        <v>-0.10360360360360364</v>
      </c>
      <c r="L17" s="2">
        <f t="shared" si="5"/>
        <v>2.7027027027026904E-2</v>
      </c>
      <c r="N17">
        <f t="shared" si="6"/>
        <v>100.49999999999991</v>
      </c>
      <c r="O17" s="1">
        <f t="shared" si="7"/>
        <v>0.15675675675675665</v>
      </c>
      <c r="P17" s="1">
        <f t="shared" si="8"/>
        <v>-8.2882882882882911E-2</v>
      </c>
      <c r="Q17" s="2">
        <f t="shared" si="9"/>
        <v>7.3873873873873744E-2</v>
      </c>
      <c r="T17">
        <f t="shared" si="10"/>
        <v>100.49999999999991</v>
      </c>
      <c r="U17" s="1">
        <f t="shared" si="11"/>
        <v>0.17417417417417408</v>
      </c>
      <c r="V17" s="1">
        <f t="shared" si="12"/>
        <v>-6.9069069069069094E-2</v>
      </c>
      <c r="W17" s="2">
        <f t="shared" si="13"/>
        <v>0.10510510510510498</v>
      </c>
    </row>
    <row r="18" spans="1:23" x14ac:dyDescent="0.2">
      <c r="A18">
        <f t="shared" si="14"/>
        <v>100.59999999999991</v>
      </c>
      <c r="B18">
        <v>1.46</v>
      </c>
      <c r="C18">
        <v>0.84</v>
      </c>
      <c r="E18">
        <f t="shared" si="1"/>
        <v>100.59999999999991</v>
      </c>
      <c r="I18">
        <f t="shared" si="2"/>
        <v>100.59999999999991</v>
      </c>
      <c r="J18" s="1">
        <f t="shared" si="3"/>
        <v>0.15765765765765757</v>
      </c>
      <c r="K18" s="1">
        <f t="shared" si="4"/>
        <v>-0.12162162162162167</v>
      </c>
      <c r="L18" s="2">
        <f t="shared" si="5"/>
        <v>3.6036036036035904E-2</v>
      </c>
      <c r="N18">
        <f t="shared" si="6"/>
        <v>100.59999999999991</v>
      </c>
      <c r="O18" s="1">
        <f t="shared" si="7"/>
        <v>0.18918918918918909</v>
      </c>
      <c r="P18" s="1">
        <f t="shared" si="8"/>
        <v>-9.729729729729733E-2</v>
      </c>
      <c r="Q18" s="2">
        <f t="shared" si="9"/>
        <v>9.1891891891891758E-2</v>
      </c>
      <c r="T18">
        <f t="shared" si="10"/>
        <v>100.59999999999991</v>
      </c>
      <c r="U18" s="1">
        <f t="shared" si="11"/>
        <v>0.21021021021021014</v>
      </c>
      <c r="V18" s="1">
        <f t="shared" si="12"/>
        <v>-8.1081081081081127E-2</v>
      </c>
      <c r="W18" s="2">
        <f t="shared" si="13"/>
        <v>0.12912912912912899</v>
      </c>
    </row>
    <row r="19" spans="1:23" x14ac:dyDescent="0.2">
      <c r="A19">
        <f t="shared" si="14"/>
        <v>100.6999999999999</v>
      </c>
      <c r="B19">
        <v>1.52</v>
      </c>
      <c r="C19">
        <v>0.81</v>
      </c>
      <c r="E19">
        <f t="shared" si="1"/>
        <v>100.6999999999999</v>
      </c>
      <c r="I19">
        <f t="shared" si="2"/>
        <v>100.6999999999999</v>
      </c>
      <c r="J19" s="1">
        <f t="shared" si="3"/>
        <v>0.18468468468468466</v>
      </c>
      <c r="K19" s="1">
        <f t="shared" si="4"/>
        <v>-0.13513513513513517</v>
      </c>
      <c r="L19" s="2">
        <f t="shared" si="5"/>
        <v>4.9549549549549488E-2</v>
      </c>
      <c r="N19">
        <f t="shared" si="6"/>
        <v>100.6999999999999</v>
      </c>
      <c r="O19" s="1">
        <f t="shared" si="7"/>
        <v>0.22162162162162155</v>
      </c>
      <c r="P19" s="1">
        <f t="shared" si="8"/>
        <v>-0.1081081081081081</v>
      </c>
      <c r="Q19" s="2">
        <f t="shared" si="9"/>
        <v>0.11351351351351345</v>
      </c>
      <c r="T19">
        <f t="shared" si="10"/>
        <v>100.6999999999999</v>
      </c>
      <c r="U19" s="1">
        <f t="shared" si="11"/>
        <v>0.24624624624624619</v>
      </c>
      <c r="V19" s="1">
        <f t="shared" si="12"/>
        <v>-9.0090090090090114E-2</v>
      </c>
      <c r="W19" s="2">
        <f t="shared" si="13"/>
        <v>0.15615615615615608</v>
      </c>
    </row>
    <row r="20" spans="1:23" x14ac:dyDescent="0.2">
      <c r="A20">
        <f t="shared" si="14"/>
        <v>100.7999999999999</v>
      </c>
      <c r="B20">
        <v>1.58</v>
      </c>
      <c r="C20">
        <v>0.77</v>
      </c>
      <c r="E20">
        <f t="shared" si="1"/>
        <v>100.7999999999999</v>
      </c>
      <c r="I20">
        <f t="shared" si="2"/>
        <v>100.7999999999999</v>
      </c>
      <c r="J20" s="1">
        <f t="shared" si="3"/>
        <v>0.21171171171171171</v>
      </c>
      <c r="K20" s="1">
        <f t="shared" si="4"/>
        <v>-0.1531531531531532</v>
      </c>
      <c r="L20" s="2">
        <f t="shared" si="5"/>
        <v>5.8558558558558516E-2</v>
      </c>
      <c r="N20">
        <f t="shared" si="6"/>
        <v>100.7999999999999</v>
      </c>
      <c r="O20" s="1">
        <f t="shared" si="7"/>
        <v>0.25405405405405401</v>
      </c>
      <c r="P20" s="1">
        <f t="shared" si="8"/>
        <v>-0.12252252252252253</v>
      </c>
      <c r="Q20" s="2">
        <f t="shared" si="9"/>
        <v>0.13153153153153146</v>
      </c>
      <c r="T20">
        <f t="shared" si="10"/>
        <v>100.7999999999999</v>
      </c>
      <c r="U20" s="1">
        <f t="shared" si="11"/>
        <v>0.28228228228228225</v>
      </c>
      <c r="V20" s="1">
        <f t="shared" si="12"/>
        <v>-0.10210210210210212</v>
      </c>
      <c r="W20" s="2">
        <f t="shared" si="13"/>
        <v>0.18018018018018012</v>
      </c>
    </row>
    <row r="21" spans="1:23" x14ac:dyDescent="0.2">
      <c r="A21">
        <f t="shared" si="14"/>
        <v>100.89999999999989</v>
      </c>
      <c r="B21">
        <v>1.65</v>
      </c>
      <c r="C21">
        <v>0.73</v>
      </c>
      <c r="E21">
        <f t="shared" si="1"/>
        <v>100.89999999999989</v>
      </c>
      <c r="I21">
        <f t="shared" si="2"/>
        <v>100.89999999999989</v>
      </c>
      <c r="J21" s="1">
        <f t="shared" si="3"/>
        <v>0.24324324324324315</v>
      </c>
      <c r="K21" s="1">
        <f t="shared" si="4"/>
        <v>-0.17117117117117123</v>
      </c>
      <c r="L21" s="2">
        <f t="shared" si="5"/>
        <v>7.2072072072071919E-2</v>
      </c>
      <c r="N21">
        <f t="shared" si="6"/>
        <v>100.89999999999989</v>
      </c>
      <c r="O21" s="1">
        <f t="shared" si="7"/>
        <v>0.29189189189189174</v>
      </c>
      <c r="P21" s="1">
        <f t="shared" si="8"/>
        <v>-0.13693693693693695</v>
      </c>
      <c r="Q21" s="2">
        <f t="shared" si="9"/>
        <v>0.15495495495495479</v>
      </c>
      <c r="T21">
        <f t="shared" si="10"/>
        <v>100.89999999999989</v>
      </c>
      <c r="U21" s="1">
        <f t="shared" si="11"/>
        <v>0.32432432432432423</v>
      </c>
      <c r="V21" s="1">
        <f t="shared" si="12"/>
        <v>-0.11411411411411415</v>
      </c>
      <c r="W21" s="2">
        <f t="shared" si="13"/>
        <v>0.21021021021021008</v>
      </c>
    </row>
    <row r="22" spans="1:23" x14ac:dyDescent="0.2">
      <c r="A22">
        <f t="shared" si="14"/>
        <v>100.99999999999989</v>
      </c>
      <c r="B22">
        <v>1.71</v>
      </c>
      <c r="C22">
        <v>0.69</v>
      </c>
      <c r="E22">
        <f t="shared" si="1"/>
        <v>100.99999999999989</v>
      </c>
      <c r="I22">
        <f t="shared" si="2"/>
        <v>100.99999999999989</v>
      </c>
      <c r="J22" s="1">
        <f t="shared" si="3"/>
        <v>0.27027027027027023</v>
      </c>
      <c r="K22" s="1">
        <f t="shared" si="4"/>
        <v>-0.18918918918918926</v>
      </c>
      <c r="L22" s="2">
        <f t="shared" si="5"/>
        <v>8.1081081081080975E-2</v>
      </c>
      <c r="N22">
        <f t="shared" si="6"/>
        <v>100.99999999999989</v>
      </c>
      <c r="O22" s="1">
        <f t="shared" si="7"/>
        <v>0.32432432432432423</v>
      </c>
      <c r="P22" s="1">
        <f t="shared" si="8"/>
        <v>-0.15135135135135139</v>
      </c>
      <c r="Q22" s="2">
        <f t="shared" si="9"/>
        <v>0.17297297297297284</v>
      </c>
      <c r="T22">
        <f t="shared" si="10"/>
        <v>100.99999999999989</v>
      </c>
      <c r="U22" s="1">
        <f t="shared" si="11"/>
        <v>0.36036036036036029</v>
      </c>
      <c r="V22" s="1">
        <f t="shared" si="12"/>
        <v>-0.12612612612612617</v>
      </c>
      <c r="W22" s="2">
        <f t="shared" si="13"/>
        <v>0.23423423423423412</v>
      </c>
    </row>
    <row r="29" spans="1:23" x14ac:dyDescent="0.2">
      <c r="F29">
        <f>1.01/1.11</f>
        <v>0.90990990990990983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 Shaw</dc:creator>
  <cp:lastModifiedBy>Praneet Shaw</cp:lastModifiedBy>
  <dcterms:created xsi:type="dcterms:W3CDTF">2022-05-13T15:04:16Z</dcterms:created>
  <dcterms:modified xsi:type="dcterms:W3CDTF">2023-10-11T01:36:34Z</dcterms:modified>
</cp:coreProperties>
</file>