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York\Test\BDN-HAC incomplete data\"/>
    </mc:Choice>
  </mc:AlternateContent>
  <xr:revisionPtr revIDLastSave="0" documentId="13_ncr:1_{817889EF-040F-4110-9DD1-E171015B43C7}" xr6:coauthVersionLast="47" xr6:coauthVersionMax="47" xr10:uidLastSave="{00000000-0000-0000-0000-000000000000}"/>
  <bookViews>
    <workbookView xWindow="-108" yWindow="-108" windowWidth="30936" windowHeight="17496" firstSheet="4" activeTab="11" xr2:uid="{00000000-000D-0000-FFFF-FFFF00000000}"/>
  </bookViews>
  <sheets>
    <sheet name="Original" sheetId="1" r:id="rId1"/>
    <sheet name="BDN-HAC " sheetId="2" r:id="rId2"/>
    <sheet name="BDN-HAC  offline" sheetId="3" r:id="rId3"/>
    <sheet name="BDN-HAC  non-critical" sheetId="5" r:id="rId4"/>
    <sheet name="BDN-HAC  critical" sheetId="6" r:id="rId5"/>
    <sheet name="New char vs EC" sheetId="10" r:id="rId6"/>
    <sheet name="offline Graph" sheetId="7" r:id="rId7"/>
    <sheet name="Graph non-critical" sheetId="8" r:id="rId8"/>
    <sheet name="Grpah EC NC" sheetId="11" r:id="rId9"/>
    <sheet name="Weak node" sheetId="12" r:id="rId10"/>
    <sheet name="ROC" sheetId="14" r:id="rId11"/>
    <sheet name="ROC (2)" sheetId="15" r:id="rId12"/>
  </sheets>
  <definedNames>
    <definedName name="_xlchart.v1.0" hidden="1">'Graph non-critical'!$A$3:$A$8</definedName>
    <definedName name="_xlchart.v1.1" hidden="1">'Graph non-critical'!$B$2</definedName>
    <definedName name="_xlchart.v1.2" hidden="1">'Graph non-critical'!$B$3:$B$8</definedName>
    <definedName name="_xlchart.v1.3" hidden="1">'Graph non-critical'!$C$2</definedName>
    <definedName name="_xlchart.v1.4" hidden="1">'Graph non-critical'!$C$3:$C$8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1" l="1"/>
  <c r="D14" i="11"/>
  <c r="C52" i="15" l="1"/>
  <c r="Q35" i="15"/>
  <c r="P35" i="15"/>
  <c r="Q34" i="15"/>
  <c r="P34" i="15"/>
  <c r="Q33" i="15"/>
  <c r="P33" i="15"/>
  <c r="Q32" i="15"/>
  <c r="Q42" i="15" s="1"/>
  <c r="P32" i="15"/>
  <c r="C54" i="14"/>
  <c r="AG37" i="14"/>
  <c r="AF37" i="14"/>
  <c r="AG36" i="14"/>
  <c r="AG45" i="14" s="1"/>
  <c r="AF36" i="14"/>
  <c r="AF45" i="14" s="1"/>
  <c r="AG35" i="14"/>
  <c r="AF35" i="14"/>
  <c r="AG34" i="14"/>
  <c r="AG44" i="14" s="1"/>
  <c r="AF34" i="14"/>
  <c r="AF44" i="14" s="1"/>
  <c r="P43" i="15" l="1"/>
  <c r="Q43" i="15"/>
  <c r="P42" i="15"/>
  <c r="AH3" i="5"/>
  <c r="AH4" i="5"/>
  <c r="AH32" i="5" s="1"/>
  <c r="AH5" i="5"/>
  <c r="AH6" i="5"/>
  <c r="AH7" i="5"/>
  <c r="AH8" i="5"/>
  <c r="AH9" i="5"/>
  <c r="AH10" i="5"/>
  <c r="AH11" i="5"/>
  <c r="AH12" i="5"/>
  <c r="AH14" i="5"/>
  <c r="AH16" i="5"/>
  <c r="AH17" i="5"/>
  <c r="AH18" i="5"/>
  <c r="AH19" i="5"/>
  <c r="AH20" i="5"/>
  <c r="AH21" i="5"/>
  <c r="AH23" i="5"/>
  <c r="AH24" i="5"/>
  <c r="AH25" i="5"/>
  <c r="AH26" i="5"/>
  <c r="AH27" i="5"/>
  <c r="AH29" i="5"/>
  <c r="AH2" i="5"/>
  <c r="AH33" i="5"/>
  <c r="AG45" i="2"/>
  <c r="AF45" i="2"/>
  <c r="AG44" i="2"/>
  <c r="AF44" i="2"/>
  <c r="AH35" i="5" l="1"/>
  <c r="AH34" i="5"/>
  <c r="E9" i="11"/>
  <c r="E8" i="11"/>
  <c r="B9" i="11"/>
  <c r="B8" i="11"/>
  <c r="C16" i="8"/>
  <c r="C15" i="8"/>
  <c r="B15" i="8"/>
  <c r="B16" i="8"/>
  <c r="D14" i="7"/>
  <c r="E14" i="7"/>
  <c r="F14" i="7"/>
  <c r="G14" i="7"/>
  <c r="H14" i="7"/>
  <c r="I14" i="7"/>
  <c r="J14" i="7"/>
  <c r="K14" i="7"/>
  <c r="C14" i="7"/>
  <c r="D15" i="7"/>
  <c r="E15" i="7"/>
  <c r="F15" i="7"/>
  <c r="G15" i="7"/>
  <c r="H15" i="7"/>
  <c r="I15" i="7"/>
  <c r="J15" i="7"/>
  <c r="K15" i="7"/>
  <c r="C15" i="7"/>
  <c r="AB11" i="7"/>
  <c r="AB10" i="7"/>
  <c r="AB9" i="7"/>
  <c r="AB8" i="7"/>
  <c r="AB7" i="7"/>
  <c r="AB6" i="7"/>
  <c r="AB5" i="7"/>
  <c r="AB4" i="7"/>
  <c r="AB3" i="7"/>
  <c r="D32" i="7"/>
  <c r="E32" i="7"/>
  <c r="F32" i="7"/>
  <c r="G32" i="7"/>
  <c r="H32" i="7"/>
  <c r="I32" i="7"/>
  <c r="J32" i="7"/>
  <c r="K32" i="7"/>
  <c r="C32" i="7"/>
  <c r="AO34" i="10"/>
  <c r="AO33" i="10"/>
  <c r="AO32" i="10"/>
  <c r="AO31" i="10"/>
  <c r="AG34" i="10" l="1"/>
  <c r="AG33" i="10"/>
  <c r="AG32" i="10"/>
  <c r="AG31" i="10"/>
  <c r="AG37" i="2" l="1"/>
  <c r="AG36" i="2"/>
  <c r="AG35" i="2"/>
  <c r="AG34" i="2"/>
  <c r="AF37" i="2"/>
  <c r="AF36" i="2"/>
  <c r="AF35" i="2"/>
  <c r="AF34" i="2"/>
  <c r="C54" i="10" l="1"/>
  <c r="AX34" i="3" l="1"/>
  <c r="AX33" i="3"/>
  <c r="AX32" i="3"/>
  <c r="AX31" i="3"/>
  <c r="AG33" i="5"/>
  <c r="BD34" i="3"/>
  <c r="BD33" i="3"/>
  <c r="BD32" i="3"/>
  <c r="BD31" i="3"/>
  <c r="AS34" i="3"/>
  <c r="AS33" i="3"/>
  <c r="AS32" i="3"/>
  <c r="AS31" i="3"/>
  <c r="AP34" i="3"/>
  <c r="AP33" i="3"/>
  <c r="AP32" i="3"/>
  <c r="AP31" i="3"/>
  <c r="AN34" i="3"/>
  <c r="AN33" i="3"/>
  <c r="AN32" i="3"/>
  <c r="AN31" i="3"/>
  <c r="AK34" i="3"/>
  <c r="AK33" i="3"/>
  <c r="AK32" i="3"/>
  <c r="AK31" i="3"/>
  <c r="AE35" i="6"/>
  <c r="AE34" i="6"/>
  <c r="AE33" i="6"/>
  <c r="AG35" i="5"/>
  <c r="AG34" i="5"/>
  <c r="BA34" i="3"/>
  <c r="BA33" i="3"/>
  <c r="BA32" i="3"/>
  <c r="BA31" i="3"/>
  <c r="AU31" i="3"/>
  <c r="AU34" i="3" s="1"/>
  <c r="AU32" i="3"/>
  <c r="AG32" i="5"/>
  <c r="AE32" i="6"/>
  <c r="AU33" i="3" l="1"/>
  <c r="C54" i="6"/>
  <c r="C54" i="5"/>
  <c r="C54" i="3"/>
  <c r="C54" i="2"/>
</calcChain>
</file>

<file path=xl/sharedStrings.xml><?xml version="1.0" encoding="utf-8"?>
<sst xmlns="http://schemas.openxmlformats.org/spreadsheetml/2006/main" count="4456" uniqueCount="150">
  <si>
    <t>cluster1</t>
  </si>
  <si>
    <t>not running</t>
  </si>
  <si>
    <t>C1G1A1B1C3</t>
  </si>
  <si>
    <t>FS interface</t>
  </si>
  <si>
    <t>fs_3_DEV_ASCS</t>
  </si>
  <si>
    <t>C1G1A1</t>
  </si>
  <si>
    <t>C1G3A1B1</t>
  </si>
  <si>
    <t>main instance</t>
  </si>
  <si>
    <t>rsc_DEV_CI</t>
  </si>
  <si>
    <t>C1G3A1</t>
  </si>
  <si>
    <t>C1G2A1B1</t>
  </si>
  <si>
    <t>database</t>
  </si>
  <si>
    <t>rsc_DEV_database</t>
  </si>
  <si>
    <t>C1G2A1</t>
  </si>
  <si>
    <t>offline</t>
  </si>
  <si>
    <t>low</t>
  </si>
  <si>
    <t>high</t>
  </si>
  <si>
    <t>local</t>
  </si>
  <si>
    <t>C1G1A1B1</t>
  </si>
  <si>
    <t>message and lock service</t>
  </si>
  <si>
    <t>rsc_DEV_ASCS00</t>
  </si>
  <si>
    <t>C1G4A1B1</t>
  </si>
  <si>
    <t>backup lock server service</t>
  </si>
  <si>
    <t>Test case</t>
  </si>
  <si>
    <t>C1G1A1B1C2</t>
  </si>
  <si>
    <t>FS trans</t>
  </si>
  <si>
    <t>fs_2_DEV_ASCS</t>
  </si>
  <si>
    <t>C1G5A1B1</t>
  </si>
  <si>
    <t>DLM</t>
  </si>
  <si>
    <t>dlm_DEV</t>
  </si>
  <si>
    <t>C1G5A1</t>
  </si>
  <si>
    <t>shared</t>
  </si>
  <si>
    <t>C1G1A1B1C1</t>
  </si>
  <si>
    <t>FS message and lock</t>
  </si>
  <si>
    <t>fs_DEV_ASCS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</si>
  <si>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</si>
  <si>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</si>
  <si>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</si>
  <si>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</si>
  <si>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</si>
  <si>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</si>
  <si>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</si>
  <si>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</si>
  <si>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</si>
  <si>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</si>
  <si>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</si>
  <si>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</si>
  <si>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</si>
  <si>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</si>
  <si>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critical_factor</t>
  </si>
  <si>
    <t>redundancy_factor</t>
  </si>
  <si>
    <t>reinitialization_factor</t>
  </si>
  <si>
    <t>dependency_type</t>
  </si>
  <si>
    <t>dependency_levels_up</t>
  </si>
  <si>
    <t>dependency_levels_down</t>
  </si>
  <si>
    <t>BN-HAC</t>
  </si>
  <si>
    <t>Actual</t>
  </si>
  <si>
    <t>Expected</t>
  </si>
  <si>
    <t>BDN-HAC-1</t>
  </si>
  <si>
    <t>BDN-HAC-2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</si>
  <si>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</si>
  <si>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</si>
  <si>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</si>
  <si>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</si>
  <si>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</si>
  <si>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</si>
  <si>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</si>
  <si>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</si>
  <si>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</si>
  <si>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No failure</t>
  </si>
  <si>
    <t>RG failover</t>
  </si>
  <si>
    <t>System failure</t>
  </si>
  <si>
    <t>Above</t>
  </si>
  <si>
    <t>System failover</t>
  </si>
  <si>
    <t>ID</t>
  </si>
  <si>
    <t>RG failure</t>
  </si>
  <si>
    <t>System</t>
  </si>
  <si>
    <t>Failure</t>
  </si>
  <si>
    <t>BN</t>
  </si>
  <si>
    <t>A2</t>
  </si>
  <si>
    <t>A3</t>
  </si>
  <si>
    <t>A4</t>
  </si>
  <si>
    <t>A5</t>
  </si>
  <si>
    <t>B2</t>
  </si>
  <si>
    <t>B3</t>
  </si>
  <si>
    <t>B4</t>
  </si>
  <si>
    <t>C1</t>
  </si>
  <si>
    <t>U1</t>
  </si>
  <si>
    <t>failure_repetition A2</t>
  </si>
  <si>
    <t>redundancy_factor A3</t>
  </si>
  <si>
    <t>aggeregated_failure_count A4</t>
  </si>
  <si>
    <t>reinitialization_factor A5</t>
  </si>
  <si>
    <t>dependency_type B2</t>
  </si>
  <si>
    <t>dependency_levels_down B3</t>
  </si>
  <si>
    <t>dependency_levels_up  B4</t>
  </si>
  <si>
    <t>critical_factor C1</t>
  </si>
  <si>
    <t>BDN-HAC</t>
  </si>
  <si>
    <t>Correct prediction</t>
  </si>
  <si>
    <t>Incorrect prediction</t>
  </si>
  <si>
    <t>False poitive</t>
  </si>
  <si>
    <t>True postive</t>
  </si>
  <si>
    <t>False negative</t>
  </si>
  <si>
    <t>True negative</t>
  </si>
  <si>
    <t>Accuracy</t>
  </si>
  <si>
    <t>U1 only A2</t>
  </si>
  <si>
    <t>A2,A3</t>
  </si>
  <si>
    <t>A2,A3,A4</t>
  </si>
  <si>
    <t>A2,A3,A4,A5</t>
  </si>
  <si>
    <t>A2,A3,A4,A5,B2</t>
  </si>
  <si>
    <t>A2,A3,A4,A5,B2,B3</t>
  </si>
  <si>
    <t>A2,A3,A4,A5,B2,B3,B4</t>
  </si>
  <si>
    <t>A2,A3,A4,A5,B2,B3,B4,C1</t>
  </si>
  <si>
    <t xml:space="preserve">Failures that not </t>
  </si>
  <si>
    <t>U1 only A2,A3</t>
  </si>
  <si>
    <t>TN</t>
  </si>
  <si>
    <t>FN</t>
  </si>
  <si>
    <t>TP</t>
  </si>
  <si>
    <t>FP</t>
  </si>
  <si>
    <t xml:space="preserve">F1 Score </t>
  </si>
  <si>
    <t xml:space="preserve">Specificity </t>
  </si>
  <si>
    <t xml:space="preserve">Precision </t>
  </si>
  <si>
    <t>U1 only A2,A3,A4</t>
  </si>
  <si>
    <t>U1 only A2,A3,A4,A5</t>
  </si>
  <si>
    <t>Sensitivity (TPR)</t>
  </si>
  <si>
    <t>U1 only A2,A3,A4,A5,B2</t>
  </si>
  <si>
    <t>U1 only A2,A3,A4,A5,B2, B3</t>
  </si>
  <si>
    <t>U1 only A2,A3,A4,A5,B2, B3, B4</t>
  </si>
  <si>
    <t>U1 only A2,A3,A4,A5,B2, B3, B4, C1</t>
  </si>
  <si>
    <t>Non-critical</t>
  </si>
  <si>
    <t>Critical</t>
  </si>
  <si>
    <t>All</t>
  </si>
  <si>
    <t>Sensitivity</t>
  </si>
  <si>
    <t>MCC</t>
  </si>
  <si>
    <t>NC</t>
  </si>
  <si>
    <t>EC</t>
  </si>
  <si>
    <t>1 -specificity</t>
  </si>
  <si>
    <t>X</t>
  </si>
  <si>
    <t>Y</t>
  </si>
  <si>
    <t>sensitivity</t>
  </si>
  <si>
    <t>TPR</t>
  </si>
  <si>
    <t>FPR</t>
  </si>
  <si>
    <t>TP/(TP+FN)</t>
  </si>
  <si>
    <t>FP/(TN+FP)</t>
  </si>
  <si>
    <t>ROC</t>
  </si>
  <si>
    <t>0,0.888888888888889</t>
  </si>
  <si>
    <t>Y,X</t>
  </si>
  <si>
    <t>failure</t>
  </si>
  <si>
    <t>HAC</t>
  </si>
  <si>
    <t>BDN-HAC-2 cutoff value</t>
  </si>
  <si>
    <t>BDN-HAC-1 cutoff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</si>
</sst>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22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left" wrapText="1"/>
    </xf>
    <xf numFmtId="22" fontId="1" fillId="0" borderId="0" xfId="0" applyNumberFormat="1" applyFont="1" applyAlignment="1">
      <alignment horizontal="left" wrapText="1"/>
    </xf>
    <xf numFmtId="0" fontId="0" fillId="0" borderId="1" xfId="0" applyBorder="1" applyAlignment="1">
      <alignment horizontal="left" wrapText="1"/>
    </xf>
    <xf numFmtId="22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3" borderId="0" xfId="0" applyFont="1" applyFill="1" applyAlignment="1">
      <alignment horizontal="left" wrapText="1"/>
    </xf>
    <xf numFmtId="22" fontId="1" fillId="3" borderId="0" xfId="0" applyNumberFormat="1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0" fontId="1" fillId="0" borderId="2" xfId="0" applyFont="1" applyFill="1" applyBorder="1" applyAlignment="1">
      <alignment horizontal="left" wrapText="1"/>
    </xf>
    <xf numFmtId="0" fontId="0" fillId="3" borderId="0" xfId="0" applyFill="1"/>
    <xf numFmtId="0" fontId="1" fillId="0" borderId="0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4" borderId="0" xfId="0" applyFill="1"/>
    <xf numFmtId="0" fontId="1" fillId="0" borderId="3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'offline Graph'!$AA$2</c:f>
              <c:strCache>
                <c:ptCount val="1"/>
                <c:pt idx="0">
                  <c:v>sensitivity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'offline Graph'!$AA$3:$AA$11</c:f>
              <c:numCache>
                <c:formatCode>General</c:formatCode>
                <c:ptCount val="9"/>
                <c:pt idx="0">
                  <c:v>1</c:v>
                </c:pt>
                <c:pt idx="1">
                  <c:v>0.22220000000000001</c:v>
                </c:pt>
                <c:pt idx="2">
                  <c:v>0.22220000000000001</c:v>
                </c:pt>
                <c:pt idx="3">
                  <c:v>0.66669999999999996</c:v>
                </c:pt>
                <c:pt idx="4">
                  <c:v>0.66669999999999996</c:v>
                </c:pt>
                <c:pt idx="5">
                  <c:v>1</c:v>
                </c:pt>
                <c:pt idx="6">
                  <c:v>0.88890000000000002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'offline Graph'!$AB$3:$AB$11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0.33330000000000004</c:v>
                </c:pt>
                <c:pt idx="4">
                  <c:v>0.33330000000000004</c:v>
                </c:pt>
                <c:pt idx="5">
                  <c:v>0.66670000000000007</c:v>
                </c:pt>
                <c:pt idx="6">
                  <c:v>0.33330000000000004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F-48BC-ACBB-3C9CBA579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35800"/>
        <c:axId val="526731208"/>
      </c:scatterChart>
      <c:valAx>
        <c:axId val="5267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31208"/>
        <c:crosses val="autoZero"/>
        <c:crossBetween val="midCat"/>
      </c:valAx>
      <c:valAx>
        <c:axId val="5267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'offline Graph'!$O$2</c:f>
              <c:strCache>
                <c:ptCount val="1"/>
                <c:pt idx="0">
                  <c:v>Accuracy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'offline Graph'!$P$1:$X$1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Graph'!$P$2:$X$2</c:f>
              <c:numCache>
                <c:formatCode>General</c:formatCode>
                <c:ptCount val="9"/>
                <c:pt idx="0">
                  <c:v>0.75</c:v>
                </c:pt>
                <c:pt idx="1">
                  <c:v>0.41670000000000001</c:v>
                </c:pt>
                <c:pt idx="2">
                  <c:v>0.41670000000000001</c:v>
                </c:pt>
                <c:pt idx="3">
                  <c:v>0.66669999999999996</c:v>
                </c:pt>
                <c:pt idx="4">
                  <c:v>0.66669999999999996</c:v>
                </c:pt>
                <c:pt idx="5">
                  <c:v>0.83330000000000004</c:v>
                </c:pt>
                <c:pt idx="6">
                  <c:v>0.83330000000000004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E-42C2-9E49-846E6DB91903}"/>
            </c:ext>
          </c:extLst>
        </c:ser>
        <c:ser>
          <c:idx val="1"/>
          <c:order val="1"/>
          <c:tx>
            <c:strRef>
              <c:f>'offline Graph'!$O$3</c:f>
              <c:strCache>
                <c:ptCount val="1"/>
                <c:pt idx="0">
                  <c:v>F1 Score 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'offline Graph'!$P$1:$X$1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Graph'!$P$3:$X$3</c:f>
              <c:numCache>
                <c:formatCode>General</c:formatCode>
                <c:ptCount val="9"/>
                <c:pt idx="0">
                  <c:v>0.85709999999999997</c:v>
                </c:pt>
                <c:pt idx="1">
                  <c:v>0.36359999999999998</c:v>
                </c:pt>
                <c:pt idx="2">
                  <c:v>0.36359999999999998</c:v>
                </c:pt>
                <c:pt idx="3">
                  <c:v>0.75</c:v>
                </c:pt>
                <c:pt idx="4">
                  <c:v>0.75</c:v>
                </c:pt>
                <c:pt idx="5">
                  <c:v>0.9</c:v>
                </c:pt>
                <c:pt idx="6">
                  <c:v>0.88890000000000002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E-42C2-9E49-846E6DB91903}"/>
            </c:ext>
          </c:extLst>
        </c:ser>
        <c:ser>
          <c:idx val="2"/>
          <c:order val="2"/>
          <c:tx>
            <c:strRef>
              <c:f>'offline Graph'!$O$4</c:f>
              <c:strCache>
                <c:ptCount val="1"/>
                <c:pt idx="0">
                  <c:v>MCC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'offline Graph'!$P$1:$X$1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Graph'!$P$4:$X$4</c:f>
              <c:numCache>
                <c:formatCode>General</c:formatCode>
                <c:ptCount val="9"/>
                <c:pt idx="0">
                  <c:v>0</c:v>
                </c:pt>
                <c:pt idx="1">
                  <c:v>0.25819999999999999</c:v>
                </c:pt>
                <c:pt idx="2">
                  <c:v>0.25819999999999999</c:v>
                </c:pt>
                <c:pt idx="3">
                  <c:v>0.2928</c:v>
                </c:pt>
                <c:pt idx="4">
                  <c:v>0.2928</c:v>
                </c:pt>
                <c:pt idx="5">
                  <c:v>0.5222</c:v>
                </c:pt>
                <c:pt idx="6">
                  <c:v>0.55559999999999998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E-42C2-9E49-846E6DB9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46856"/>
        <c:axId val="589366200"/>
      </c:lineChart>
      <c:catAx>
        <c:axId val="58894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BDN nodes with data</a:t>
                </a:r>
              </a:p>
            </c:rich>
          </c:tx>
          <c:layout>
            <c:manualLayout>
              <c:xMode val="edge"/>
              <c:yMode val="edge"/>
              <c:x val="0.38698250218722663"/>
              <c:y val="0.78025845727617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9366200"/>
        <c:crosses val="autoZero"/>
        <c:auto val="1"/>
        <c:lblAlgn val="ctr"/>
        <c:lblOffset val="100"/>
        <c:noMultiLvlLbl val="0"/>
      </c:catAx>
      <c:valAx>
        <c:axId val="5893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8644830854476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8946856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382786526684167"/>
          <c:y val="5.5721420239136767E-2"/>
          <c:w val="0.64456649168853897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non-critical'!$B$2</c:f>
              <c:strCache>
                <c:ptCount val="1"/>
                <c:pt idx="0">
                  <c:v>Non-critical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non-critical'!$A$3:$A$8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'Graph non-critical'!$B$3:$B$8</c:f>
              <c:numCache>
                <c:formatCode>General</c:formatCode>
                <c:ptCount val="6"/>
                <c:pt idx="0">
                  <c:v>0.75</c:v>
                </c:pt>
                <c:pt idx="1">
                  <c:v>0.88890000000000002</c:v>
                </c:pt>
                <c:pt idx="2">
                  <c:v>0.84209999999999996</c:v>
                </c:pt>
                <c:pt idx="3">
                  <c:v>0.33329999999999999</c:v>
                </c:pt>
                <c:pt idx="4">
                  <c:v>0.8</c:v>
                </c:pt>
                <c:pt idx="5">
                  <c:v>0.25819999999999999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4-421E-A915-28ABFFCCDBE4}"/>
            </c:ext>
          </c:extLst>
        </c:ser>
        <c:ser>
          <c:idx val="1"/>
          <c:order val="1"/>
          <c:tx>
            <c:strRef>
              <c:f>'Graph non-critical'!$C$2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non-critical'!$A$3:$A$8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'Graph non-critical'!$C$3:$C$8</c:f>
              <c:numCache>
                <c:formatCode>General</c:formatCode>
                <c:ptCount val="6"/>
                <c:pt idx="0">
                  <c:v>0.75</c:v>
                </c:pt>
                <c:pt idx="1">
                  <c:v>0.66669999999999996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0.57740000000000002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4-421E-A915-28ABFFCCD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4282224"/>
        <c:axId val="584288128"/>
      </c:barChart>
      <c:catAx>
        <c:axId val="5842822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Detection quality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288128"/>
        <c:crosses val="autoZero"/>
        <c:auto val="1"/>
        <c:lblAlgn val="ctr"/>
        <c:lblOffset val="100"/>
        <c:noMultiLvlLbl val="0"/>
      </c:catAx>
      <c:valAx>
        <c:axId val="584288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en-GB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282224"/>
        <c:crosses val="autoZero"/>
        <c:crossBetween val="between"/>
      </c:valAx>
      <c:spPr>
        <a:noFill/>
        <a:ln w="3175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59735279965004373"/>
          <c:y val="0.16666666666666666"/>
          <c:w val="0.36931386701662294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'Grpah EC NC'!$K$1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NC'!$J$2:$J$7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NC'!$K$2:$K$7</c:f>
              <c:numCache>
                <c:formatCode>General</c:formatCode>
                <c:ptCount val="6"/>
                <c:pt idx="0">
                  <c:v>0.83330000000000004</c:v>
                </c:pt>
                <c:pt idx="1">
                  <c:v>1</c:v>
                </c:pt>
                <c:pt idx="2">
                  <c:v>0.9</c:v>
                </c:pt>
                <c:pt idx="3">
                  <c:v>0.33329999999999999</c:v>
                </c:pt>
                <c:pt idx="4">
                  <c:v>0.81820000000000004</c:v>
                </c:pt>
                <c:pt idx="5">
                  <c:v>0.5222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D-479B-AA6E-A783A812B7CD}"/>
            </c:ext>
          </c:extLst>
        </c:ser>
        <c:ser>
          <c:idx val="1"/>
          <c:order val="1"/>
          <c:tx>
            <c:strRef>
              <c:f>'Grpah EC NC'!$L$1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NC'!$J$2:$J$7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NC'!$L$2:$L$7</c:f>
              <c:numCache>
                <c:formatCode>General</c:formatCode>
                <c:ptCount val="6"/>
                <c:pt idx="0">
                  <c:v>0.75</c:v>
                </c:pt>
                <c:pt idx="1">
                  <c:v>0.66669999999999996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0.57740000000000002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D-479B-AA6E-A783A812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39584224"/>
        <c:axId val="739583896"/>
      </c:barChart>
      <c:catAx>
        <c:axId val="7395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Detection quality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9583896"/>
        <c:crosses val="autoZero"/>
        <c:auto val="1"/>
        <c:lblAlgn val="ctr"/>
        <c:lblOffset val="100"/>
        <c:noMultiLvlLbl val="0"/>
      </c:catAx>
      <c:valAx>
        <c:axId val="739583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275627004957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95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'ROC (2)'!$G$1</c:f>
              <c:strCache>
                <c:ptCount val="1"/>
                <c:pt idx="0">
                  <c:v>BDN-HAC-1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'ROC (2)'!$F$2:$F$27</c:f>
              <c:strCache>
                <c:ptCount val="26"/>
                <c:pt idx="0">
                  <c:v>rsc_DEV_ASCS00</c:v>
                </c:pt>
                <c:pt idx="1">
                  <c:v>fs_3_DEV_ASCS</c:v>
                </c:pt>
                <c:pt idx="2">
                  <c:v>rsc_DEV_CI</c:v>
                </c:pt>
                <c:pt idx="3">
                  <c:v>rsc_DEV_CI</c:v>
                </c:pt>
                <c:pt idx="4">
                  <c:v>rsc_DEV_database</c:v>
                </c:pt>
                <c:pt idx="5">
                  <c:v>fs_DEV_ASCS</c:v>
                </c:pt>
                <c:pt idx="6">
                  <c:v>fs_3_DEV_ASCS</c:v>
                </c:pt>
                <c:pt idx="7">
                  <c:v>rsc_DEV_ASCS00</c:v>
                </c:pt>
                <c:pt idx="8">
                  <c:v>fs_2_DEV_ASCS</c:v>
                </c:pt>
                <c:pt idx="9">
                  <c:v>fs_3_DEV_ASCS</c:v>
                </c:pt>
                <c:pt idx="10">
                  <c:v>fs_DEV_ASCS</c:v>
                </c:pt>
                <c:pt idx="11">
                  <c:v>rsc_DEV_CI</c:v>
                </c:pt>
                <c:pt idx="12">
                  <c:v>dlm_DEV</c:v>
                </c:pt>
                <c:pt idx="13">
                  <c:v>rsc_DEV_ASCS00</c:v>
                </c:pt>
                <c:pt idx="14">
                  <c:v>fs_3_DEV_ASCS</c:v>
                </c:pt>
                <c:pt idx="15">
                  <c:v>rsc_DEV_CI</c:v>
                </c:pt>
                <c:pt idx="16">
                  <c:v>rsc_DEV_CI</c:v>
                </c:pt>
                <c:pt idx="17">
                  <c:v>rsc_DEV_database</c:v>
                </c:pt>
                <c:pt idx="18">
                  <c:v>fs_DEV_ASCS</c:v>
                </c:pt>
                <c:pt idx="19">
                  <c:v>rsc_DEV_ASCS00</c:v>
                </c:pt>
                <c:pt idx="20">
                  <c:v>rsc_DEV_ASCS00</c:v>
                </c:pt>
                <c:pt idx="21">
                  <c:v>fs_3_DEV_ASCS</c:v>
                </c:pt>
                <c:pt idx="22">
                  <c:v>fs_2_DEV_ASCS</c:v>
                </c:pt>
                <c:pt idx="23">
                  <c:v>fs_3_DEV_ASCS</c:v>
                </c:pt>
                <c:pt idx="24">
                  <c:v>fs_DEV_ASCS</c:v>
                </c:pt>
                <c:pt idx="25">
                  <c:v>dlm_DEV</c:v>
                </c:pt>
              </c:strCache>
            </c:strRef>
          </c:xVal>
          <c:yVal>
            <c:numRef>
              <c:f>'ROC (2)'!$G$2:$G$27</c:f>
              <c:numCache>
                <c:formatCode>General</c:formatCode>
                <c:ptCount val="26"/>
                <c:pt idx="0">
                  <c:v>54.62</c:v>
                </c:pt>
                <c:pt idx="1">
                  <c:v>57.6</c:v>
                </c:pt>
                <c:pt idx="2">
                  <c:v>0.8</c:v>
                </c:pt>
                <c:pt idx="3">
                  <c:v>0.8</c:v>
                </c:pt>
                <c:pt idx="4">
                  <c:v>14.6</c:v>
                </c:pt>
                <c:pt idx="5">
                  <c:v>-5.8</c:v>
                </c:pt>
                <c:pt idx="6">
                  <c:v>56.7</c:v>
                </c:pt>
                <c:pt idx="7">
                  <c:v>42.2</c:v>
                </c:pt>
                <c:pt idx="8">
                  <c:v>56.7</c:v>
                </c:pt>
                <c:pt idx="9">
                  <c:v>56.7</c:v>
                </c:pt>
                <c:pt idx="10">
                  <c:v>-18.399999999999999</c:v>
                </c:pt>
                <c:pt idx="11">
                  <c:v>14.6</c:v>
                </c:pt>
                <c:pt idx="12">
                  <c:v>-71.5</c:v>
                </c:pt>
                <c:pt idx="13">
                  <c:v>42.2</c:v>
                </c:pt>
                <c:pt idx="14">
                  <c:v>57.6</c:v>
                </c:pt>
                <c:pt idx="15">
                  <c:v>0.8</c:v>
                </c:pt>
                <c:pt idx="16">
                  <c:v>14.6</c:v>
                </c:pt>
                <c:pt idx="17">
                  <c:v>14.6</c:v>
                </c:pt>
                <c:pt idx="18">
                  <c:v>-5.8</c:v>
                </c:pt>
                <c:pt idx="19">
                  <c:v>42.2</c:v>
                </c:pt>
                <c:pt idx="20">
                  <c:v>42.2</c:v>
                </c:pt>
                <c:pt idx="21">
                  <c:v>56.7</c:v>
                </c:pt>
                <c:pt idx="22">
                  <c:v>56.7</c:v>
                </c:pt>
                <c:pt idx="23">
                  <c:v>56.7</c:v>
                </c:pt>
                <c:pt idx="24">
                  <c:v>-18.399999999999999</c:v>
                </c:pt>
                <c:pt idx="25">
                  <c:v>-58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0-43EE-9B6D-59FB02BC23E3}"/>
            </c:ext>
          </c:extLst>
        </c:ser>
        <c:ser>
          <c:idx val="1"/>
          <c:order val="1"/>
          <c:tx>
            <c:strRef>
              <c:f>'ROC (2)'!$I$1</c:f>
              <c:strCache>
                <c:ptCount val="1"/>
                <c:pt idx="0">
                  <c:v>BDN-HAC-2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strRef>
              <c:f>'ROC (2)'!$F$2:$F$27</c:f>
              <c:strCache>
                <c:ptCount val="26"/>
                <c:pt idx="0">
                  <c:v>rsc_DEV_ASCS00</c:v>
                </c:pt>
                <c:pt idx="1">
                  <c:v>fs_3_DEV_ASCS</c:v>
                </c:pt>
                <c:pt idx="2">
                  <c:v>rsc_DEV_CI</c:v>
                </c:pt>
                <c:pt idx="3">
                  <c:v>rsc_DEV_CI</c:v>
                </c:pt>
                <c:pt idx="4">
                  <c:v>rsc_DEV_database</c:v>
                </c:pt>
                <c:pt idx="5">
                  <c:v>fs_DEV_ASCS</c:v>
                </c:pt>
                <c:pt idx="6">
                  <c:v>fs_3_DEV_ASCS</c:v>
                </c:pt>
                <c:pt idx="7">
                  <c:v>rsc_DEV_ASCS00</c:v>
                </c:pt>
                <c:pt idx="8">
                  <c:v>fs_2_DEV_ASCS</c:v>
                </c:pt>
                <c:pt idx="9">
                  <c:v>fs_3_DEV_ASCS</c:v>
                </c:pt>
                <c:pt idx="10">
                  <c:v>fs_DEV_ASCS</c:v>
                </c:pt>
                <c:pt idx="11">
                  <c:v>rsc_DEV_CI</c:v>
                </c:pt>
                <c:pt idx="12">
                  <c:v>dlm_DEV</c:v>
                </c:pt>
                <c:pt idx="13">
                  <c:v>rsc_DEV_ASCS00</c:v>
                </c:pt>
                <c:pt idx="14">
                  <c:v>fs_3_DEV_ASCS</c:v>
                </c:pt>
                <c:pt idx="15">
                  <c:v>rsc_DEV_CI</c:v>
                </c:pt>
                <c:pt idx="16">
                  <c:v>rsc_DEV_CI</c:v>
                </c:pt>
                <c:pt idx="17">
                  <c:v>rsc_DEV_database</c:v>
                </c:pt>
                <c:pt idx="18">
                  <c:v>fs_DEV_ASCS</c:v>
                </c:pt>
                <c:pt idx="19">
                  <c:v>rsc_DEV_ASCS00</c:v>
                </c:pt>
                <c:pt idx="20">
                  <c:v>rsc_DEV_ASCS00</c:v>
                </c:pt>
                <c:pt idx="21">
                  <c:v>fs_3_DEV_ASCS</c:v>
                </c:pt>
                <c:pt idx="22">
                  <c:v>fs_2_DEV_ASCS</c:v>
                </c:pt>
                <c:pt idx="23">
                  <c:v>fs_3_DEV_ASCS</c:v>
                </c:pt>
                <c:pt idx="24">
                  <c:v>fs_DEV_ASCS</c:v>
                </c:pt>
                <c:pt idx="25">
                  <c:v>dlm_DEV</c:v>
                </c:pt>
              </c:strCache>
            </c:strRef>
          </c:xVal>
          <c:yVal>
            <c:numRef>
              <c:f>'ROC (2)'!$I$2:$I$27</c:f>
              <c:numCache>
                <c:formatCode>General</c:formatCode>
                <c:ptCount val="26"/>
                <c:pt idx="0">
                  <c:v>240</c:v>
                </c:pt>
                <c:pt idx="1">
                  <c:v>390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180</c:v>
                </c:pt>
                <c:pt idx="6">
                  <c:v>390</c:v>
                </c:pt>
                <c:pt idx="7">
                  <c:v>240</c:v>
                </c:pt>
                <c:pt idx="8">
                  <c:v>390</c:v>
                </c:pt>
                <c:pt idx="9">
                  <c:v>390</c:v>
                </c:pt>
                <c:pt idx="10">
                  <c:v>180</c:v>
                </c:pt>
                <c:pt idx="11">
                  <c:v>220</c:v>
                </c:pt>
                <c:pt idx="12">
                  <c:v>80</c:v>
                </c:pt>
                <c:pt idx="13">
                  <c:v>240</c:v>
                </c:pt>
                <c:pt idx="14">
                  <c:v>390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180</c:v>
                </c:pt>
                <c:pt idx="19">
                  <c:v>240</c:v>
                </c:pt>
                <c:pt idx="20">
                  <c:v>240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180</c:v>
                </c:pt>
                <c:pt idx="2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0-43EE-9B6D-59FB02BC2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7320"/>
        <c:axId val="621353384"/>
      </c:scatterChart>
      <c:valAx>
        <c:axId val="62135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3384"/>
        <c:crosses val="autoZero"/>
        <c:crossBetween val="midCat"/>
      </c:valAx>
      <c:valAx>
        <c:axId val="6213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'ROC (2)'!$G$1</c:f>
              <c:strCache>
                <c:ptCount val="1"/>
                <c:pt idx="0">
                  <c:v>BDN-HAC-1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val>
            <c:numRef>
              <c:f>'ROC (2)'!$G$2:$G$27</c:f>
              <c:numCache>
                <c:formatCode>General</c:formatCode>
                <c:ptCount val="26"/>
                <c:pt idx="0">
                  <c:v>54.62</c:v>
                </c:pt>
                <c:pt idx="1">
                  <c:v>57.6</c:v>
                </c:pt>
                <c:pt idx="2">
                  <c:v>0.8</c:v>
                </c:pt>
                <c:pt idx="3">
                  <c:v>0.8</c:v>
                </c:pt>
                <c:pt idx="4">
                  <c:v>14.6</c:v>
                </c:pt>
                <c:pt idx="5">
                  <c:v>-5.8</c:v>
                </c:pt>
                <c:pt idx="6">
                  <c:v>56.7</c:v>
                </c:pt>
                <c:pt idx="7">
                  <c:v>42.2</c:v>
                </c:pt>
                <c:pt idx="8">
                  <c:v>56.7</c:v>
                </c:pt>
                <c:pt idx="9">
                  <c:v>56.7</c:v>
                </c:pt>
                <c:pt idx="10">
                  <c:v>-18.399999999999999</c:v>
                </c:pt>
                <c:pt idx="11">
                  <c:v>14.6</c:v>
                </c:pt>
                <c:pt idx="12">
                  <c:v>-71.5</c:v>
                </c:pt>
                <c:pt idx="13">
                  <c:v>42.2</c:v>
                </c:pt>
                <c:pt idx="14">
                  <c:v>57.6</c:v>
                </c:pt>
                <c:pt idx="15">
                  <c:v>0.8</c:v>
                </c:pt>
                <c:pt idx="16">
                  <c:v>14.6</c:v>
                </c:pt>
                <c:pt idx="17">
                  <c:v>14.6</c:v>
                </c:pt>
                <c:pt idx="18">
                  <c:v>-5.8</c:v>
                </c:pt>
                <c:pt idx="19">
                  <c:v>42.2</c:v>
                </c:pt>
                <c:pt idx="20">
                  <c:v>42.2</c:v>
                </c:pt>
                <c:pt idx="21">
                  <c:v>56.7</c:v>
                </c:pt>
                <c:pt idx="22">
                  <c:v>56.7</c:v>
                </c:pt>
                <c:pt idx="23">
                  <c:v>56.7</c:v>
                </c:pt>
                <c:pt idx="24">
                  <c:v>-18.399999999999999</c:v>
                </c:pt>
                <c:pt idx="25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6-4A1E-B913-CE7B62ECF8F2}"/>
            </c:ext>
          </c:extLst>
        </c:ser>
        <c:ser>
          <c:idx val="1"/>
          <c:order val="1"/>
          <c:tx>
            <c:strRef>
              <c:f>'ROC (2)'!$H$1</c:f>
              <c:strCache>
                <c:ptCount val="1"/>
                <c:pt idx="0">
                  <c:v>BDN-HAC-1 cutoff value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'ROC (2)'!$H$2:$H$27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6-4A1E-B913-CE7B62ECF8F2}"/>
            </c:ext>
          </c:extLst>
        </c:ser>
        <c:ser>
          <c:idx val="2"/>
          <c:order val="2"/>
          <c:tx>
            <c:strRef>
              <c:f>'ROC (2)'!$I$1</c:f>
              <c:strCache>
                <c:ptCount val="1"/>
                <c:pt idx="0">
                  <c:v>BDN-HAC-2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'ROC (2)'!$I$2:$I$27</c:f>
              <c:numCache>
                <c:formatCode>General</c:formatCode>
                <c:ptCount val="26"/>
                <c:pt idx="0">
                  <c:v>240</c:v>
                </c:pt>
                <c:pt idx="1">
                  <c:v>390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180</c:v>
                </c:pt>
                <c:pt idx="6">
                  <c:v>390</c:v>
                </c:pt>
                <c:pt idx="7">
                  <c:v>240</c:v>
                </c:pt>
                <c:pt idx="8">
                  <c:v>390</c:v>
                </c:pt>
                <c:pt idx="9">
                  <c:v>390</c:v>
                </c:pt>
                <c:pt idx="10">
                  <c:v>180</c:v>
                </c:pt>
                <c:pt idx="11">
                  <c:v>220</c:v>
                </c:pt>
                <c:pt idx="12">
                  <c:v>80</c:v>
                </c:pt>
                <c:pt idx="13">
                  <c:v>240</c:v>
                </c:pt>
                <c:pt idx="14">
                  <c:v>390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180</c:v>
                </c:pt>
                <c:pt idx="19">
                  <c:v>240</c:v>
                </c:pt>
                <c:pt idx="20">
                  <c:v>240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180</c:v>
                </c:pt>
                <c:pt idx="2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6-4A1E-B913-CE7B62ECF8F2}"/>
            </c:ext>
          </c:extLst>
        </c:ser>
        <c:ser>
          <c:idx val="3"/>
          <c:order val="3"/>
          <c:tx>
            <c:strRef>
              <c:f>'ROC (2)'!$J$1</c:f>
              <c:strCache>
                <c:ptCount val="1"/>
                <c:pt idx="0">
                  <c:v>BDN-HAC-2 cutoff value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'ROC (2)'!$J$2:$J$27</c:f>
              <c:numCache>
                <c:formatCode>General</c:formatCode>
                <c:ptCount val="2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6-4A1E-B913-CE7B62EC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058656"/>
        <c:axId val="649058000"/>
      </c:lineChart>
      <c:catAx>
        <c:axId val="6490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 cases</a:t>
                </a:r>
              </a:p>
            </c:rich>
          </c:tx>
          <c:layout>
            <c:manualLayout>
              <c:xMode val="edge"/>
              <c:yMode val="edge"/>
              <c:x val="0.4416909448818897"/>
              <c:y val="0.70866506270049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058000"/>
        <c:crosses val="autoZero"/>
        <c:auto val="1"/>
        <c:lblAlgn val="ctr"/>
        <c:lblOffset val="100"/>
        <c:noMultiLvlLbl val="0"/>
      </c:catAx>
      <c:valAx>
        <c:axId val="6490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Utility</a:t>
                </a:r>
                <a:r>
                  <a:rPr lang="en-GB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outcome</a:t>
                </a:r>
                <a:endParaRPr lang="en-GB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3333333333333333E-2"/>
              <c:y val="0.2315084572761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9058656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E20C2416-7F48-4705-BE7A-2468AD9D521C}">
          <cx:tx>
            <cx:txData>
              <cx:f>_xlchart.v1.1</cx:f>
              <cx:v>Non-critical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C1E9102-A10B-4AA0-B8EF-6FD334B31AF5}">
          <cx:tx>
            <cx:txData>
              <cx:f>_xlchart.v1.3</cx:f>
              <cx:v>Critical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24</xdr:row>
      <xdr:rowOff>34290</xdr:rowOff>
    </xdr:from>
    <xdr:to>
      <xdr:col>27</xdr:col>
      <xdr:colOff>304800</xdr:colOff>
      <xdr:row>39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1B876-F8B6-447B-B1D5-A34C4424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10</xdr:row>
      <xdr:rowOff>102870</xdr:rowOff>
    </xdr:from>
    <xdr:to>
      <xdr:col>19</xdr:col>
      <xdr:colOff>152400</xdr:colOff>
      <xdr:row>25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A3C04-26ED-4FEE-A7BC-46020197B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20</xdr:row>
      <xdr:rowOff>95250</xdr:rowOff>
    </xdr:from>
    <xdr:to>
      <xdr:col>19</xdr:col>
      <xdr:colOff>434340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EEDA8-54A4-427B-8995-2546C3FE0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3</xdr:row>
      <xdr:rowOff>118110</xdr:rowOff>
    </xdr:from>
    <xdr:to>
      <xdr:col>24</xdr:col>
      <xdr:colOff>0</xdr:colOff>
      <xdr:row>18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65186B4-06A7-4052-A34D-D2926454C8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8400" y="666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14</xdr:row>
      <xdr:rowOff>110490</xdr:rowOff>
    </xdr:from>
    <xdr:to>
      <xdr:col>17</xdr:col>
      <xdr:colOff>91440</xdr:colOff>
      <xdr:row>29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C67C3-2E88-4FBA-B116-4C3768D0E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350520</xdr:colOff>
      <xdr:row>29</xdr:row>
      <xdr:rowOff>3810</xdr:rowOff>
    </xdr:from>
    <xdr:to>
      <xdr:col>27</xdr:col>
      <xdr:colOff>45720</xdr:colOff>
      <xdr:row>44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0F52F-88E2-42CD-9C67-F78F49D06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502920</xdr:colOff>
      <xdr:row>2</xdr:row>
      <xdr:rowOff>6</xdr:rowOff>
    </xdr:from>
    <xdr:to>
      <xdr:col>37</xdr:col>
      <xdr:colOff>198120</xdr:colOff>
      <xdr:row>8</xdr:row>
      <xdr:rowOff>419106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32D14-B9D2-40AF-A983-F67534838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opLeftCell="A11" workbookViewId="0">
      <selection activeCell="Q24" sqref="Q24"/>
    </sheetView>
  </sheetViews>
  <sheetFormatPr defaultRowHeight="14.4" x14ac:dyDescent="0.3"/>
  <cols>
    <col min="10" max="10" width="23.77734375" customWidth="1"/>
  </cols>
  <sheetData>
    <row r="1" spans="1:22" x14ac:dyDescent="0.3">
      <c r="A1" s="3" t="s">
        <v>23</v>
      </c>
      <c r="B1" s="3" t="s">
        <v>37</v>
      </c>
      <c r="C1" s="3" t="s">
        <v>36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35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</row>
    <row r="2" spans="1:22" ht="55.8" x14ac:dyDescent="0.3">
      <c r="A2" s="4" t="s">
        <v>60</v>
      </c>
      <c r="B2" s="6">
        <v>180321</v>
      </c>
      <c r="C2" s="6" t="s">
        <v>21</v>
      </c>
      <c r="D2" s="6" t="s">
        <v>22</v>
      </c>
      <c r="E2" s="6" t="s">
        <v>20</v>
      </c>
      <c r="F2" s="6" t="s">
        <v>5</v>
      </c>
      <c r="G2" s="6" t="s">
        <v>0</v>
      </c>
      <c r="H2" s="6">
        <v>1</v>
      </c>
      <c r="I2" s="6" t="s">
        <v>1</v>
      </c>
      <c r="J2" s="7">
        <v>44249.681597222225</v>
      </c>
      <c r="K2" s="6">
        <v>0</v>
      </c>
      <c r="L2" s="6">
        <v>21</v>
      </c>
      <c r="M2" s="6">
        <v>1</v>
      </c>
      <c r="N2" s="6">
        <v>1</v>
      </c>
      <c r="O2" s="6">
        <v>3</v>
      </c>
      <c r="V2" s="2"/>
    </row>
    <row r="3" spans="1:22" ht="28.2" x14ac:dyDescent="0.3">
      <c r="A3" s="4" t="s">
        <v>61</v>
      </c>
      <c r="B3" s="6">
        <v>53091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0</v>
      </c>
      <c r="H3" s="6">
        <v>1</v>
      </c>
      <c r="I3" s="6" t="s">
        <v>1</v>
      </c>
      <c r="J3" s="7">
        <v>44236.082372685189</v>
      </c>
      <c r="K3" s="6">
        <v>0</v>
      </c>
      <c r="L3" s="6">
        <v>90</v>
      </c>
      <c r="M3" s="6">
        <v>3</v>
      </c>
      <c r="N3" s="6">
        <v>1</v>
      </c>
      <c r="O3" s="6">
        <v>3</v>
      </c>
    </row>
    <row r="4" spans="1:22" ht="28.2" x14ac:dyDescent="0.3">
      <c r="A4" s="4" t="s">
        <v>62</v>
      </c>
      <c r="B4" s="6">
        <v>180603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0</v>
      </c>
      <c r="H4" s="6">
        <v>1</v>
      </c>
      <c r="I4" s="6" t="s">
        <v>1</v>
      </c>
      <c r="J4" s="7">
        <v>44256.121180555558</v>
      </c>
      <c r="K4" s="6">
        <v>0</v>
      </c>
      <c r="L4" s="6">
        <v>25</v>
      </c>
      <c r="M4" s="6">
        <v>0</v>
      </c>
      <c r="N4" s="6">
        <v>1</v>
      </c>
      <c r="O4" s="6">
        <v>3</v>
      </c>
    </row>
    <row r="5" spans="1:22" ht="28.2" x14ac:dyDescent="0.3">
      <c r="A5" s="4" t="s">
        <v>62</v>
      </c>
      <c r="B5" s="6">
        <v>180604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0</v>
      </c>
      <c r="H5" s="6">
        <v>1</v>
      </c>
      <c r="I5" s="6" t="s">
        <v>1</v>
      </c>
      <c r="J5" s="7">
        <v>44256.127349537041</v>
      </c>
      <c r="K5" s="6">
        <v>0</v>
      </c>
      <c r="L5" s="6">
        <v>26</v>
      </c>
      <c r="M5" s="6">
        <v>0</v>
      </c>
      <c r="N5" s="6">
        <v>1</v>
      </c>
      <c r="O5" s="6">
        <v>3</v>
      </c>
      <c r="P5" s="1"/>
    </row>
    <row r="6" spans="1:22" ht="28.2" x14ac:dyDescent="0.3">
      <c r="A6" s="4" t="s">
        <v>63</v>
      </c>
      <c r="B6" s="6">
        <v>53436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0</v>
      </c>
      <c r="H6" s="6">
        <v>1</v>
      </c>
      <c r="I6" s="6" t="s">
        <v>1</v>
      </c>
      <c r="J6" s="7">
        <v>44236.849293981482</v>
      </c>
      <c r="K6" s="6">
        <v>0</v>
      </c>
      <c r="L6" s="6">
        <v>2</v>
      </c>
      <c r="M6" s="6">
        <v>0</v>
      </c>
      <c r="N6" s="6">
        <v>1</v>
      </c>
      <c r="O6" s="6">
        <v>3</v>
      </c>
    </row>
    <row r="7" spans="1:22" ht="42" x14ac:dyDescent="0.3">
      <c r="A7" s="4" t="s">
        <v>64</v>
      </c>
      <c r="B7" s="6">
        <v>774</v>
      </c>
      <c r="C7" s="6" t="s">
        <v>32</v>
      </c>
      <c r="D7" s="6" t="s">
        <v>33</v>
      </c>
      <c r="E7" s="6" t="s">
        <v>34</v>
      </c>
      <c r="F7" s="6" t="s">
        <v>5</v>
      </c>
      <c r="G7" s="6" t="s">
        <v>0</v>
      </c>
      <c r="H7" s="6">
        <v>1</v>
      </c>
      <c r="I7" s="6" t="s">
        <v>1</v>
      </c>
      <c r="J7" s="7">
        <v>44263.901319444441</v>
      </c>
      <c r="K7" s="6">
        <v>0</v>
      </c>
      <c r="L7" s="6">
        <v>1</v>
      </c>
      <c r="M7" s="6">
        <v>0</v>
      </c>
      <c r="N7" s="6">
        <v>1</v>
      </c>
      <c r="O7" s="6">
        <v>3</v>
      </c>
    </row>
    <row r="8" spans="1:22" ht="28.2" x14ac:dyDescent="0.3">
      <c r="A8" s="4" t="s">
        <v>65</v>
      </c>
      <c r="B8" s="6">
        <v>180444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0</v>
      </c>
      <c r="H8" s="6">
        <v>1</v>
      </c>
      <c r="I8" s="6" t="s">
        <v>1</v>
      </c>
      <c r="J8" s="7">
        <v>44256.023078703707</v>
      </c>
      <c r="K8" s="6">
        <v>0</v>
      </c>
      <c r="L8" s="6">
        <v>3</v>
      </c>
      <c r="M8" s="6">
        <v>0</v>
      </c>
      <c r="N8" s="6">
        <v>1</v>
      </c>
      <c r="O8" s="6">
        <v>3</v>
      </c>
    </row>
    <row r="9" spans="1:22" ht="42" x14ac:dyDescent="0.3">
      <c r="A9" s="4">
        <v>6</v>
      </c>
      <c r="B9" s="6">
        <v>180445</v>
      </c>
      <c r="C9" s="6" t="s">
        <v>18</v>
      </c>
      <c r="D9" s="6" t="s">
        <v>19</v>
      </c>
      <c r="E9" s="6" t="s">
        <v>20</v>
      </c>
      <c r="F9" s="6" t="s">
        <v>5</v>
      </c>
      <c r="G9" s="6" t="s">
        <v>0</v>
      </c>
      <c r="H9" s="6">
        <v>1</v>
      </c>
      <c r="I9" s="6" t="s">
        <v>1</v>
      </c>
      <c r="J9" s="7">
        <v>44256.023078703707</v>
      </c>
      <c r="K9" s="6">
        <v>1</v>
      </c>
      <c r="L9" s="6">
        <v>8</v>
      </c>
      <c r="M9" s="6">
        <v>0</v>
      </c>
      <c r="N9" s="6">
        <v>1</v>
      </c>
      <c r="O9" s="6">
        <v>3</v>
      </c>
    </row>
    <row r="10" spans="1:22" ht="28.2" x14ac:dyDescent="0.3">
      <c r="A10" s="4">
        <v>7</v>
      </c>
      <c r="B10" s="6">
        <v>180446</v>
      </c>
      <c r="C10" s="6" t="s">
        <v>24</v>
      </c>
      <c r="D10" s="6" t="s">
        <v>25</v>
      </c>
      <c r="E10" s="6" t="s">
        <v>26</v>
      </c>
      <c r="F10" s="6" t="s">
        <v>5</v>
      </c>
      <c r="G10" s="6" t="s">
        <v>0</v>
      </c>
      <c r="H10" s="6">
        <v>1</v>
      </c>
      <c r="I10" s="6" t="s">
        <v>1</v>
      </c>
      <c r="J10" s="7">
        <v>44256.030972222223</v>
      </c>
      <c r="K10" s="6">
        <v>0</v>
      </c>
      <c r="L10" s="6">
        <v>3</v>
      </c>
      <c r="M10" s="6">
        <v>0</v>
      </c>
      <c r="N10" s="6">
        <v>1</v>
      </c>
      <c r="O10" s="6">
        <v>3</v>
      </c>
    </row>
    <row r="11" spans="1:22" ht="28.2" x14ac:dyDescent="0.3">
      <c r="A11" s="4">
        <v>7</v>
      </c>
      <c r="B11" s="6">
        <v>180447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0</v>
      </c>
      <c r="H11" s="6">
        <v>1</v>
      </c>
      <c r="I11" s="6" t="s">
        <v>1</v>
      </c>
      <c r="J11" s="7">
        <v>44256.030972222223</v>
      </c>
      <c r="K11" s="6">
        <v>0</v>
      </c>
      <c r="L11" s="6">
        <v>4</v>
      </c>
      <c r="M11" s="6">
        <v>0</v>
      </c>
      <c r="N11" s="6">
        <v>1</v>
      </c>
      <c r="O11" s="6">
        <v>3</v>
      </c>
    </row>
    <row r="12" spans="1:22" ht="42" x14ac:dyDescent="0.3">
      <c r="A12" s="14">
        <v>8</v>
      </c>
      <c r="B12" s="6">
        <v>825</v>
      </c>
      <c r="C12" s="6" t="s">
        <v>32</v>
      </c>
      <c r="D12" s="6" t="s">
        <v>33</v>
      </c>
      <c r="E12" s="6" t="s">
        <v>34</v>
      </c>
      <c r="F12" s="6" t="s">
        <v>5</v>
      </c>
      <c r="G12" s="6" t="s">
        <v>0</v>
      </c>
      <c r="H12" s="6">
        <v>1</v>
      </c>
      <c r="I12" s="6" t="s">
        <v>1</v>
      </c>
      <c r="J12" s="7">
        <v>44263.947824074072</v>
      </c>
      <c r="K12" s="6">
        <v>0</v>
      </c>
      <c r="L12" s="6">
        <v>8</v>
      </c>
      <c r="M12" s="6">
        <v>0</v>
      </c>
      <c r="N12" s="6">
        <v>1</v>
      </c>
      <c r="O12" s="6">
        <v>3</v>
      </c>
    </row>
    <row r="13" spans="1:22" ht="28.2" x14ac:dyDescent="0.3">
      <c r="A13" s="4">
        <v>8</v>
      </c>
      <c r="B13" s="6">
        <v>832</v>
      </c>
      <c r="C13" s="6" t="s">
        <v>6</v>
      </c>
      <c r="D13" s="6" t="s">
        <v>7</v>
      </c>
      <c r="E13" s="6" t="s">
        <v>8</v>
      </c>
      <c r="F13" s="6" t="s">
        <v>9</v>
      </c>
      <c r="G13" s="6" t="s">
        <v>0</v>
      </c>
      <c r="H13" s="6">
        <v>1</v>
      </c>
      <c r="I13" s="6" t="s">
        <v>1</v>
      </c>
      <c r="J13" s="7">
        <v>44263.947824074072</v>
      </c>
      <c r="K13" s="6">
        <v>0</v>
      </c>
      <c r="L13" s="6">
        <v>3</v>
      </c>
      <c r="M13" s="6">
        <v>0</v>
      </c>
      <c r="N13" s="6">
        <v>1</v>
      </c>
      <c r="O13" s="6">
        <v>3</v>
      </c>
    </row>
    <row r="14" spans="1:22" ht="28.2" x14ac:dyDescent="0.3">
      <c r="A14" s="4">
        <v>9</v>
      </c>
      <c r="B14" s="6">
        <v>180634</v>
      </c>
      <c r="C14" s="6" t="s">
        <v>27</v>
      </c>
      <c r="D14" s="6" t="s">
        <v>28</v>
      </c>
      <c r="E14" s="6" t="s">
        <v>29</v>
      </c>
      <c r="F14" s="6" t="s">
        <v>30</v>
      </c>
      <c r="G14" s="6" t="s">
        <v>0</v>
      </c>
      <c r="H14" s="6">
        <v>1</v>
      </c>
      <c r="I14" s="6" t="s">
        <v>1</v>
      </c>
      <c r="J14" s="7">
        <v>44256.139270833337</v>
      </c>
      <c r="K14" s="6">
        <v>0</v>
      </c>
      <c r="L14" s="6">
        <v>0</v>
      </c>
      <c r="M14" s="6">
        <v>0</v>
      </c>
      <c r="N14" s="6">
        <v>1</v>
      </c>
      <c r="O14" s="6">
        <v>3</v>
      </c>
    </row>
    <row r="15" spans="1:2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2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9" ht="42" x14ac:dyDescent="0.3">
      <c r="A17" s="4">
        <v>1</v>
      </c>
      <c r="B17" s="6">
        <v>180640</v>
      </c>
      <c r="C17" s="6" t="s">
        <v>18</v>
      </c>
      <c r="D17" s="6" t="s">
        <v>19</v>
      </c>
      <c r="E17" s="6" t="s">
        <v>20</v>
      </c>
      <c r="F17" s="6" t="s">
        <v>5</v>
      </c>
      <c r="G17" s="6" t="s">
        <v>0</v>
      </c>
      <c r="H17" s="6">
        <v>1</v>
      </c>
      <c r="I17" s="6" t="s">
        <v>1</v>
      </c>
      <c r="J17" s="7">
        <v>44256.176736111112</v>
      </c>
      <c r="K17" s="6">
        <v>1</v>
      </c>
      <c r="L17" s="6">
        <v>44</v>
      </c>
      <c r="M17" s="6">
        <v>0</v>
      </c>
      <c r="N17" s="6">
        <v>1</v>
      </c>
      <c r="O17" s="6">
        <v>3</v>
      </c>
    </row>
    <row r="18" spans="1:19" ht="28.2" x14ac:dyDescent="0.3">
      <c r="A18" s="4">
        <v>2</v>
      </c>
      <c r="B18" s="6">
        <v>180642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0</v>
      </c>
      <c r="H18" s="6">
        <v>1</v>
      </c>
      <c r="I18" s="6" t="s">
        <v>1</v>
      </c>
      <c r="J18" s="7">
        <v>44256.184618055559</v>
      </c>
      <c r="K18" s="6">
        <v>0</v>
      </c>
      <c r="L18" s="6">
        <v>43</v>
      </c>
      <c r="M18" s="6">
        <v>0</v>
      </c>
      <c r="N18" s="6">
        <v>1</v>
      </c>
      <c r="O18" s="6">
        <v>3</v>
      </c>
      <c r="P18" s="1"/>
      <c r="Q18" s="1"/>
      <c r="R18" s="1"/>
      <c r="S18" s="1"/>
    </row>
    <row r="19" spans="1:19" ht="28.2" x14ac:dyDescent="0.3">
      <c r="A19" s="4">
        <v>3</v>
      </c>
      <c r="B19" s="6">
        <v>180644</v>
      </c>
      <c r="C19" s="6" t="s">
        <v>6</v>
      </c>
      <c r="D19" s="6" t="s">
        <v>7</v>
      </c>
      <c r="E19" s="6" t="s">
        <v>8</v>
      </c>
      <c r="F19" s="6" t="s">
        <v>9</v>
      </c>
      <c r="G19" s="6" t="s">
        <v>0</v>
      </c>
      <c r="H19" s="6">
        <v>1</v>
      </c>
      <c r="I19" s="6" t="s">
        <v>1</v>
      </c>
      <c r="J19" s="7">
        <v>44256.187256944446</v>
      </c>
      <c r="K19" s="6">
        <v>0</v>
      </c>
      <c r="L19" s="6">
        <v>35</v>
      </c>
      <c r="M19" s="6">
        <v>0</v>
      </c>
      <c r="N19" s="6">
        <v>1</v>
      </c>
      <c r="O19" s="6">
        <v>3</v>
      </c>
    </row>
    <row r="20" spans="1:19" ht="28.2" x14ac:dyDescent="0.3">
      <c r="A20" s="4">
        <v>3</v>
      </c>
      <c r="B20" s="6">
        <v>180647</v>
      </c>
      <c r="C20" s="6" t="s">
        <v>6</v>
      </c>
      <c r="D20" s="6" t="s">
        <v>7</v>
      </c>
      <c r="E20" s="6" t="s">
        <v>8</v>
      </c>
      <c r="F20" s="6" t="s">
        <v>9</v>
      </c>
      <c r="G20" s="6" t="s">
        <v>0</v>
      </c>
      <c r="H20" s="6">
        <v>1</v>
      </c>
      <c r="I20" s="6" t="s">
        <v>1</v>
      </c>
      <c r="J20" s="7">
        <v>44256.190636574072</v>
      </c>
      <c r="K20" s="6">
        <v>0</v>
      </c>
      <c r="L20" s="6">
        <v>36</v>
      </c>
      <c r="M20" s="6">
        <v>0</v>
      </c>
      <c r="N20" s="6">
        <v>1</v>
      </c>
      <c r="O20" s="6">
        <v>3</v>
      </c>
    </row>
    <row r="21" spans="1:19" ht="28.2" x14ac:dyDescent="0.3">
      <c r="A21" s="4">
        <v>4</v>
      </c>
      <c r="B21" s="6">
        <v>180656</v>
      </c>
      <c r="C21" s="6" t="s">
        <v>10</v>
      </c>
      <c r="D21" s="6" t="s">
        <v>11</v>
      </c>
      <c r="E21" s="6" t="s">
        <v>12</v>
      </c>
      <c r="F21" s="6" t="s">
        <v>13</v>
      </c>
      <c r="G21" s="6" t="s">
        <v>0</v>
      </c>
      <c r="H21" s="6">
        <v>1</v>
      </c>
      <c r="I21" s="6" t="s">
        <v>1</v>
      </c>
      <c r="J21" s="7">
        <v>44256.199791666666</v>
      </c>
      <c r="K21" s="6">
        <v>0</v>
      </c>
      <c r="L21" s="6">
        <v>1</v>
      </c>
      <c r="M21" s="6">
        <v>0</v>
      </c>
      <c r="N21" s="6">
        <v>1</v>
      </c>
      <c r="O21" s="6">
        <v>3</v>
      </c>
    </row>
    <row r="22" spans="1:19" ht="42" x14ac:dyDescent="0.3">
      <c r="A22" s="4">
        <v>5</v>
      </c>
      <c r="B22" s="6">
        <v>180666</v>
      </c>
      <c r="C22" s="6" t="s">
        <v>32</v>
      </c>
      <c r="D22" s="6" t="s">
        <v>33</v>
      </c>
      <c r="E22" s="6" t="s">
        <v>34</v>
      </c>
      <c r="F22" s="6" t="s">
        <v>5</v>
      </c>
      <c r="G22" s="6" t="s">
        <v>0</v>
      </c>
      <c r="H22" s="6">
        <v>1</v>
      </c>
      <c r="I22" s="6" t="s">
        <v>1</v>
      </c>
      <c r="J22" s="7">
        <v>44256.204502314817</v>
      </c>
      <c r="K22" s="6">
        <v>0</v>
      </c>
      <c r="L22" s="6">
        <v>1</v>
      </c>
      <c r="M22" s="6">
        <v>0</v>
      </c>
      <c r="N22" s="6">
        <v>1</v>
      </c>
      <c r="O22" s="6">
        <v>3</v>
      </c>
    </row>
    <row r="23" spans="1:19" ht="42" x14ac:dyDescent="0.3">
      <c r="A23" s="4">
        <v>5</v>
      </c>
      <c r="B23" s="6">
        <v>786</v>
      </c>
      <c r="C23" s="6" t="s">
        <v>32</v>
      </c>
      <c r="D23" s="6" t="s">
        <v>33</v>
      </c>
      <c r="E23" s="6" t="s">
        <v>34</v>
      </c>
      <c r="F23" s="6" t="s">
        <v>5</v>
      </c>
      <c r="G23" s="6" t="s">
        <v>0</v>
      </c>
      <c r="H23" s="6">
        <v>1</v>
      </c>
      <c r="I23" s="6" t="s">
        <v>1</v>
      </c>
      <c r="J23" s="7">
        <v>44263.91</v>
      </c>
      <c r="K23" s="6">
        <v>0</v>
      </c>
      <c r="L23" s="6">
        <v>3</v>
      </c>
      <c r="M23" s="6">
        <v>1</v>
      </c>
      <c r="N23" s="6">
        <v>1</v>
      </c>
      <c r="O23" s="6">
        <v>3</v>
      </c>
    </row>
    <row r="24" spans="1:19" ht="42" x14ac:dyDescent="0.3">
      <c r="A24" s="4">
        <v>6</v>
      </c>
      <c r="B24" s="6">
        <v>788</v>
      </c>
      <c r="C24" s="6" t="s">
        <v>18</v>
      </c>
      <c r="D24" s="6" t="s">
        <v>19</v>
      </c>
      <c r="E24" s="6" t="s">
        <v>20</v>
      </c>
      <c r="F24" s="6" t="s">
        <v>5</v>
      </c>
      <c r="G24" s="6" t="s">
        <v>0</v>
      </c>
      <c r="H24" s="6">
        <v>1</v>
      </c>
      <c r="I24" s="6" t="s">
        <v>1</v>
      </c>
      <c r="J24" s="7">
        <v>44256.468692129631</v>
      </c>
      <c r="K24" s="6">
        <v>1</v>
      </c>
      <c r="L24" s="6">
        <v>8</v>
      </c>
      <c r="M24" s="6">
        <v>0</v>
      </c>
      <c r="N24" s="6">
        <v>1</v>
      </c>
      <c r="O24" s="6">
        <v>3</v>
      </c>
    </row>
    <row r="25" spans="1:19" ht="28.2" x14ac:dyDescent="0.3">
      <c r="A25" s="4">
        <v>6</v>
      </c>
      <c r="B25" s="6">
        <v>180716</v>
      </c>
      <c r="C25" s="6" t="s">
        <v>2</v>
      </c>
      <c r="D25" s="6" t="s">
        <v>3</v>
      </c>
      <c r="E25" s="6" t="s">
        <v>4</v>
      </c>
      <c r="F25" s="6" t="s">
        <v>5</v>
      </c>
      <c r="G25" s="6" t="s">
        <v>0</v>
      </c>
      <c r="H25" s="6">
        <v>1</v>
      </c>
      <c r="I25" s="6" t="s">
        <v>1</v>
      </c>
      <c r="J25" s="7">
        <v>44256.468692129631</v>
      </c>
      <c r="K25" s="6">
        <v>0</v>
      </c>
      <c r="L25" s="6">
        <v>2</v>
      </c>
      <c r="M25" s="6">
        <v>0</v>
      </c>
      <c r="N25" s="6">
        <v>1</v>
      </c>
      <c r="O25" s="6">
        <v>3</v>
      </c>
    </row>
    <row r="26" spans="1:19" ht="28.2" x14ac:dyDescent="0.3">
      <c r="A26" s="4">
        <v>7</v>
      </c>
      <c r="B26" s="6">
        <v>180719</v>
      </c>
      <c r="C26" s="6" t="s">
        <v>24</v>
      </c>
      <c r="D26" s="6" t="s">
        <v>25</v>
      </c>
      <c r="E26" s="6" t="s">
        <v>26</v>
      </c>
      <c r="F26" s="6" t="s">
        <v>5</v>
      </c>
      <c r="G26" s="6" t="s">
        <v>0</v>
      </c>
      <c r="H26" s="6">
        <v>1</v>
      </c>
      <c r="I26" s="6" t="s">
        <v>1</v>
      </c>
      <c r="J26" s="7">
        <v>44256.498194444444</v>
      </c>
      <c r="K26" s="6">
        <v>0</v>
      </c>
      <c r="L26" s="6">
        <v>0</v>
      </c>
      <c r="M26" s="6">
        <v>0</v>
      </c>
      <c r="N26" s="6">
        <v>1</v>
      </c>
      <c r="O26" s="6">
        <v>3</v>
      </c>
    </row>
    <row r="27" spans="1:19" ht="28.2" x14ac:dyDescent="0.3">
      <c r="A27" s="4">
        <v>7</v>
      </c>
      <c r="B27" s="6">
        <v>180720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0</v>
      </c>
      <c r="H27" s="6">
        <v>1</v>
      </c>
      <c r="I27" s="6" t="s">
        <v>1</v>
      </c>
      <c r="J27" s="7">
        <v>44256.498194444444</v>
      </c>
      <c r="K27" s="6">
        <v>0</v>
      </c>
      <c r="L27" s="6">
        <v>5</v>
      </c>
      <c r="M27" s="6">
        <v>0</v>
      </c>
      <c r="N27" s="6">
        <v>1</v>
      </c>
      <c r="O27" s="6">
        <v>3</v>
      </c>
    </row>
    <row r="28" spans="1:19" ht="43.2" x14ac:dyDescent="0.3">
      <c r="A28" s="14">
        <v>8</v>
      </c>
      <c r="B28" s="12">
        <v>836</v>
      </c>
      <c r="C28" s="12" t="s">
        <v>32</v>
      </c>
      <c r="D28" s="12" t="s">
        <v>33</v>
      </c>
      <c r="E28" s="12" t="s">
        <v>34</v>
      </c>
      <c r="F28" s="12" t="s">
        <v>5</v>
      </c>
      <c r="G28" s="12" t="s">
        <v>0</v>
      </c>
      <c r="H28" s="12">
        <v>1</v>
      </c>
      <c r="I28" s="12" t="s">
        <v>1</v>
      </c>
      <c r="J28" s="13">
        <v>44263.956388888888</v>
      </c>
      <c r="K28" s="12">
        <v>0</v>
      </c>
      <c r="L28" s="12">
        <v>9</v>
      </c>
      <c r="M28" s="12">
        <v>0</v>
      </c>
      <c r="N28" s="12">
        <v>1</v>
      </c>
      <c r="O28" s="12">
        <v>3</v>
      </c>
    </row>
    <row r="29" spans="1:19" ht="28.2" x14ac:dyDescent="0.3">
      <c r="A29" s="4">
        <v>8</v>
      </c>
      <c r="B29" s="6">
        <v>180875</v>
      </c>
      <c r="C29" s="6" t="s">
        <v>6</v>
      </c>
      <c r="D29" s="6" t="s">
        <v>7</v>
      </c>
      <c r="E29" s="6" t="s">
        <v>8</v>
      </c>
      <c r="F29" s="6" t="s">
        <v>9</v>
      </c>
      <c r="G29" s="6" t="s">
        <v>0</v>
      </c>
      <c r="H29" s="6">
        <v>1</v>
      </c>
      <c r="I29" s="6" t="s">
        <v>1</v>
      </c>
      <c r="J29" s="7">
        <v>44258.183136574073</v>
      </c>
      <c r="K29" s="6">
        <v>0</v>
      </c>
      <c r="L29" s="6">
        <v>2</v>
      </c>
      <c r="M29" s="6">
        <v>0</v>
      </c>
      <c r="N29" s="6">
        <v>1</v>
      </c>
      <c r="O29" s="6">
        <v>3</v>
      </c>
    </row>
    <row r="30" spans="1:19" ht="28.2" x14ac:dyDescent="0.3">
      <c r="A30" s="4">
        <v>9</v>
      </c>
      <c r="B30" s="6">
        <v>180890</v>
      </c>
      <c r="C30" s="6" t="s">
        <v>27</v>
      </c>
      <c r="D30" s="6" t="s">
        <v>28</v>
      </c>
      <c r="E30" s="6" t="s">
        <v>29</v>
      </c>
      <c r="F30" s="6" t="s">
        <v>30</v>
      </c>
      <c r="G30" s="6" t="s">
        <v>0</v>
      </c>
      <c r="H30" s="6">
        <v>1</v>
      </c>
      <c r="I30" s="6" t="s">
        <v>1</v>
      </c>
      <c r="J30" s="7">
        <v>44258.458055555559</v>
      </c>
      <c r="K30" s="6">
        <v>0</v>
      </c>
      <c r="L30" s="6">
        <v>0</v>
      </c>
      <c r="M30" s="6">
        <v>0</v>
      </c>
      <c r="N30" s="6">
        <v>1</v>
      </c>
      <c r="O30" s="6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C3B2-CB57-4CA9-8889-E14C394744A0}">
  <dimension ref="A1"/>
  <sheetViews>
    <sheetView workbookViewId="0">
      <selection activeCell="K7" sqref="K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3F93-AB5F-4E0D-BC56-BD1DA2D7D622}">
  <dimension ref="A1:AQ54"/>
  <sheetViews>
    <sheetView workbookViewId="0">
      <pane xSplit="6" ySplit="1" topLeftCell="H16" activePane="bottomRight" state="frozen"/>
      <selection pane="topRight" activeCell="F1" sqref="F1"/>
      <selection pane="bottomLeft" activeCell="A2" sqref="A2"/>
      <selection pane="bottomRight" activeCell="C40" sqref="C40"/>
    </sheetView>
  </sheetViews>
  <sheetFormatPr defaultRowHeight="14.4" x14ac:dyDescent="0.3"/>
  <cols>
    <col min="10" max="10" width="22.21875" customWidth="1"/>
  </cols>
  <sheetData>
    <row r="1" spans="1:43" ht="28.2" x14ac:dyDescent="0.3">
      <c r="A1" t="s">
        <v>74</v>
      </c>
      <c r="B1" s="3" t="s">
        <v>23</v>
      </c>
      <c r="C1" s="3" t="s">
        <v>37</v>
      </c>
      <c r="D1" s="3" t="s">
        <v>36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8" t="s">
        <v>49</v>
      </c>
      <c r="M1" s="3" t="s">
        <v>46</v>
      </c>
      <c r="N1" s="3" t="s">
        <v>50</v>
      </c>
      <c r="O1" s="3" t="s">
        <v>45</v>
      </c>
      <c r="P1" s="3" t="s">
        <v>51</v>
      </c>
      <c r="Q1" s="3" t="s">
        <v>52</v>
      </c>
      <c r="R1" s="3" t="s">
        <v>53</v>
      </c>
      <c r="S1" s="3" t="s">
        <v>54</v>
      </c>
      <c r="T1" s="3"/>
      <c r="U1" s="3"/>
      <c r="V1" s="3" t="s">
        <v>56</v>
      </c>
      <c r="W1" s="3" t="s">
        <v>57</v>
      </c>
      <c r="X1" s="3" t="s">
        <v>58</v>
      </c>
      <c r="Y1" s="3" t="s">
        <v>59</v>
      </c>
      <c r="Z1" s="3" t="s">
        <v>55</v>
      </c>
      <c r="AA1" s="3" t="s">
        <v>56</v>
      </c>
      <c r="AB1" s="3" t="s">
        <v>57</v>
      </c>
      <c r="AC1" s="3" t="s">
        <v>58</v>
      </c>
      <c r="AD1" s="3" t="s">
        <v>59</v>
      </c>
      <c r="AE1" s="23" t="s">
        <v>78</v>
      </c>
      <c r="AF1" s="3" t="s">
        <v>56</v>
      </c>
      <c r="AG1" s="3" t="s">
        <v>57</v>
      </c>
      <c r="AH1" s="3" t="s">
        <v>147</v>
      </c>
      <c r="AI1" s="3" t="s">
        <v>96</v>
      </c>
      <c r="AJ1" s="39" t="s">
        <v>56</v>
      </c>
      <c r="AK1" s="3" t="s">
        <v>147</v>
      </c>
      <c r="AL1" s="3" t="s">
        <v>96</v>
      </c>
      <c r="AM1" s="3" t="s">
        <v>147</v>
      </c>
      <c r="AN1" s="44" t="s">
        <v>55</v>
      </c>
      <c r="AO1" s="39" t="s">
        <v>56</v>
      </c>
      <c r="AP1" s="3" t="s">
        <v>147</v>
      </c>
      <c r="AQ1" s="44" t="s">
        <v>55</v>
      </c>
    </row>
    <row r="2" spans="1:43" ht="42" x14ac:dyDescent="0.3">
      <c r="A2">
        <v>1</v>
      </c>
      <c r="B2" s="4" t="s">
        <v>60</v>
      </c>
      <c r="C2" s="6">
        <v>180322</v>
      </c>
      <c r="D2" s="6" t="s">
        <v>18</v>
      </c>
      <c r="E2" s="6" t="s">
        <v>19</v>
      </c>
      <c r="F2" s="6" t="s">
        <v>20</v>
      </c>
      <c r="G2" s="6" t="s">
        <v>5</v>
      </c>
      <c r="H2" s="6" t="s">
        <v>0</v>
      </c>
      <c r="I2" s="6">
        <v>1</v>
      </c>
      <c r="J2" s="7">
        <v>44249.681597222225</v>
      </c>
      <c r="K2" s="6" t="s">
        <v>14</v>
      </c>
      <c r="L2" s="6" t="b">
        <v>1</v>
      </c>
      <c r="M2" s="6" t="s">
        <v>15</v>
      </c>
      <c r="N2" s="6" t="b">
        <v>1</v>
      </c>
      <c r="O2" s="6" t="s">
        <v>16</v>
      </c>
      <c r="P2" s="6" t="b">
        <v>1</v>
      </c>
      <c r="Q2" s="6" t="s">
        <v>17</v>
      </c>
      <c r="R2" s="6" t="s">
        <v>15</v>
      </c>
      <c r="S2" s="6" t="s">
        <v>15</v>
      </c>
      <c r="T2" s="4"/>
      <c r="U2" s="4"/>
      <c r="V2" s="4" t="s">
        <v>69</v>
      </c>
      <c r="W2" s="4" t="s">
        <v>69</v>
      </c>
      <c r="X2" s="4">
        <v>54.62</v>
      </c>
      <c r="Y2" s="4">
        <v>240</v>
      </c>
      <c r="Z2" s="4"/>
      <c r="AA2">
        <v>1</v>
      </c>
      <c r="AB2" s="21">
        <v>1</v>
      </c>
      <c r="AC2" s="21">
        <v>1</v>
      </c>
      <c r="AF2" s="4" t="s">
        <v>116</v>
      </c>
      <c r="AG2" s="4" t="s">
        <v>116</v>
      </c>
      <c r="AH2" s="4" t="s">
        <v>69</v>
      </c>
      <c r="AI2" s="4" t="s">
        <v>69</v>
      </c>
      <c r="AJ2">
        <v>1</v>
      </c>
      <c r="AK2">
        <v>3</v>
      </c>
      <c r="AL2">
        <v>3</v>
      </c>
      <c r="AM2" s="4" t="s">
        <v>69</v>
      </c>
      <c r="AN2" s="4" t="s">
        <v>69</v>
      </c>
      <c r="AO2">
        <v>1</v>
      </c>
      <c r="AP2">
        <v>3</v>
      </c>
      <c r="AQ2">
        <v>3</v>
      </c>
    </row>
    <row r="3" spans="1:43" ht="28.2" x14ac:dyDescent="0.3">
      <c r="A3">
        <v>2</v>
      </c>
      <c r="B3" s="4" t="s">
        <v>61</v>
      </c>
      <c r="C3" s="6">
        <v>17962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0</v>
      </c>
      <c r="I3" s="6">
        <v>1</v>
      </c>
      <c r="J3" s="7">
        <v>44236.082372685189</v>
      </c>
      <c r="K3" s="6" t="s">
        <v>14</v>
      </c>
      <c r="L3" s="6" t="b">
        <v>0</v>
      </c>
      <c r="M3" s="6" t="s">
        <v>15</v>
      </c>
      <c r="N3" s="6" t="b">
        <v>0</v>
      </c>
      <c r="O3" s="6" t="s">
        <v>16</v>
      </c>
      <c r="P3" s="6" t="b">
        <v>1</v>
      </c>
      <c r="Q3" s="6" t="s">
        <v>17</v>
      </c>
      <c r="R3" s="6" t="s">
        <v>16</v>
      </c>
      <c r="S3" s="6" t="s">
        <v>15</v>
      </c>
      <c r="T3" s="4"/>
      <c r="U3" s="4"/>
      <c r="V3" s="4" t="s">
        <v>69</v>
      </c>
      <c r="W3" s="4" t="s">
        <v>69</v>
      </c>
      <c r="X3" s="4">
        <v>57.6</v>
      </c>
      <c r="Y3" s="4">
        <v>390</v>
      </c>
      <c r="Z3" s="4"/>
      <c r="AA3">
        <v>1</v>
      </c>
      <c r="AB3" s="21">
        <v>1</v>
      </c>
      <c r="AC3" s="21">
        <v>1</v>
      </c>
      <c r="AF3" s="4" t="s">
        <v>116</v>
      </c>
      <c r="AG3" s="4" t="s">
        <v>116</v>
      </c>
      <c r="AH3" s="4" t="s">
        <v>69</v>
      </c>
      <c r="AI3" s="4" t="s">
        <v>69</v>
      </c>
      <c r="AJ3">
        <v>1</v>
      </c>
      <c r="AK3">
        <v>3</v>
      </c>
      <c r="AL3">
        <v>3</v>
      </c>
      <c r="AM3" s="4" t="s">
        <v>69</v>
      </c>
      <c r="AN3" s="4" t="s">
        <v>69</v>
      </c>
      <c r="AO3">
        <v>1</v>
      </c>
      <c r="AP3">
        <v>3</v>
      </c>
      <c r="AQ3">
        <v>3</v>
      </c>
    </row>
    <row r="4" spans="1:43" ht="28.2" x14ac:dyDescent="0.3">
      <c r="A4">
        <v>3</v>
      </c>
      <c r="B4" s="18" t="s">
        <v>62</v>
      </c>
      <c r="C4" s="19">
        <v>180603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0</v>
      </c>
      <c r="I4" s="19">
        <v>1</v>
      </c>
      <c r="J4" s="20">
        <v>44256.121180555558</v>
      </c>
      <c r="K4" s="19" t="s">
        <v>14</v>
      </c>
      <c r="L4" s="19" t="b">
        <v>1</v>
      </c>
      <c r="M4" s="19" t="s">
        <v>15</v>
      </c>
      <c r="N4" s="19" t="b">
        <v>0</v>
      </c>
      <c r="O4" s="19" t="s">
        <v>16</v>
      </c>
      <c r="P4" s="19" t="b">
        <v>1</v>
      </c>
      <c r="Q4" s="19" t="s">
        <v>17</v>
      </c>
      <c r="R4" s="19" t="s">
        <v>15</v>
      </c>
      <c r="S4" s="19" t="s">
        <v>15</v>
      </c>
      <c r="T4" s="18"/>
      <c r="U4" s="18"/>
      <c r="V4" s="18" t="s">
        <v>69</v>
      </c>
      <c r="W4" s="18" t="s">
        <v>69</v>
      </c>
      <c r="X4" s="18">
        <v>0.8</v>
      </c>
      <c r="Y4" s="4">
        <v>220</v>
      </c>
      <c r="Z4" s="4"/>
      <c r="AA4">
        <v>1</v>
      </c>
      <c r="AB4">
        <v>1</v>
      </c>
      <c r="AC4">
        <v>1</v>
      </c>
      <c r="AF4" s="4" t="s">
        <v>116</v>
      </c>
      <c r="AG4" s="4" t="s">
        <v>116</v>
      </c>
      <c r="AH4" s="18" t="s">
        <v>69</v>
      </c>
      <c r="AI4" s="18" t="s">
        <v>69</v>
      </c>
      <c r="AJ4">
        <v>1</v>
      </c>
      <c r="AK4">
        <v>3</v>
      </c>
      <c r="AL4">
        <v>3</v>
      </c>
      <c r="AM4" s="18" t="s">
        <v>69</v>
      </c>
      <c r="AN4" s="18" t="s">
        <v>69</v>
      </c>
      <c r="AO4">
        <v>1</v>
      </c>
      <c r="AP4">
        <v>3</v>
      </c>
      <c r="AQ4">
        <v>3</v>
      </c>
    </row>
    <row r="5" spans="1:43" ht="28.2" x14ac:dyDescent="0.3">
      <c r="A5">
        <v>4</v>
      </c>
      <c r="B5" s="18" t="s">
        <v>62</v>
      </c>
      <c r="C5" s="19">
        <v>180604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0</v>
      </c>
      <c r="I5" s="19">
        <v>1</v>
      </c>
      <c r="J5" s="20">
        <v>44256.127349537041</v>
      </c>
      <c r="K5" s="19" t="s">
        <v>14</v>
      </c>
      <c r="L5" s="19" t="b">
        <v>1</v>
      </c>
      <c r="M5" s="19" t="s">
        <v>15</v>
      </c>
      <c r="N5" s="19" t="b">
        <v>0</v>
      </c>
      <c r="O5" s="19" t="s">
        <v>16</v>
      </c>
      <c r="P5" s="19" t="b">
        <v>1</v>
      </c>
      <c r="Q5" s="19" t="s">
        <v>17</v>
      </c>
      <c r="R5" s="19" t="s">
        <v>15</v>
      </c>
      <c r="S5" s="19" t="s">
        <v>15</v>
      </c>
      <c r="T5" s="18"/>
      <c r="U5" s="18"/>
      <c r="V5" s="18" t="s">
        <v>69</v>
      </c>
      <c r="W5" s="18" t="s">
        <v>69</v>
      </c>
      <c r="X5" s="18">
        <v>0.8</v>
      </c>
      <c r="Y5" s="4">
        <v>220</v>
      </c>
      <c r="Z5" s="4"/>
      <c r="AA5">
        <v>1</v>
      </c>
      <c r="AB5">
        <v>1</v>
      </c>
      <c r="AC5">
        <v>1</v>
      </c>
      <c r="AF5" s="4" t="s">
        <v>116</v>
      </c>
      <c r="AG5" s="4" t="s">
        <v>116</v>
      </c>
      <c r="AH5" s="18" t="s">
        <v>69</v>
      </c>
      <c r="AI5" s="18" t="s">
        <v>69</v>
      </c>
      <c r="AJ5">
        <v>1</v>
      </c>
      <c r="AK5">
        <v>3</v>
      </c>
      <c r="AL5">
        <v>3</v>
      </c>
      <c r="AM5" s="18" t="s">
        <v>69</v>
      </c>
      <c r="AN5" s="18" t="s">
        <v>69</v>
      </c>
      <c r="AO5">
        <v>1</v>
      </c>
      <c r="AP5">
        <v>3</v>
      </c>
      <c r="AQ5">
        <v>3</v>
      </c>
    </row>
    <row r="6" spans="1:43" ht="28.2" x14ac:dyDescent="0.3">
      <c r="A6">
        <v>5</v>
      </c>
      <c r="B6" s="18" t="s">
        <v>63</v>
      </c>
      <c r="C6" s="19">
        <v>18307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0</v>
      </c>
      <c r="I6" s="19">
        <v>1</v>
      </c>
      <c r="J6" s="20">
        <v>44236.849293981482</v>
      </c>
      <c r="K6" s="19" t="s">
        <v>14</v>
      </c>
      <c r="L6" s="19" t="b">
        <v>1</v>
      </c>
      <c r="M6" s="19" t="s">
        <v>15</v>
      </c>
      <c r="N6" s="19" t="b">
        <v>0</v>
      </c>
      <c r="O6" s="19" t="s">
        <v>15</v>
      </c>
      <c r="P6" s="19" t="b">
        <v>1</v>
      </c>
      <c r="Q6" s="19" t="s">
        <v>17</v>
      </c>
      <c r="R6" s="19" t="s">
        <v>15</v>
      </c>
      <c r="S6" s="19" t="s">
        <v>15</v>
      </c>
      <c r="T6" s="18"/>
      <c r="U6" s="18"/>
      <c r="V6" s="18" t="s">
        <v>71</v>
      </c>
      <c r="W6" s="18" t="s">
        <v>69</v>
      </c>
      <c r="X6" s="18">
        <v>14.6</v>
      </c>
      <c r="Y6" s="4">
        <v>220</v>
      </c>
      <c r="Z6" s="4"/>
      <c r="AA6">
        <v>3</v>
      </c>
      <c r="AB6">
        <v>1</v>
      </c>
      <c r="AC6">
        <v>1</v>
      </c>
      <c r="AF6" s="18" t="s">
        <v>115</v>
      </c>
      <c r="AG6" s="18" t="s">
        <v>116</v>
      </c>
      <c r="AH6" s="14" t="s">
        <v>77</v>
      </c>
      <c r="AI6" s="18" t="s">
        <v>69</v>
      </c>
      <c r="AJ6">
        <v>1</v>
      </c>
      <c r="AK6">
        <v>1</v>
      </c>
      <c r="AL6">
        <v>3</v>
      </c>
      <c r="AM6" s="18" t="s">
        <v>71</v>
      </c>
      <c r="AN6" s="18" t="s">
        <v>69</v>
      </c>
      <c r="AO6">
        <v>1</v>
      </c>
      <c r="AP6">
        <v>1</v>
      </c>
      <c r="AQ6">
        <v>3</v>
      </c>
    </row>
    <row r="7" spans="1:43" ht="42" x14ac:dyDescent="0.3">
      <c r="A7">
        <v>6</v>
      </c>
      <c r="B7" s="4" t="s">
        <v>64</v>
      </c>
      <c r="C7" s="10">
        <v>774</v>
      </c>
      <c r="D7" s="10" t="s">
        <v>32</v>
      </c>
      <c r="E7" s="10" t="s">
        <v>33</v>
      </c>
      <c r="F7" s="10" t="s">
        <v>34</v>
      </c>
      <c r="G7" s="10" t="s">
        <v>5</v>
      </c>
      <c r="H7" s="10" t="s">
        <v>0</v>
      </c>
      <c r="I7" s="10">
        <v>1</v>
      </c>
      <c r="J7" s="11">
        <v>44263.901319444441</v>
      </c>
      <c r="K7" s="10" t="s">
        <v>14</v>
      </c>
      <c r="L7" s="10" t="b">
        <v>1</v>
      </c>
      <c r="M7" s="10" t="s">
        <v>15</v>
      </c>
      <c r="N7" s="10" t="b">
        <v>0</v>
      </c>
      <c r="O7" s="10" t="s">
        <v>15</v>
      </c>
      <c r="P7" s="10" t="b">
        <v>1</v>
      </c>
      <c r="Q7" s="10" t="s">
        <v>17</v>
      </c>
      <c r="R7" s="10" t="s">
        <v>16</v>
      </c>
      <c r="S7" s="10" t="s">
        <v>15</v>
      </c>
      <c r="T7" s="4"/>
      <c r="U7" s="4"/>
      <c r="V7" s="4" t="s">
        <v>71</v>
      </c>
      <c r="W7" s="4" t="s">
        <v>70</v>
      </c>
      <c r="X7" s="4">
        <v>-5.8</v>
      </c>
      <c r="Y7" s="4">
        <v>180</v>
      </c>
      <c r="Z7" s="4"/>
      <c r="AA7">
        <v>3</v>
      </c>
      <c r="AB7" s="21">
        <v>2</v>
      </c>
      <c r="AC7" s="21">
        <v>2</v>
      </c>
      <c r="AF7" s="4" t="s">
        <v>114</v>
      </c>
      <c r="AG7" s="4" t="s">
        <v>114</v>
      </c>
      <c r="AH7" s="14" t="s">
        <v>77</v>
      </c>
      <c r="AI7" s="14" t="s">
        <v>77</v>
      </c>
      <c r="AJ7">
        <v>0</v>
      </c>
      <c r="AK7">
        <v>1</v>
      </c>
      <c r="AL7">
        <v>1</v>
      </c>
      <c r="AM7" s="4" t="s">
        <v>71</v>
      </c>
      <c r="AN7" s="4" t="s">
        <v>70</v>
      </c>
      <c r="AO7">
        <v>0</v>
      </c>
      <c r="AP7">
        <v>1</v>
      </c>
      <c r="AQ7">
        <v>2</v>
      </c>
    </row>
    <row r="8" spans="1:43" ht="28.2" x14ac:dyDescent="0.3">
      <c r="A8">
        <v>7</v>
      </c>
      <c r="B8" s="4" t="s">
        <v>65</v>
      </c>
      <c r="C8" s="6">
        <v>180444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0</v>
      </c>
      <c r="I8" s="6">
        <v>1</v>
      </c>
      <c r="J8" s="7">
        <v>44256.023078703707</v>
      </c>
      <c r="K8" s="6" t="s">
        <v>14</v>
      </c>
      <c r="L8" s="6" t="b">
        <v>0</v>
      </c>
      <c r="M8" s="6" t="s">
        <v>15</v>
      </c>
      <c r="N8" s="6" t="b">
        <v>0</v>
      </c>
      <c r="O8" s="6" t="s">
        <v>15</v>
      </c>
      <c r="P8" s="6" t="b">
        <v>1</v>
      </c>
      <c r="Q8" s="6" t="s">
        <v>17</v>
      </c>
      <c r="R8" s="6" t="s">
        <v>16</v>
      </c>
      <c r="S8" s="6" t="s">
        <v>15</v>
      </c>
      <c r="T8" s="4"/>
      <c r="U8" s="4"/>
      <c r="V8" s="4" t="s">
        <v>69</v>
      </c>
      <c r="W8" s="4" t="s">
        <v>69</v>
      </c>
      <c r="X8" s="4">
        <v>56.7</v>
      </c>
      <c r="Y8" s="4">
        <v>390</v>
      </c>
      <c r="Z8" s="4"/>
      <c r="AA8">
        <v>1</v>
      </c>
      <c r="AB8" s="21">
        <v>1</v>
      </c>
      <c r="AC8" s="21">
        <v>1</v>
      </c>
      <c r="AF8" s="4" t="s">
        <v>116</v>
      </c>
      <c r="AG8" s="4" t="s">
        <v>116</v>
      </c>
      <c r="AH8" s="4" t="s">
        <v>69</v>
      </c>
      <c r="AI8" s="4" t="s">
        <v>69</v>
      </c>
      <c r="AJ8">
        <v>1</v>
      </c>
      <c r="AK8">
        <v>3</v>
      </c>
      <c r="AL8">
        <v>3</v>
      </c>
      <c r="AM8" s="4" t="s">
        <v>69</v>
      </c>
      <c r="AN8" s="4" t="s">
        <v>69</v>
      </c>
      <c r="AO8">
        <v>1</v>
      </c>
      <c r="AP8">
        <v>1</v>
      </c>
      <c r="AQ8">
        <v>3</v>
      </c>
    </row>
    <row r="9" spans="1:43" ht="42" x14ac:dyDescent="0.3">
      <c r="A9">
        <v>8</v>
      </c>
      <c r="B9" s="4" t="s">
        <v>65</v>
      </c>
      <c r="C9" s="6">
        <v>180445</v>
      </c>
      <c r="D9" s="6" t="s">
        <v>18</v>
      </c>
      <c r="E9" s="6" t="s">
        <v>19</v>
      </c>
      <c r="F9" s="6" t="s">
        <v>20</v>
      </c>
      <c r="G9" s="6" t="s">
        <v>5</v>
      </c>
      <c r="H9" s="6" t="s">
        <v>0</v>
      </c>
      <c r="I9" s="6">
        <v>1</v>
      </c>
      <c r="J9" s="7">
        <v>44256.023078703707</v>
      </c>
      <c r="K9" s="6" t="s">
        <v>14</v>
      </c>
      <c r="L9" s="6" t="b">
        <v>1</v>
      </c>
      <c r="M9" s="6" t="s">
        <v>15</v>
      </c>
      <c r="N9" s="6" t="b">
        <v>1</v>
      </c>
      <c r="O9" s="6" t="s">
        <v>16</v>
      </c>
      <c r="P9" s="6" t="b">
        <v>1</v>
      </c>
      <c r="Q9" s="6" t="s">
        <v>17</v>
      </c>
      <c r="R9" s="6" t="s">
        <v>15</v>
      </c>
      <c r="S9" s="6" t="s">
        <v>15</v>
      </c>
      <c r="T9" s="4"/>
      <c r="U9" s="4"/>
      <c r="V9" s="4" t="s">
        <v>69</v>
      </c>
      <c r="W9" s="4" t="s">
        <v>69</v>
      </c>
      <c r="X9" s="4">
        <v>42.2</v>
      </c>
      <c r="Y9" s="4">
        <v>240</v>
      </c>
      <c r="Z9" s="4"/>
      <c r="AA9">
        <v>1</v>
      </c>
      <c r="AB9" s="21">
        <v>1</v>
      </c>
      <c r="AC9" s="21">
        <v>1</v>
      </c>
      <c r="AF9" s="4" t="s">
        <v>116</v>
      </c>
      <c r="AG9" s="4" t="s">
        <v>116</v>
      </c>
      <c r="AH9" s="4" t="s">
        <v>69</v>
      </c>
      <c r="AI9" s="4" t="s">
        <v>69</v>
      </c>
      <c r="AJ9">
        <v>1</v>
      </c>
      <c r="AK9">
        <v>3</v>
      </c>
      <c r="AL9">
        <v>3</v>
      </c>
      <c r="AM9" s="4" t="s">
        <v>69</v>
      </c>
      <c r="AN9" s="4" t="s">
        <v>69</v>
      </c>
      <c r="AO9">
        <v>1</v>
      </c>
      <c r="AP9">
        <v>1</v>
      </c>
      <c r="AQ9">
        <v>3</v>
      </c>
    </row>
    <row r="10" spans="1:43" ht="28.2" x14ac:dyDescent="0.3">
      <c r="A10">
        <v>9</v>
      </c>
      <c r="B10" s="4" t="s">
        <v>66</v>
      </c>
      <c r="C10" s="6">
        <v>180446</v>
      </c>
      <c r="D10" s="6" t="s">
        <v>24</v>
      </c>
      <c r="E10" s="6" t="s">
        <v>25</v>
      </c>
      <c r="F10" s="6" t="s">
        <v>26</v>
      </c>
      <c r="G10" s="6" t="s">
        <v>5</v>
      </c>
      <c r="H10" s="6" t="s">
        <v>0</v>
      </c>
      <c r="I10" s="6">
        <v>1</v>
      </c>
      <c r="J10" s="7">
        <v>44256.030972222223</v>
      </c>
      <c r="K10" s="6" t="s">
        <v>14</v>
      </c>
      <c r="L10" s="6" t="b">
        <v>0</v>
      </c>
      <c r="M10" s="6" t="s">
        <v>15</v>
      </c>
      <c r="N10" s="6" t="b">
        <v>0</v>
      </c>
      <c r="O10" s="6" t="s">
        <v>15</v>
      </c>
      <c r="P10" s="6" t="b">
        <v>1</v>
      </c>
      <c r="Q10" s="6" t="s">
        <v>17</v>
      </c>
      <c r="R10" s="6" t="s">
        <v>16</v>
      </c>
      <c r="S10" s="6" t="s">
        <v>15</v>
      </c>
      <c r="T10" s="4"/>
      <c r="U10" s="4"/>
      <c r="V10" s="4" t="s">
        <v>69</v>
      </c>
      <c r="W10" s="4" t="s">
        <v>69</v>
      </c>
      <c r="X10" s="4">
        <v>56.7</v>
      </c>
      <c r="Y10" s="4">
        <v>390</v>
      </c>
      <c r="Z10" s="4"/>
      <c r="AA10">
        <v>1</v>
      </c>
      <c r="AB10" s="22">
        <v>1</v>
      </c>
      <c r="AC10" s="22">
        <v>1</v>
      </c>
      <c r="AF10" s="4" t="s">
        <v>116</v>
      </c>
      <c r="AG10" s="4" t="s">
        <v>116</v>
      </c>
      <c r="AH10" s="4" t="s">
        <v>69</v>
      </c>
      <c r="AI10" s="4" t="s">
        <v>69</v>
      </c>
      <c r="AJ10">
        <v>1</v>
      </c>
      <c r="AK10">
        <v>3</v>
      </c>
      <c r="AL10">
        <v>3</v>
      </c>
      <c r="AM10" s="4" t="s">
        <v>69</v>
      </c>
      <c r="AN10" s="4" t="s">
        <v>69</v>
      </c>
      <c r="AO10">
        <v>1</v>
      </c>
      <c r="AP10">
        <v>1</v>
      </c>
      <c r="AQ10">
        <v>3</v>
      </c>
    </row>
    <row r="11" spans="1:43" ht="28.2" x14ac:dyDescent="0.3">
      <c r="A11">
        <v>10</v>
      </c>
      <c r="B11" s="4" t="s">
        <v>66</v>
      </c>
      <c r="C11" s="6">
        <v>180447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0</v>
      </c>
      <c r="I11" s="6">
        <v>1</v>
      </c>
      <c r="J11" s="7">
        <v>44256.030972222223</v>
      </c>
      <c r="K11" s="6" t="s">
        <v>14</v>
      </c>
      <c r="L11" s="6" t="b">
        <v>0</v>
      </c>
      <c r="M11" s="6" t="s">
        <v>15</v>
      </c>
      <c r="N11" s="6" t="b">
        <v>0</v>
      </c>
      <c r="O11" s="6" t="s">
        <v>15</v>
      </c>
      <c r="P11" s="6" t="b">
        <v>1</v>
      </c>
      <c r="Q11" s="6" t="s">
        <v>17</v>
      </c>
      <c r="R11" s="6" t="s">
        <v>16</v>
      </c>
      <c r="S11" s="6" t="s">
        <v>15</v>
      </c>
      <c r="T11" s="4"/>
      <c r="U11" s="4"/>
      <c r="V11" s="4" t="s">
        <v>69</v>
      </c>
      <c r="W11" s="4" t="s">
        <v>69</v>
      </c>
      <c r="X11" s="4">
        <v>56.7</v>
      </c>
      <c r="Y11" s="4">
        <v>390</v>
      </c>
      <c r="Z11" s="4"/>
      <c r="AA11">
        <v>1</v>
      </c>
      <c r="AB11" s="22">
        <v>1</v>
      </c>
      <c r="AC11" s="22">
        <v>1</v>
      </c>
      <c r="AF11" s="4" t="s">
        <v>116</v>
      </c>
      <c r="AG11" s="4" t="s">
        <v>116</v>
      </c>
      <c r="AH11" s="4" t="s">
        <v>69</v>
      </c>
      <c r="AI11" s="4" t="s">
        <v>69</v>
      </c>
      <c r="AJ11">
        <v>1</v>
      </c>
      <c r="AK11">
        <v>3</v>
      </c>
      <c r="AL11">
        <v>3</v>
      </c>
      <c r="AM11" s="4" t="s">
        <v>69</v>
      </c>
      <c r="AN11" s="4" t="s">
        <v>69</v>
      </c>
      <c r="AO11">
        <v>1</v>
      </c>
      <c r="AP11">
        <v>1</v>
      </c>
      <c r="AQ11">
        <v>3</v>
      </c>
    </row>
    <row r="12" spans="1:43" ht="42" x14ac:dyDescent="0.3">
      <c r="A12">
        <v>11</v>
      </c>
      <c r="B12" s="14" t="s">
        <v>67</v>
      </c>
      <c r="C12" s="10">
        <v>825</v>
      </c>
      <c r="D12" s="10" t="s">
        <v>32</v>
      </c>
      <c r="E12" s="10" t="s">
        <v>33</v>
      </c>
      <c r="F12" s="10" t="s">
        <v>34</v>
      </c>
      <c r="G12" s="10" t="s">
        <v>5</v>
      </c>
      <c r="H12" s="10" t="s">
        <v>0</v>
      </c>
      <c r="I12" s="10">
        <v>1</v>
      </c>
      <c r="J12" s="11">
        <v>44263.947824074072</v>
      </c>
      <c r="K12" s="10" t="s">
        <v>14</v>
      </c>
      <c r="L12" s="10" t="b">
        <v>1</v>
      </c>
      <c r="M12" s="10" t="s">
        <v>15</v>
      </c>
      <c r="N12" s="10" t="b">
        <v>0</v>
      </c>
      <c r="O12" s="10" t="s">
        <v>16</v>
      </c>
      <c r="P12" s="10" t="b">
        <v>1</v>
      </c>
      <c r="Q12" s="10" t="s">
        <v>17</v>
      </c>
      <c r="R12" s="10" t="s">
        <v>16</v>
      </c>
      <c r="S12" s="10" t="s">
        <v>15</v>
      </c>
      <c r="T12" s="15"/>
      <c r="U12" s="4"/>
      <c r="V12" s="4" t="s">
        <v>71</v>
      </c>
      <c r="W12" s="4" t="s">
        <v>70</v>
      </c>
      <c r="X12" s="4">
        <v>-18.399999999999999</v>
      </c>
      <c r="Y12" s="4">
        <v>180</v>
      </c>
      <c r="Z12" s="4"/>
      <c r="AA12">
        <v>3</v>
      </c>
      <c r="AB12" s="22">
        <v>2</v>
      </c>
      <c r="AC12" s="22">
        <v>2</v>
      </c>
      <c r="AF12" s="4" t="s">
        <v>114</v>
      </c>
      <c r="AG12" s="4" t="s">
        <v>114</v>
      </c>
      <c r="AH12" s="14" t="s">
        <v>77</v>
      </c>
      <c r="AI12" s="14" t="s">
        <v>77</v>
      </c>
      <c r="AJ12">
        <v>0</v>
      </c>
      <c r="AK12">
        <v>1</v>
      </c>
      <c r="AL12">
        <v>1</v>
      </c>
      <c r="AM12" s="4" t="s">
        <v>71</v>
      </c>
      <c r="AN12" s="4" t="s">
        <v>70</v>
      </c>
      <c r="AO12">
        <v>0</v>
      </c>
      <c r="AP12">
        <v>1</v>
      </c>
      <c r="AQ12">
        <v>2</v>
      </c>
    </row>
    <row r="13" spans="1:43" ht="28.2" x14ac:dyDescent="0.3">
      <c r="A13">
        <v>12</v>
      </c>
      <c r="B13" s="4" t="s">
        <v>67</v>
      </c>
      <c r="C13" s="10">
        <v>832</v>
      </c>
      <c r="D13" s="10" t="s">
        <v>6</v>
      </c>
      <c r="E13" s="10" t="s">
        <v>7</v>
      </c>
      <c r="F13" s="10" t="s">
        <v>8</v>
      </c>
      <c r="G13" s="10" t="s">
        <v>9</v>
      </c>
      <c r="H13" s="10" t="s">
        <v>0</v>
      </c>
      <c r="I13" s="10">
        <v>1</v>
      </c>
      <c r="J13" s="11">
        <v>44263.947824074072</v>
      </c>
      <c r="K13" s="10" t="s">
        <v>14</v>
      </c>
      <c r="L13" s="10" t="b">
        <v>1</v>
      </c>
      <c r="M13" s="10" t="s">
        <v>15</v>
      </c>
      <c r="N13" s="10" t="b">
        <v>0</v>
      </c>
      <c r="O13" s="10" t="s">
        <v>15</v>
      </c>
      <c r="P13" s="10" t="b">
        <v>1</v>
      </c>
      <c r="Q13" s="10" t="s">
        <v>17</v>
      </c>
      <c r="R13" s="10" t="s">
        <v>15</v>
      </c>
      <c r="S13" s="10" t="s">
        <v>15</v>
      </c>
      <c r="T13" s="15"/>
      <c r="U13" s="4"/>
      <c r="V13" s="4" t="s">
        <v>72</v>
      </c>
      <c r="W13" s="4" t="s">
        <v>69</v>
      </c>
      <c r="X13" s="4">
        <v>14.6</v>
      </c>
      <c r="Y13" s="4">
        <v>220</v>
      </c>
      <c r="Z13" s="4"/>
      <c r="AF13" s="4"/>
      <c r="AG13" s="4"/>
      <c r="AH13" s="4"/>
      <c r="AI13" s="4"/>
      <c r="AM13" s="4"/>
      <c r="AN13" s="4"/>
    </row>
    <row r="14" spans="1:43" ht="28.2" x14ac:dyDescent="0.3">
      <c r="A14">
        <v>13</v>
      </c>
      <c r="B14" s="6" t="s">
        <v>68</v>
      </c>
      <c r="C14" s="6">
        <v>180634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0</v>
      </c>
      <c r="I14" s="6">
        <v>1</v>
      </c>
      <c r="J14" s="7">
        <v>44256.139270833337</v>
      </c>
      <c r="K14" s="6" t="s">
        <v>14</v>
      </c>
      <c r="L14" s="6" t="b">
        <v>1</v>
      </c>
      <c r="M14" s="6" t="s">
        <v>15</v>
      </c>
      <c r="N14" s="6" t="b">
        <v>0</v>
      </c>
      <c r="O14" s="6" t="s">
        <v>15</v>
      </c>
      <c r="P14" s="6" t="b">
        <v>0</v>
      </c>
      <c r="Q14" s="6" t="s">
        <v>31</v>
      </c>
      <c r="R14" s="6" t="s">
        <v>15</v>
      </c>
      <c r="S14" s="6" t="s">
        <v>15</v>
      </c>
      <c r="T14" s="4"/>
      <c r="U14" s="4"/>
      <c r="V14" s="4" t="s">
        <v>73</v>
      </c>
      <c r="W14" s="4" t="s">
        <v>73</v>
      </c>
      <c r="X14" s="9">
        <v>-71.5</v>
      </c>
      <c r="Y14" s="4">
        <v>80</v>
      </c>
      <c r="Z14" s="4"/>
      <c r="AA14">
        <v>3</v>
      </c>
      <c r="AB14" s="22">
        <v>3</v>
      </c>
      <c r="AC14" s="22">
        <v>3</v>
      </c>
      <c r="AF14" s="4" t="s">
        <v>114</v>
      </c>
      <c r="AG14" s="4" t="s">
        <v>114</v>
      </c>
      <c r="AH14" s="14" t="s">
        <v>77</v>
      </c>
      <c r="AI14" s="14" t="s">
        <v>77</v>
      </c>
      <c r="AJ14">
        <v>0</v>
      </c>
      <c r="AK14">
        <v>1</v>
      </c>
      <c r="AL14">
        <v>1</v>
      </c>
      <c r="AM14" s="4" t="s">
        <v>73</v>
      </c>
      <c r="AN14" s="4" t="s">
        <v>73</v>
      </c>
      <c r="AO14">
        <v>0</v>
      </c>
      <c r="AP14">
        <v>1</v>
      </c>
      <c r="AQ14">
        <v>1</v>
      </c>
    </row>
    <row r="15" spans="1:43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F15" s="4"/>
      <c r="AG15" s="4"/>
      <c r="AH15" s="4"/>
      <c r="AI15" s="4"/>
      <c r="AM15" s="4"/>
      <c r="AN15" s="4"/>
    </row>
    <row r="16" spans="1:43" ht="42" x14ac:dyDescent="0.3">
      <c r="A16">
        <v>14</v>
      </c>
      <c r="B16" s="4">
        <v>1</v>
      </c>
      <c r="C16" s="6">
        <v>180640</v>
      </c>
      <c r="D16" s="6" t="s">
        <v>18</v>
      </c>
      <c r="E16" s="6" t="s">
        <v>19</v>
      </c>
      <c r="F16" s="6" t="s">
        <v>20</v>
      </c>
      <c r="G16" s="6" t="s">
        <v>5</v>
      </c>
      <c r="H16" s="6" t="s">
        <v>0</v>
      </c>
      <c r="I16" s="6">
        <v>1</v>
      </c>
      <c r="J16" s="7">
        <v>44256.176736111112</v>
      </c>
      <c r="K16" s="6" t="s">
        <v>14</v>
      </c>
      <c r="L16" s="6" t="b">
        <v>1</v>
      </c>
      <c r="M16" s="6" t="s">
        <v>15</v>
      </c>
      <c r="N16" s="6" t="b">
        <v>1</v>
      </c>
      <c r="O16" s="6" t="s">
        <v>16</v>
      </c>
      <c r="P16" s="6" t="b">
        <v>1</v>
      </c>
      <c r="Q16" s="6" t="s">
        <v>17</v>
      </c>
      <c r="R16" s="6" t="s">
        <v>15</v>
      </c>
      <c r="S16" s="6" t="s">
        <v>15</v>
      </c>
      <c r="T16" s="4"/>
      <c r="U16" s="4"/>
      <c r="V16" s="4" t="s">
        <v>69</v>
      </c>
      <c r="W16" s="4" t="s">
        <v>69</v>
      </c>
      <c r="X16" s="4">
        <v>42.2</v>
      </c>
      <c r="Y16" s="4">
        <v>240</v>
      </c>
      <c r="Z16" s="4"/>
      <c r="AA16">
        <v>1</v>
      </c>
      <c r="AB16" s="22">
        <v>1</v>
      </c>
      <c r="AC16" s="22">
        <v>1</v>
      </c>
      <c r="AF16" s="4" t="s">
        <v>116</v>
      </c>
      <c r="AG16" s="4" t="s">
        <v>116</v>
      </c>
      <c r="AH16" s="4" t="s">
        <v>69</v>
      </c>
      <c r="AI16" s="4" t="s">
        <v>69</v>
      </c>
      <c r="AJ16">
        <v>1</v>
      </c>
      <c r="AK16">
        <v>3</v>
      </c>
      <c r="AL16">
        <v>3</v>
      </c>
      <c r="AM16" s="4" t="s">
        <v>69</v>
      </c>
      <c r="AN16" s="4" t="s">
        <v>69</v>
      </c>
      <c r="AO16">
        <v>1</v>
      </c>
      <c r="AP16">
        <v>3</v>
      </c>
      <c r="AQ16">
        <v>3</v>
      </c>
    </row>
    <row r="17" spans="1:43" ht="28.2" x14ac:dyDescent="0.3">
      <c r="A17">
        <v>15</v>
      </c>
      <c r="B17" s="14">
        <v>2</v>
      </c>
      <c r="C17" s="16">
        <v>180642</v>
      </c>
      <c r="D17" s="6" t="s">
        <v>2</v>
      </c>
      <c r="E17" s="6" t="s">
        <v>3</v>
      </c>
      <c r="F17" s="6" t="s">
        <v>4</v>
      </c>
      <c r="G17" s="6" t="s">
        <v>5</v>
      </c>
      <c r="H17" s="16" t="s">
        <v>0</v>
      </c>
      <c r="I17" s="16">
        <v>1</v>
      </c>
      <c r="J17" s="17">
        <v>44256.184618055559</v>
      </c>
      <c r="K17" s="6" t="s">
        <v>14</v>
      </c>
      <c r="L17" s="6" t="b">
        <v>0</v>
      </c>
      <c r="M17" s="6" t="s">
        <v>15</v>
      </c>
      <c r="N17" s="6" t="b">
        <v>0</v>
      </c>
      <c r="O17" s="6" t="s">
        <v>16</v>
      </c>
      <c r="P17" s="6" t="b">
        <v>1</v>
      </c>
      <c r="Q17" s="6" t="s">
        <v>17</v>
      </c>
      <c r="R17" s="6" t="s">
        <v>16</v>
      </c>
      <c r="S17" s="6" t="s">
        <v>15</v>
      </c>
      <c r="T17" s="4"/>
      <c r="U17" s="4"/>
      <c r="V17" s="4" t="s">
        <v>69</v>
      </c>
      <c r="W17" s="4" t="s">
        <v>69</v>
      </c>
      <c r="X17" s="4">
        <v>57.6</v>
      </c>
      <c r="Y17" s="4">
        <v>390</v>
      </c>
      <c r="Z17" s="4"/>
      <c r="AA17">
        <v>1</v>
      </c>
      <c r="AB17" s="21">
        <v>1</v>
      </c>
      <c r="AF17" s="4" t="s">
        <v>116</v>
      </c>
      <c r="AG17" s="4" t="s">
        <v>116</v>
      </c>
      <c r="AH17" s="4" t="s">
        <v>69</v>
      </c>
      <c r="AI17" s="4" t="s">
        <v>69</v>
      </c>
      <c r="AJ17">
        <v>1</v>
      </c>
      <c r="AK17">
        <v>3</v>
      </c>
      <c r="AL17">
        <v>3</v>
      </c>
      <c r="AM17" s="4" t="s">
        <v>69</v>
      </c>
      <c r="AN17" s="4" t="s">
        <v>69</v>
      </c>
      <c r="AO17">
        <v>1</v>
      </c>
      <c r="AP17">
        <v>3</v>
      </c>
      <c r="AQ17">
        <v>3</v>
      </c>
    </row>
    <row r="18" spans="1:43" ht="28.2" x14ac:dyDescent="0.3">
      <c r="A18">
        <v>16</v>
      </c>
      <c r="B18" s="4">
        <v>3</v>
      </c>
      <c r="C18" s="6">
        <v>180644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0</v>
      </c>
      <c r="I18" s="6">
        <v>1</v>
      </c>
      <c r="J18" s="7">
        <v>44256.187256944446</v>
      </c>
      <c r="K18" s="6" t="s">
        <v>14</v>
      </c>
      <c r="L18" s="6" t="b">
        <v>1</v>
      </c>
      <c r="M18" s="6" t="s">
        <v>15</v>
      </c>
      <c r="N18" s="6" t="b">
        <v>0</v>
      </c>
      <c r="O18" s="6" t="s">
        <v>16</v>
      </c>
      <c r="P18" s="6" t="b">
        <v>1</v>
      </c>
      <c r="Q18" s="6" t="s">
        <v>17</v>
      </c>
      <c r="R18" s="6" t="s">
        <v>15</v>
      </c>
      <c r="S18" s="6" t="s">
        <v>15</v>
      </c>
      <c r="T18" s="4"/>
      <c r="U18" s="4"/>
      <c r="V18" s="4" t="s">
        <v>69</v>
      </c>
      <c r="W18" s="4" t="s">
        <v>69</v>
      </c>
      <c r="X18" s="4">
        <v>0.8</v>
      </c>
      <c r="Y18" s="4">
        <v>220</v>
      </c>
      <c r="Z18" s="4"/>
      <c r="AA18">
        <v>1</v>
      </c>
      <c r="AB18" s="22">
        <v>1</v>
      </c>
      <c r="AC18" s="22">
        <v>1</v>
      </c>
      <c r="AF18" s="4" t="s">
        <v>116</v>
      </c>
      <c r="AG18" s="4" t="s">
        <v>116</v>
      </c>
      <c r="AH18" s="4" t="s">
        <v>69</v>
      </c>
      <c r="AI18" s="4" t="s">
        <v>69</v>
      </c>
      <c r="AJ18">
        <v>1</v>
      </c>
      <c r="AK18">
        <v>3</v>
      </c>
      <c r="AL18">
        <v>3</v>
      </c>
      <c r="AM18" s="4" t="s">
        <v>69</v>
      </c>
      <c r="AN18" s="4" t="s">
        <v>69</v>
      </c>
      <c r="AO18">
        <v>1</v>
      </c>
      <c r="AP18">
        <v>3</v>
      </c>
      <c r="AQ18">
        <v>3</v>
      </c>
    </row>
    <row r="19" spans="1:43" ht="28.2" x14ac:dyDescent="0.3">
      <c r="A19">
        <v>17</v>
      </c>
      <c r="B19" s="4">
        <v>3</v>
      </c>
      <c r="C19" s="6">
        <v>180647</v>
      </c>
      <c r="D19" s="6" t="s">
        <v>6</v>
      </c>
      <c r="E19" s="6" t="s">
        <v>7</v>
      </c>
      <c r="F19" s="6" t="s">
        <v>8</v>
      </c>
      <c r="G19" s="6" t="s">
        <v>9</v>
      </c>
      <c r="H19" s="6" t="s">
        <v>0</v>
      </c>
      <c r="I19" s="6">
        <v>1</v>
      </c>
      <c r="J19" s="7">
        <v>44256.190636574072</v>
      </c>
      <c r="K19" s="6" t="s">
        <v>14</v>
      </c>
      <c r="L19" s="6" t="b">
        <v>1</v>
      </c>
      <c r="M19" s="6" t="s">
        <v>15</v>
      </c>
      <c r="N19" s="6" t="b">
        <v>0</v>
      </c>
      <c r="O19" s="6" t="s">
        <v>16</v>
      </c>
      <c r="P19" s="6" t="b">
        <v>1</v>
      </c>
      <c r="Q19" s="6" t="s">
        <v>17</v>
      </c>
      <c r="R19" s="6" t="s">
        <v>15</v>
      </c>
      <c r="S19" s="6" t="s">
        <v>15</v>
      </c>
      <c r="T19" s="4"/>
      <c r="U19" s="4"/>
      <c r="V19" s="4" t="s">
        <v>69</v>
      </c>
      <c r="W19" s="4" t="s">
        <v>69</v>
      </c>
      <c r="X19" s="4">
        <v>14.6</v>
      </c>
      <c r="Y19" s="4">
        <v>220</v>
      </c>
      <c r="Z19" s="4"/>
      <c r="AA19">
        <v>1</v>
      </c>
      <c r="AB19" s="22">
        <v>1</v>
      </c>
      <c r="AC19" s="22">
        <v>1</v>
      </c>
      <c r="AF19" s="4" t="s">
        <v>116</v>
      </c>
      <c r="AG19" s="4" t="s">
        <v>116</v>
      </c>
      <c r="AH19" s="4" t="s">
        <v>69</v>
      </c>
      <c r="AI19" s="4" t="s">
        <v>69</v>
      </c>
      <c r="AJ19">
        <v>1</v>
      </c>
      <c r="AK19">
        <v>3</v>
      </c>
      <c r="AL19">
        <v>3</v>
      </c>
      <c r="AM19" s="4" t="s">
        <v>69</v>
      </c>
      <c r="AN19" s="4" t="s">
        <v>69</v>
      </c>
      <c r="AO19">
        <v>1</v>
      </c>
      <c r="AP19">
        <v>3</v>
      </c>
      <c r="AQ19">
        <v>3</v>
      </c>
    </row>
    <row r="20" spans="1:43" ht="28.2" x14ac:dyDescent="0.3">
      <c r="A20">
        <v>18</v>
      </c>
      <c r="B20" s="4">
        <v>4</v>
      </c>
      <c r="C20" s="6">
        <v>180656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0</v>
      </c>
      <c r="I20" s="6">
        <v>1</v>
      </c>
      <c r="J20" s="7">
        <v>44256.199791666666</v>
      </c>
      <c r="K20" s="6" t="s">
        <v>14</v>
      </c>
      <c r="L20" s="6" t="b">
        <v>1</v>
      </c>
      <c r="M20" s="6" t="s">
        <v>15</v>
      </c>
      <c r="N20" s="6" t="b">
        <v>0</v>
      </c>
      <c r="O20" s="6" t="s">
        <v>15</v>
      </c>
      <c r="P20" s="6" t="b">
        <v>1</v>
      </c>
      <c r="Q20" s="6" t="s">
        <v>17</v>
      </c>
      <c r="R20" s="6" t="s">
        <v>15</v>
      </c>
      <c r="S20" s="6" t="s">
        <v>15</v>
      </c>
      <c r="T20" s="4"/>
      <c r="U20" s="4"/>
      <c r="V20" s="4" t="s">
        <v>71</v>
      </c>
      <c r="W20" s="4" t="s">
        <v>69</v>
      </c>
      <c r="X20" s="4">
        <v>14.6</v>
      </c>
      <c r="Y20" s="4">
        <v>220</v>
      </c>
      <c r="Z20" s="4"/>
      <c r="AA20">
        <v>3</v>
      </c>
      <c r="AB20" s="22">
        <v>1</v>
      </c>
      <c r="AC20" s="22">
        <v>1</v>
      </c>
      <c r="AF20" s="4" t="s">
        <v>115</v>
      </c>
      <c r="AG20" s="4" t="s">
        <v>116</v>
      </c>
      <c r="AH20" s="14" t="s">
        <v>77</v>
      </c>
      <c r="AI20" s="4" t="s">
        <v>69</v>
      </c>
      <c r="AJ20">
        <v>1</v>
      </c>
      <c r="AK20">
        <v>1</v>
      </c>
      <c r="AL20">
        <v>3</v>
      </c>
      <c r="AM20" s="4" t="s">
        <v>71</v>
      </c>
      <c r="AN20" s="4" t="s">
        <v>69</v>
      </c>
      <c r="AO20">
        <v>1</v>
      </c>
      <c r="AP20">
        <v>1</v>
      </c>
      <c r="AQ20">
        <v>3</v>
      </c>
    </row>
    <row r="21" spans="1:43" ht="42" x14ac:dyDescent="0.3">
      <c r="A21">
        <v>19</v>
      </c>
      <c r="B21" s="4">
        <v>5</v>
      </c>
      <c r="C21" s="6">
        <v>786</v>
      </c>
      <c r="D21" s="6" t="s">
        <v>32</v>
      </c>
      <c r="E21" s="6" t="s">
        <v>33</v>
      </c>
      <c r="F21" s="6" t="s">
        <v>34</v>
      </c>
      <c r="G21" s="6" t="s">
        <v>5</v>
      </c>
      <c r="H21" s="6" t="s">
        <v>0</v>
      </c>
      <c r="I21" s="6">
        <v>1</v>
      </c>
      <c r="J21" s="7">
        <v>44263.91</v>
      </c>
      <c r="K21" s="6" t="s">
        <v>14</v>
      </c>
      <c r="L21" s="6" t="b">
        <v>1</v>
      </c>
      <c r="M21" s="6" t="s">
        <v>15</v>
      </c>
      <c r="N21" s="6" t="b">
        <v>0</v>
      </c>
      <c r="O21" s="6" t="s">
        <v>15</v>
      </c>
      <c r="P21" s="6" t="b">
        <v>1</v>
      </c>
      <c r="Q21" s="6" t="s">
        <v>17</v>
      </c>
      <c r="R21" s="6" t="s">
        <v>16</v>
      </c>
      <c r="S21" s="6" t="s">
        <v>15</v>
      </c>
      <c r="T21" s="4"/>
      <c r="U21" s="4"/>
      <c r="V21" s="4" t="s">
        <v>71</v>
      </c>
      <c r="W21" s="4" t="s">
        <v>70</v>
      </c>
      <c r="X21" s="4">
        <v>-5.8</v>
      </c>
      <c r="Y21" s="4">
        <v>180</v>
      </c>
      <c r="Z21" s="4"/>
      <c r="AA21">
        <v>3</v>
      </c>
      <c r="AB21" s="22">
        <v>2</v>
      </c>
      <c r="AC21" s="22">
        <v>2</v>
      </c>
      <c r="AF21" s="4" t="s">
        <v>114</v>
      </c>
      <c r="AG21" s="4" t="s">
        <v>114</v>
      </c>
      <c r="AH21" s="14" t="s">
        <v>77</v>
      </c>
      <c r="AI21" s="14" t="s">
        <v>77</v>
      </c>
      <c r="AJ21">
        <v>0</v>
      </c>
      <c r="AK21">
        <v>1</v>
      </c>
      <c r="AL21">
        <v>1</v>
      </c>
      <c r="AM21" s="4" t="s">
        <v>71</v>
      </c>
      <c r="AN21" s="4" t="s">
        <v>70</v>
      </c>
      <c r="AO21">
        <v>0</v>
      </c>
      <c r="AP21">
        <v>1</v>
      </c>
      <c r="AQ21">
        <v>2</v>
      </c>
    </row>
    <row r="22" spans="1:43" ht="42" x14ac:dyDescent="0.3">
      <c r="A22">
        <v>20</v>
      </c>
      <c r="B22" s="4">
        <v>5</v>
      </c>
      <c r="C22" s="6">
        <v>180668</v>
      </c>
      <c r="D22" s="6" t="s">
        <v>18</v>
      </c>
      <c r="E22" s="6" t="s">
        <v>19</v>
      </c>
      <c r="F22" s="6" t="s">
        <v>20</v>
      </c>
      <c r="G22" s="6" t="s">
        <v>5</v>
      </c>
      <c r="H22" s="6" t="s">
        <v>0</v>
      </c>
      <c r="I22" s="6">
        <v>1</v>
      </c>
      <c r="J22" s="7">
        <v>44256.204502314817</v>
      </c>
      <c r="K22" s="6" t="s">
        <v>14</v>
      </c>
      <c r="L22" s="6" t="b">
        <v>1</v>
      </c>
      <c r="M22" s="6" t="s">
        <v>15</v>
      </c>
      <c r="N22" s="6" t="b">
        <v>1</v>
      </c>
      <c r="O22" s="6" t="s">
        <v>16</v>
      </c>
      <c r="P22" s="6" t="b">
        <v>1</v>
      </c>
      <c r="Q22" s="6" t="s">
        <v>17</v>
      </c>
      <c r="R22" s="6" t="s">
        <v>15</v>
      </c>
      <c r="S22" s="6" t="s">
        <v>15</v>
      </c>
      <c r="T22" s="4"/>
      <c r="U22" s="4"/>
      <c r="V22" s="4" t="s">
        <v>72</v>
      </c>
      <c r="W22" s="4" t="s">
        <v>69</v>
      </c>
      <c r="X22" s="4">
        <v>42.2</v>
      </c>
      <c r="Y22" s="4">
        <v>240</v>
      </c>
      <c r="Z22" s="4"/>
      <c r="AF22" s="4"/>
      <c r="AG22" s="4"/>
      <c r="AH22" s="4"/>
      <c r="AI22" s="4"/>
      <c r="AM22" s="4"/>
      <c r="AN22" s="4"/>
    </row>
    <row r="23" spans="1:43" ht="42" x14ac:dyDescent="0.3">
      <c r="A23">
        <v>21</v>
      </c>
      <c r="B23" s="4">
        <v>6</v>
      </c>
      <c r="C23" s="6">
        <v>180445</v>
      </c>
      <c r="D23" s="6" t="s">
        <v>18</v>
      </c>
      <c r="E23" s="6" t="s">
        <v>19</v>
      </c>
      <c r="F23" s="6" t="s">
        <v>20</v>
      </c>
      <c r="G23" s="6" t="s">
        <v>5</v>
      </c>
      <c r="H23" s="6" t="s">
        <v>0</v>
      </c>
      <c r="I23" s="6">
        <v>1</v>
      </c>
      <c r="J23" s="7">
        <v>44256.468692129631</v>
      </c>
      <c r="K23" s="6" t="s">
        <v>14</v>
      </c>
      <c r="L23" s="6" t="b">
        <v>1</v>
      </c>
      <c r="M23" s="6" t="s">
        <v>15</v>
      </c>
      <c r="N23" s="6" t="b">
        <v>1</v>
      </c>
      <c r="O23" s="6" t="s">
        <v>16</v>
      </c>
      <c r="P23" s="6" t="b">
        <v>1</v>
      </c>
      <c r="Q23" s="6" t="s">
        <v>17</v>
      </c>
      <c r="R23" s="6" t="s">
        <v>15</v>
      </c>
      <c r="S23" s="6" t="s">
        <v>15</v>
      </c>
      <c r="T23" s="15"/>
      <c r="U23" s="4"/>
      <c r="V23" s="4" t="s">
        <v>69</v>
      </c>
      <c r="W23" s="4" t="s">
        <v>69</v>
      </c>
      <c r="X23" s="4">
        <v>42.2</v>
      </c>
      <c r="Y23" s="4">
        <v>240</v>
      </c>
      <c r="Z23" s="4"/>
      <c r="AA23">
        <v>1</v>
      </c>
      <c r="AB23" s="22">
        <v>1</v>
      </c>
      <c r="AC23" s="22">
        <v>1</v>
      </c>
      <c r="AF23" s="4" t="s">
        <v>116</v>
      </c>
      <c r="AG23" s="4" t="s">
        <v>116</v>
      </c>
      <c r="AH23" s="4" t="s">
        <v>69</v>
      </c>
      <c r="AI23" s="4" t="s">
        <v>69</v>
      </c>
      <c r="AJ23">
        <v>1</v>
      </c>
      <c r="AK23">
        <v>3</v>
      </c>
      <c r="AL23">
        <v>3</v>
      </c>
      <c r="AM23" s="4" t="s">
        <v>69</v>
      </c>
      <c r="AN23" s="4" t="s">
        <v>69</v>
      </c>
      <c r="AO23">
        <v>1</v>
      </c>
      <c r="AP23">
        <v>3</v>
      </c>
      <c r="AQ23">
        <v>3</v>
      </c>
    </row>
    <row r="24" spans="1:43" ht="28.2" x14ac:dyDescent="0.3">
      <c r="A24">
        <v>22</v>
      </c>
      <c r="B24" s="4">
        <v>6</v>
      </c>
      <c r="C24" s="6">
        <v>180716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0</v>
      </c>
      <c r="I24" s="6">
        <v>1</v>
      </c>
      <c r="J24" s="7">
        <v>44256.468692129631</v>
      </c>
      <c r="K24" s="6" t="s">
        <v>14</v>
      </c>
      <c r="L24" s="6" t="b">
        <v>0</v>
      </c>
      <c r="M24" s="6" t="s">
        <v>15</v>
      </c>
      <c r="N24" s="6" t="b">
        <v>0</v>
      </c>
      <c r="O24" s="6" t="s">
        <v>15</v>
      </c>
      <c r="P24" s="6" t="b">
        <v>1</v>
      </c>
      <c r="Q24" s="6" t="s">
        <v>17</v>
      </c>
      <c r="R24" s="6" t="s">
        <v>16</v>
      </c>
      <c r="S24" s="6" t="s">
        <v>15</v>
      </c>
      <c r="T24" s="4"/>
      <c r="U24" s="4"/>
      <c r="V24" s="4" t="s">
        <v>69</v>
      </c>
      <c r="W24" s="4" t="s">
        <v>69</v>
      </c>
      <c r="X24" s="4">
        <v>56.7</v>
      </c>
      <c r="Y24" s="4">
        <v>390</v>
      </c>
      <c r="Z24" s="4"/>
      <c r="AA24">
        <v>1</v>
      </c>
      <c r="AB24" s="22">
        <v>1</v>
      </c>
      <c r="AC24" s="22">
        <v>1</v>
      </c>
      <c r="AF24" s="4" t="s">
        <v>116</v>
      </c>
      <c r="AG24" s="4" t="s">
        <v>116</v>
      </c>
      <c r="AH24" s="4" t="s">
        <v>69</v>
      </c>
      <c r="AI24" s="4" t="s">
        <v>69</v>
      </c>
      <c r="AJ24">
        <v>1</v>
      </c>
      <c r="AK24">
        <v>3</v>
      </c>
      <c r="AL24">
        <v>3</v>
      </c>
      <c r="AM24" s="4" t="s">
        <v>69</v>
      </c>
      <c r="AN24" s="4" t="s">
        <v>69</v>
      </c>
      <c r="AO24">
        <v>1</v>
      </c>
      <c r="AP24">
        <v>3</v>
      </c>
      <c r="AQ24">
        <v>3</v>
      </c>
    </row>
    <row r="25" spans="1:43" ht="28.2" x14ac:dyDescent="0.3">
      <c r="A25">
        <v>23</v>
      </c>
      <c r="B25" s="4">
        <v>7</v>
      </c>
      <c r="C25" s="6">
        <v>180719</v>
      </c>
      <c r="D25" s="6" t="s">
        <v>24</v>
      </c>
      <c r="E25" s="6" t="s">
        <v>25</v>
      </c>
      <c r="F25" s="6" t="s">
        <v>26</v>
      </c>
      <c r="G25" s="6" t="s">
        <v>5</v>
      </c>
      <c r="H25" s="6" t="s">
        <v>0</v>
      </c>
      <c r="I25" s="6">
        <v>1</v>
      </c>
      <c r="J25" s="7">
        <v>44256.498194444444</v>
      </c>
      <c r="K25" s="6" t="s">
        <v>14</v>
      </c>
      <c r="L25" s="6" t="b">
        <v>0</v>
      </c>
      <c r="M25" s="6" t="s">
        <v>15</v>
      </c>
      <c r="N25" s="6" t="b">
        <v>0</v>
      </c>
      <c r="O25" s="6" t="s">
        <v>15</v>
      </c>
      <c r="P25" s="6" t="b">
        <v>1</v>
      </c>
      <c r="Q25" s="6" t="s">
        <v>17</v>
      </c>
      <c r="R25" s="6" t="s">
        <v>16</v>
      </c>
      <c r="S25" s="6" t="s">
        <v>15</v>
      </c>
      <c r="T25" s="4"/>
      <c r="U25" s="4"/>
      <c r="V25" s="4" t="s">
        <v>69</v>
      </c>
      <c r="W25" s="4" t="s">
        <v>69</v>
      </c>
      <c r="X25" s="4">
        <v>56.7</v>
      </c>
      <c r="Y25" s="4">
        <v>390</v>
      </c>
      <c r="Z25" s="4"/>
      <c r="AA25">
        <v>1</v>
      </c>
      <c r="AB25" s="22">
        <v>1</v>
      </c>
      <c r="AC25" s="22">
        <v>1</v>
      </c>
      <c r="AF25" s="4" t="s">
        <v>116</v>
      </c>
      <c r="AG25" s="4" t="s">
        <v>116</v>
      </c>
      <c r="AH25" s="4" t="s">
        <v>69</v>
      </c>
      <c r="AI25" s="4" t="s">
        <v>69</v>
      </c>
      <c r="AJ25">
        <v>1</v>
      </c>
      <c r="AK25">
        <v>3</v>
      </c>
      <c r="AL25">
        <v>3</v>
      </c>
      <c r="AM25" s="4" t="s">
        <v>69</v>
      </c>
      <c r="AN25" s="4" t="s">
        <v>69</v>
      </c>
      <c r="AO25">
        <v>1</v>
      </c>
      <c r="AP25">
        <v>3</v>
      </c>
      <c r="AQ25">
        <v>3</v>
      </c>
    </row>
    <row r="26" spans="1:43" ht="28.2" x14ac:dyDescent="0.3">
      <c r="A26">
        <v>24</v>
      </c>
      <c r="B26" s="4">
        <v>7</v>
      </c>
      <c r="C26" s="6">
        <v>180720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0</v>
      </c>
      <c r="I26" s="6">
        <v>1</v>
      </c>
      <c r="J26" s="7">
        <v>44256.498194444444</v>
      </c>
      <c r="K26" s="6" t="s">
        <v>14</v>
      </c>
      <c r="L26" s="6" t="b">
        <v>0</v>
      </c>
      <c r="M26" s="6" t="s">
        <v>15</v>
      </c>
      <c r="N26" s="6" t="b">
        <v>0</v>
      </c>
      <c r="O26" s="6" t="s">
        <v>15</v>
      </c>
      <c r="P26" s="6" t="b">
        <v>1</v>
      </c>
      <c r="Q26" s="6" t="s">
        <v>17</v>
      </c>
      <c r="R26" s="6" t="s">
        <v>16</v>
      </c>
      <c r="S26" s="6" t="s">
        <v>15</v>
      </c>
      <c r="T26" s="4"/>
      <c r="U26" s="4"/>
      <c r="V26" s="4" t="s">
        <v>69</v>
      </c>
      <c r="W26" s="4" t="s">
        <v>69</v>
      </c>
      <c r="X26" s="4">
        <v>56.7</v>
      </c>
      <c r="Y26" s="4">
        <v>390</v>
      </c>
      <c r="Z26" s="4"/>
      <c r="AA26">
        <v>1</v>
      </c>
      <c r="AB26" s="22">
        <v>1</v>
      </c>
      <c r="AC26" s="22">
        <v>1</v>
      </c>
      <c r="AF26" s="4" t="s">
        <v>116</v>
      </c>
      <c r="AG26" s="4" t="s">
        <v>116</v>
      </c>
      <c r="AH26" s="4" t="s">
        <v>69</v>
      </c>
      <c r="AI26" s="4" t="s">
        <v>69</v>
      </c>
      <c r="AJ26">
        <v>1</v>
      </c>
      <c r="AK26">
        <v>3</v>
      </c>
      <c r="AL26">
        <v>3</v>
      </c>
      <c r="AM26" s="4" t="s">
        <v>69</v>
      </c>
      <c r="AN26" s="4" t="s">
        <v>69</v>
      </c>
      <c r="AO26">
        <v>1</v>
      </c>
      <c r="AP26">
        <v>3</v>
      </c>
      <c r="AQ26">
        <v>3</v>
      </c>
    </row>
    <row r="27" spans="1:43" ht="42" x14ac:dyDescent="0.3">
      <c r="A27">
        <v>25</v>
      </c>
      <c r="B27" s="14">
        <v>8</v>
      </c>
      <c r="C27" s="16">
        <v>836</v>
      </c>
      <c r="D27" s="16" t="s">
        <v>32</v>
      </c>
      <c r="E27" s="16" t="s">
        <v>33</v>
      </c>
      <c r="F27" s="16" t="s">
        <v>34</v>
      </c>
      <c r="G27" s="16" t="s">
        <v>5</v>
      </c>
      <c r="H27" s="16" t="s">
        <v>0</v>
      </c>
      <c r="I27" s="16">
        <v>1</v>
      </c>
      <c r="J27" s="17">
        <v>44263.956388888888</v>
      </c>
      <c r="K27" s="16" t="s">
        <v>14</v>
      </c>
      <c r="L27" s="16" t="b">
        <v>1</v>
      </c>
      <c r="M27" s="16" t="s">
        <v>15</v>
      </c>
      <c r="N27" s="16" t="b">
        <v>0</v>
      </c>
      <c r="O27" s="16" t="s">
        <v>16</v>
      </c>
      <c r="P27" s="16" t="b">
        <v>1</v>
      </c>
      <c r="Q27" s="16" t="s">
        <v>17</v>
      </c>
      <c r="R27" s="16" t="s">
        <v>16</v>
      </c>
      <c r="S27" s="16" t="s">
        <v>15</v>
      </c>
      <c r="T27" s="4"/>
      <c r="U27" s="4"/>
      <c r="V27" s="4" t="s">
        <v>71</v>
      </c>
      <c r="W27" s="4" t="s">
        <v>70</v>
      </c>
      <c r="X27" s="4">
        <v>-18.399999999999999</v>
      </c>
      <c r="Y27" s="4">
        <v>180</v>
      </c>
      <c r="Z27" s="4"/>
      <c r="AA27">
        <v>3</v>
      </c>
      <c r="AB27" s="22">
        <v>2</v>
      </c>
      <c r="AC27" s="22">
        <v>2</v>
      </c>
      <c r="AF27" s="4" t="s">
        <v>114</v>
      </c>
      <c r="AG27" s="4" t="s">
        <v>114</v>
      </c>
      <c r="AH27" s="14" t="s">
        <v>77</v>
      </c>
      <c r="AI27" s="14" t="s">
        <v>77</v>
      </c>
      <c r="AJ27">
        <v>0</v>
      </c>
      <c r="AK27">
        <v>1</v>
      </c>
      <c r="AL27">
        <v>1</v>
      </c>
      <c r="AM27" s="4" t="s">
        <v>71</v>
      </c>
      <c r="AN27" s="4" t="s">
        <v>70</v>
      </c>
      <c r="AO27">
        <v>0</v>
      </c>
      <c r="AP27">
        <v>1</v>
      </c>
      <c r="AQ27">
        <v>2</v>
      </c>
    </row>
    <row r="28" spans="1:43" ht="28.2" x14ac:dyDescent="0.3">
      <c r="A28">
        <v>26</v>
      </c>
      <c r="B28" s="4">
        <v>8</v>
      </c>
      <c r="C28" s="6">
        <v>180875</v>
      </c>
      <c r="D28" s="6" t="s">
        <v>6</v>
      </c>
      <c r="E28" s="6" t="s">
        <v>7</v>
      </c>
      <c r="F28" s="6" t="s">
        <v>8</v>
      </c>
      <c r="G28" s="6" t="s">
        <v>9</v>
      </c>
      <c r="H28" s="6" t="s">
        <v>0</v>
      </c>
      <c r="I28" s="6">
        <v>1</v>
      </c>
      <c r="J28" s="7">
        <v>44258.183136574073</v>
      </c>
      <c r="K28" s="6" t="s">
        <v>14</v>
      </c>
      <c r="L28" s="6" t="b">
        <v>1</v>
      </c>
      <c r="M28" s="6" t="s">
        <v>15</v>
      </c>
      <c r="N28" s="6" t="b">
        <v>0</v>
      </c>
      <c r="O28" s="6" t="s">
        <v>15</v>
      </c>
      <c r="P28" s="6" t="b">
        <v>1</v>
      </c>
      <c r="Q28" s="6" t="s">
        <v>17</v>
      </c>
      <c r="R28" s="6" t="s">
        <v>15</v>
      </c>
      <c r="S28" s="6" t="s">
        <v>15</v>
      </c>
      <c r="T28" s="4"/>
      <c r="U28" s="4"/>
      <c r="V28" s="4" t="s">
        <v>72</v>
      </c>
      <c r="W28" s="4" t="s">
        <v>69</v>
      </c>
      <c r="X28" s="4">
        <v>14.6</v>
      </c>
      <c r="Y28" s="4">
        <v>220</v>
      </c>
      <c r="Z28" s="4"/>
      <c r="AF28" s="4"/>
      <c r="AG28" s="4"/>
      <c r="AH28" s="4"/>
      <c r="AI28" s="4"/>
      <c r="AM28" s="4"/>
      <c r="AN28" s="4"/>
    </row>
    <row r="29" spans="1:43" ht="28.2" x14ac:dyDescent="0.3">
      <c r="A29">
        <v>27</v>
      </c>
      <c r="B29" s="4">
        <v>9</v>
      </c>
      <c r="C29" s="6">
        <v>180890</v>
      </c>
      <c r="D29" s="6" t="s">
        <v>27</v>
      </c>
      <c r="E29" s="6" t="s">
        <v>28</v>
      </c>
      <c r="F29" s="6" t="s">
        <v>29</v>
      </c>
      <c r="G29" s="6" t="s">
        <v>30</v>
      </c>
      <c r="H29" s="6" t="s">
        <v>0</v>
      </c>
      <c r="I29" s="6">
        <v>1</v>
      </c>
      <c r="J29" s="7">
        <v>44258.458055555559</v>
      </c>
      <c r="K29" s="6" t="s">
        <v>14</v>
      </c>
      <c r="L29" s="6" t="b">
        <v>1</v>
      </c>
      <c r="M29" s="6" t="s">
        <v>15</v>
      </c>
      <c r="N29" s="6" t="b">
        <v>0</v>
      </c>
      <c r="O29" s="6" t="s">
        <v>15</v>
      </c>
      <c r="P29" s="6" t="b">
        <v>0</v>
      </c>
      <c r="Q29" s="6" t="s">
        <v>31</v>
      </c>
      <c r="R29" s="6" t="s">
        <v>15</v>
      </c>
      <c r="S29" s="6" t="s">
        <v>15</v>
      </c>
      <c r="T29" s="4"/>
      <c r="U29" s="4"/>
      <c r="V29" s="4" t="s">
        <v>71</v>
      </c>
      <c r="W29" s="4" t="s">
        <v>71</v>
      </c>
      <c r="X29" s="4">
        <v>-58</v>
      </c>
      <c r="Y29" s="4">
        <v>80</v>
      </c>
      <c r="Z29" s="4"/>
      <c r="AA29">
        <v>3</v>
      </c>
      <c r="AB29" s="22">
        <v>3</v>
      </c>
      <c r="AC29" s="22">
        <v>3</v>
      </c>
      <c r="AF29" s="4" t="s">
        <v>114</v>
      </c>
      <c r="AG29" s="4" t="s">
        <v>114</v>
      </c>
      <c r="AH29" s="14" t="s">
        <v>77</v>
      </c>
      <c r="AI29" s="14" t="s">
        <v>77</v>
      </c>
      <c r="AJ29">
        <v>0</v>
      </c>
      <c r="AK29">
        <v>1</v>
      </c>
      <c r="AL29">
        <v>1</v>
      </c>
      <c r="AM29" s="4" t="s">
        <v>71</v>
      </c>
      <c r="AN29" s="4" t="s">
        <v>71</v>
      </c>
      <c r="AO29">
        <v>0</v>
      </c>
      <c r="AP29">
        <v>1</v>
      </c>
      <c r="AQ29">
        <v>1</v>
      </c>
    </row>
    <row r="34" spans="25:33" x14ac:dyDescent="0.3">
      <c r="Z34" t="s">
        <v>69</v>
      </c>
      <c r="AA34">
        <v>16</v>
      </c>
      <c r="AB34">
        <v>18</v>
      </c>
      <c r="AC34">
        <v>18</v>
      </c>
      <c r="AE34" t="s">
        <v>116</v>
      </c>
      <c r="AF34">
        <f>COUNTIF(AF2:AF32,"TP")</f>
        <v>16</v>
      </c>
      <c r="AG34">
        <f>COUNTIF(AG2:AG30,"TP")</f>
        <v>18</v>
      </c>
    </row>
    <row r="35" spans="25:33" x14ac:dyDescent="0.3">
      <c r="Z35" t="s">
        <v>75</v>
      </c>
      <c r="AB35">
        <v>4</v>
      </c>
      <c r="AC35">
        <v>4</v>
      </c>
      <c r="AE35" t="s">
        <v>115</v>
      </c>
      <c r="AF35">
        <f>COUNTIF(AF2:AF32,"FN")</f>
        <v>2</v>
      </c>
      <c r="AG35">
        <f>COUNTIF(AG2:AG32,"FN")</f>
        <v>0</v>
      </c>
    </row>
    <row r="36" spans="25:33" x14ac:dyDescent="0.3">
      <c r="Z36" t="s">
        <v>76</v>
      </c>
      <c r="AA36">
        <v>8</v>
      </c>
      <c r="AB36">
        <v>2</v>
      </c>
      <c r="AC36">
        <v>2</v>
      </c>
      <c r="AE36" t="s">
        <v>117</v>
      </c>
      <c r="AF36">
        <f>COUNTIF(AF2:AF32,"FP")</f>
        <v>0</v>
      </c>
      <c r="AG36">
        <f>COUNTIF(AG2:AG32,"FP")</f>
        <v>0</v>
      </c>
    </row>
    <row r="37" spans="25:33" x14ac:dyDescent="0.3">
      <c r="AE37" t="s">
        <v>114</v>
      </c>
      <c r="AF37">
        <f>COUNTIF(AF2:AF32,"TN")</f>
        <v>6</v>
      </c>
      <c r="AG37">
        <f>COUNTIF(AG2:AG32,"TN")</f>
        <v>6</v>
      </c>
    </row>
    <row r="39" spans="25:33" x14ac:dyDescent="0.3">
      <c r="Z39" t="s">
        <v>77</v>
      </c>
      <c r="AA39">
        <v>8</v>
      </c>
      <c r="AB39">
        <v>6</v>
      </c>
    </row>
    <row r="40" spans="25:33" x14ac:dyDescent="0.3">
      <c r="Z40" t="s">
        <v>69</v>
      </c>
      <c r="AA40">
        <v>16</v>
      </c>
      <c r="AB40">
        <v>18</v>
      </c>
    </row>
    <row r="44" spans="25:33" x14ac:dyDescent="0.3">
      <c r="AE44" t="s">
        <v>139</v>
      </c>
      <c r="AF44">
        <f>AF34/(AF34+AF35)</f>
        <v>0.88888888888888884</v>
      </c>
      <c r="AG44">
        <f>AG34/(AG34+AG35)</f>
        <v>1</v>
      </c>
    </row>
    <row r="45" spans="25:33" x14ac:dyDescent="0.3">
      <c r="Y45" t="s">
        <v>137</v>
      </c>
      <c r="Z45" t="s">
        <v>139</v>
      </c>
      <c r="AA45" t="s">
        <v>141</v>
      </c>
      <c r="AE45" t="s">
        <v>140</v>
      </c>
      <c r="AF45">
        <f>AF36/(AF37+AF36)</f>
        <v>0</v>
      </c>
      <c r="AG45">
        <f>AG36/(AG37+AG36)</f>
        <v>0</v>
      </c>
    </row>
    <row r="46" spans="25:33" x14ac:dyDescent="0.3">
      <c r="Y46" t="s">
        <v>136</v>
      </c>
      <c r="Z46" t="s">
        <v>140</v>
      </c>
      <c r="AA46" t="s">
        <v>142</v>
      </c>
    </row>
    <row r="47" spans="25:33" x14ac:dyDescent="0.3">
      <c r="Y47" t="s">
        <v>143</v>
      </c>
      <c r="AD47" t="s">
        <v>145</v>
      </c>
      <c r="AF47" t="s">
        <v>144</v>
      </c>
    </row>
    <row r="54" spans="3:3" x14ac:dyDescent="0.3">
      <c r="C54">
        <f>+C59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89D3-F867-430E-BF5F-06C0732CD9C3}">
  <dimension ref="A1:AA52"/>
  <sheetViews>
    <sheetView tabSelected="1" workbookViewId="0">
      <pane xSplit="6" ySplit="1" topLeftCell="X2" activePane="bottomRight" state="frozen"/>
      <selection pane="topRight" activeCell="F1" sqref="F1"/>
      <selection pane="bottomLeft" activeCell="A2" sqref="A2"/>
      <selection pane="bottomRight" activeCell="AN14" sqref="AN14"/>
    </sheetView>
  </sheetViews>
  <sheetFormatPr defaultRowHeight="14.4" x14ac:dyDescent="0.3"/>
  <sheetData>
    <row r="1" spans="1:27" x14ac:dyDescent="0.3">
      <c r="A1" t="s">
        <v>74</v>
      </c>
      <c r="B1" s="3" t="s">
        <v>23</v>
      </c>
      <c r="C1" s="3" t="s">
        <v>37</v>
      </c>
      <c r="D1" s="3" t="s">
        <v>36</v>
      </c>
      <c r="E1" s="3" t="s">
        <v>38</v>
      </c>
      <c r="F1" s="3" t="s">
        <v>39</v>
      </c>
      <c r="G1" s="3" t="s">
        <v>58</v>
      </c>
      <c r="H1" s="3" t="s">
        <v>149</v>
      </c>
      <c r="I1" s="3" t="s">
        <v>59</v>
      </c>
      <c r="J1" s="3" t="s">
        <v>148</v>
      </c>
      <c r="K1" s="3" t="s">
        <v>56</v>
      </c>
      <c r="L1" s="3" t="s">
        <v>57</v>
      </c>
      <c r="M1" s="3" t="s">
        <v>58</v>
      </c>
      <c r="N1" s="3" t="s">
        <v>59</v>
      </c>
      <c r="O1" s="23" t="s">
        <v>78</v>
      </c>
      <c r="P1" s="3" t="s">
        <v>56</v>
      </c>
      <c r="Q1" s="3" t="s">
        <v>57</v>
      </c>
      <c r="R1" s="3" t="s">
        <v>147</v>
      </c>
      <c r="S1" s="3" t="s">
        <v>96</v>
      </c>
      <c r="T1" s="39" t="s">
        <v>56</v>
      </c>
      <c r="U1" s="3" t="s">
        <v>147</v>
      </c>
      <c r="V1" s="3" t="s">
        <v>96</v>
      </c>
      <c r="W1" s="3" t="s">
        <v>147</v>
      </c>
      <c r="X1" s="44" t="s">
        <v>55</v>
      </c>
      <c r="Y1" s="39" t="s">
        <v>56</v>
      </c>
      <c r="Z1" s="3" t="s">
        <v>147</v>
      </c>
      <c r="AA1" s="44" t="s">
        <v>55</v>
      </c>
    </row>
    <row r="2" spans="1:27" ht="42" x14ac:dyDescent="0.3">
      <c r="A2">
        <v>1</v>
      </c>
      <c r="B2" s="4" t="s">
        <v>60</v>
      </c>
      <c r="C2" s="6">
        <v>180322</v>
      </c>
      <c r="D2" s="6" t="s">
        <v>18</v>
      </c>
      <c r="E2" s="6" t="s">
        <v>19</v>
      </c>
      <c r="F2" s="6" t="s">
        <v>20</v>
      </c>
      <c r="G2" s="4">
        <v>54.62</v>
      </c>
      <c r="H2" s="4">
        <v>0</v>
      </c>
      <c r="I2" s="4">
        <v>240</v>
      </c>
      <c r="J2" s="4">
        <v>200</v>
      </c>
      <c r="K2">
        <v>1</v>
      </c>
      <c r="L2" s="21">
        <v>1</v>
      </c>
      <c r="M2" s="21">
        <v>1</v>
      </c>
      <c r="P2" s="4" t="s">
        <v>116</v>
      </c>
      <c r="Q2" s="4" t="s">
        <v>116</v>
      </c>
      <c r="R2" s="4" t="s">
        <v>69</v>
      </c>
      <c r="S2" s="4" t="s">
        <v>69</v>
      </c>
      <c r="T2">
        <v>1</v>
      </c>
      <c r="U2">
        <v>3</v>
      </c>
      <c r="V2">
        <v>3</v>
      </c>
      <c r="W2" s="4" t="s">
        <v>69</v>
      </c>
      <c r="X2" s="4" t="s">
        <v>69</v>
      </c>
      <c r="Y2">
        <v>1</v>
      </c>
      <c r="Z2">
        <v>3</v>
      </c>
      <c r="AA2">
        <v>3</v>
      </c>
    </row>
    <row r="3" spans="1:27" ht="28.2" x14ac:dyDescent="0.3">
      <c r="A3">
        <v>2</v>
      </c>
      <c r="B3" s="4" t="s">
        <v>61</v>
      </c>
      <c r="C3" s="6">
        <v>17962</v>
      </c>
      <c r="D3" s="6" t="s">
        <v>2</v>
      </c>
      <c r="E3" s="6" t="s">
        <v>3</v>
      </c>
      <c r="F3" s="6" t="s">
        <v>4</v>
      </c>
      <c r="G3" s="4">
        <v>57.6</v>
      </c>
      <c r="H3" s="4">
        <v>0</v>
      </c>
      <c r="I3" s="4">
        <v>390</v>
      </c>
      <c r="J3" s="4">
        <v>200</v>
      </c>
      <c r="K3">
        <v>1</v>
      </c>
      <c r="L3" s="21">
        <v>1</v>
      </c>
      <c r="M3" s="21">
        <v>1</v>
      </c>
      <c r="P3" s="4" t="s">
        <v>116</v>
      </c>
      <c r="Q3" s="4" t="s">
        <v>116</v>
      </c>
      <c r="R3" s="4" t="s">
        <v>69</v>
      </c>
      <c r="S3" s="4" t="s">
        <v>69</v>
      </c>
      <c r="T3">
        <v>1</v>
      </c>
      <c r="U3">
        <v>3</v>
      </c>
      <c r="V3">
        <v>3</v>
      </c>
      <c r="W3" s="4" t="s">
        <v>69</v>
      </c>
      <c r="X3" s="4" t="s">
        <v>69</v>
      </c>
      <c r="Y3">
        <v>1</v>
      </c>
      <c r="Z3">
        <v>3</v>
      </c>
      <c r="AA3">
        <v>3</v>
      </c>
    </row>
    <row r="4" spans="1:27" ht="28.2" x14ac:dyDescent="0.3">
      <c r="A4">
        <v>3</v>
      </c>
      <c r="B4" s="18" t="s">
        <v>62</v>
      </c>
      <c r="C4" s="19">
        <v>180603</v>
      </c>
      <c r="D4" s="19" t="s">
        <v>6</v>
      </c>
      <c r="E4" s="19" t="s">
        <v>7</v>
      </c>
      <c r="F4" s="19" t="s">
        <v>8</v>
      </c>
      <c r="G4" s="18">
        <v>0.8</v>
      </c>
      <c r="H4" s="18">
        <v>0</v>
      </c>
      <c r="I4" s="4">
        <v>220</v>
      </c>
      <c r="J4" s="4">
        <v>200</v>
      </c>
      <c r="K4">
        <v>1</v>
      </c>
      <c r="L4">
        <v>1</v>
      </c>
      <c r="M4">
        <v>1</v>
      </c>
      <c r="P4" s="4" t="s">
        <v>116</v>
      </c>
      <c r="Q4" s="4" t="s">
        <v>116</v>
      </c>
      <c r="R4" s="18" t="s">
        <v>69</v>
      </c>
      <c r="S4" s="18" t="s">
        <v>69</v>
      </c>
      <c r="T4">
        <v>1</v>
      </c>
      <c r="U4">
        <v>3</v>
      </c>
      <c r="V4">
        <v>3</v>
      </c>
      <c r="W4" s="18" t="s">
        <v>69</v>
      </c>
      <c r="X4" s="18" t="s">
        <v>69</v>
      </c>
      <c r="Y4">
        <v>1</v>
      </c>
      <c r="Z4">
        <v>3</v>
      </c>
      <c r="AA4">
        <v>3</v>
      </c>
    </row>
    <row r="5" spans="1:27" ht="28.2" x14ac:dyDescent="0.3">
      <c r="A5">
        <v>4</v>
      </c>
      <c r="B5" s="18" t="s">
        <v>62</v>
      </c>
      <c r="C5" s="19">
        <v>180604</v>
      </c>
      <c r="D5" s="19" t="s">
        <v>6</v>
      </c>
      <c r="E5" s="19" t="s">
        <v>7</v>
      </c>
      <c r="F5" s="19" t="s">
        <v>8</v>
      </c>
      <c r="G5" s="18">
        <v>0.8</v>
      </c>
      <c r="H5" s="18">
        <v>0</v>
      </c>
      <c r="I5" s="4">
        <v>220</v>
      </c>
      <c r="J5" s="4">
        <v>200</v>
      </c>
      <c r="K5">
        <v>1</v>
      </c>
      <c r="L5">
        <v>1</v>
      </c>
      <c r="M5">
        <v>1</v>
      </c>
      <c r="P5" s="4" t="s">
        <v>116</v>
      </c>
      <c r="Q5" s="4" t="s">
        <v>116</v>
      </c>
      <c r="R5" s="18" t="s">
        <v>69</v>
      </c>
      <c r="S5" s="18" t="s">
        <v>69</v>
      </c>
      <c r="T5">
        <v>1</v>
      </c>
      <c r="U5">
        <v>3</v>
      </c>
      <c r="V5">
        <v>3</v>
      </c>
      <c r="W5" s="18" t="s">
        <v>69</v>
      </c>
      <c r="X5" s="18" t="s">
        <v>69</v>
      </c>
      <c r="Y5">
        <v>1</v>
      </c>
      <c r="Z5">
        <v>3</v>
      </c>
      <c r="AA5">
        <v>3</v>
      </c>
    </row>
    <row r="6" spans="1:27" ht="28.2" x14ac:dyDescent="0.3">
      <c r="A6">
        <v>5</v>
      </c>
      <c r="B6" s="18" t="s">
        <v>63</v>
      </c>
      <c r="C6" s="19">
        <v>18307</v>
      </c>
      <c r="D6" s="19" t="s">
        <v>10</v>
      </c>
      <c r="E6" s="19" t="s">
        <v>11</v>
      </c>
      <c r="F6" s="19" t="s">
        <v>12</v>
      </c>
      <c r="G6" s="18">
        <v>14.6</v>
      </c>
      <c r="H6" s="18">
        <v>0</v>
      </c>
      <c r="I6" s="4">
        <v>220</v>
      </c>
      <c r="J6" s="4">
        <v>200</v>
      </c>
      <c r="K6">
        <v>3</v>
      </c>
      <c r="L6">
        <v>1</v>
      </c>
      <c r="M6">
        <v>1</v>
      </c>
      <c r="P6" s="18" t="s">
        <v>115</v>
      </c>
      <c r="Q6" s="18" t="s">
        <v>116</v>
      </c>
      <c r="R6" s="14" t="s">
        <v>77</v>
      </c>
      <c r="S6" s="18" t="s">
        <v>69</v>
      </c>
      <c r="T6">
        <v>1</v>
      </c>
      <c r="U6">
        <v>1</v>
      </c>
      <c r="V6">
        <v>3</v>
      </c>
      <c r="W6" s="18" t="s">
        <v>71</v>
      </c>
      <c r="X6" s="18" t="s">
        <v>69</v>
      </c>
      <c r="Y6">
        <v>1</v>
      </c>
      <c r="Z6">
        <v>1</v>
      </c>
      <c r="AA6">
        <v>3</v>
      </c>
    </row>
    <row r="7" spans="1:27" ht="42" x14ac:dyDescent="0.3">
      <c r="A7">
        <v>6</v>
      </c>
      <c r="B7" s="4" t="s">
        <v>64</v>
      </c>
      <c r="C7" s="10">
        <v>774</v>
      </c>
      <c r="D7" s="10" t="s">
        <v>32</v>
      </c>
      <c r="E7" s="10" t="s">
        <v>33</v>
      </c>
      <c r="F7" s="10" t="s">
        <v>34</v>
      </c>
      <c r="G7" s="4">
        <v>-5.8</v>
      </c>
      <c r="H7" s="4">
        <v>0</v>
      </c>
      <c r="I7" s="4">
        <v>180</v>
      </c>
      <c r="J7" s="4">
        <v>200</v>
      </c>
      <c r="K7">
        <v>3</v>
      </c>
      <c r="L7" s="21">
        <v>2</v>
      </c>
      <c r="M7" s="21">
        <v>2</v>
      </c>
      <c r="P7" s="4" t="s">
        <v>114</v>
      </c>
      <c r="Q7" s="4" t="s">
        <v>114</v>
      </c>
      <c r="R7" s="14" t="s">
        <v>77</v>
      </c>
      <c r="S7" s="14" t="s">
        <v>77</v>
      </c>
      <c r="T7">
        <v>0</v>
      </c>
      <c r="U7">
        <v>1</v>
      </c>
      <c r="V7">
        <v>1</v>
      </c>
      <c r="W7" s="4" t="s">
        <v>71</v>
      </c>
      <c r="X7" s="4" t="s">
        <v>70</v>
      </c>
      <c r="Y7">
        <v>0</v>
      </c>
      <c r="Z7">
        <v>1</v>
      </c>
      <c r="AA7">
        <v>2</v>
      </c>
    </row>
    <row r="8" spans="1:27" ht="28.2" x14ac:dyDescent="0.3">
      <c r="A8">
        <v>7</v>
      </c>
      <c r="B8" s="4" t="s">
        <v>65</v>
      </c>
      <c r="C8" s="6">
        <v>180444</v>
      </c>
      <c r="D8" s="6" t="s">
        <v>2</v>
      </c>
      <c r="E8" s="6" t="s">
        <v>3</v>
      </c>
      <c r="F8" s="6" t="s">
        <v>4</v>
      </c>
      <c r="G8" s="4">
        <v>56.7</v>
      </c>
      <c r="H8" s="4">
        <v>0</v>
      </c>
      <c r="I8" s="4">
        <v>390</v>
      </c>
      <c r="J8" s="4">
        <v>200</v>
      </c>
      <c r="K8">
        <v>1</v>
      </c>
      <c r="L8" s="21">
        <v>1</v>
      </c>
      <c r="M8" s="21">
        <v>1</v>
      </c>
      <c r="P8" s="4" t="s">
        <v>116</v>
      </c>
      <c r="Q8" s="4" t="s">
        <v>116</v>
      </c>
      <c r="R8" s="4" t="s">
        <v>69</v>
      </c>
      <c r="S8" s="4" t="s">
        <v>69</v>
      </c>
      <c r="T8">
        <v>1</v>
      </c>
      <c r="U8">
        <v>3</v>
      </c>
      <c r="V8">
        <v>3</v>
      </c>
      <c r="W8" s="4" t="s">
        <v>69</v>
      </c>
      <c r="X8" s="4" t="s">
        <v>69</v>
      </c>
      <c r="Y8">
        <v>1</v>
      </c>
      <c r="Z8">
        <v>1</v>
      </c>
      <c r="AA8">
        <v>3</v>
      </c>
    </row>
    <row r="9" spans="1:27" ht="42" x14ac:dyDescent="0.3">
      <c r="A9">
        <v>8</v>
      </c>
      <c r="B9" s="4" t="s">
        <v>65</v>
      </c>
      <c r="C9" s="6">
        <v>180445</v>
      </c>
      <c r="D9" s="6" t="s">
        <v>18</v>
      </c>
      <c r="E9" s="6" t="s">
        <v>19</v>
      </c>
      <c r="F9" s="6" t="s">
        <v>20</v>
      </c>
      <c r="G9" s="4">
        <v>42.2</v>
      </c>
      <c r="H9" s="4">
        <v>0</v>
      </c>
      <c r="I9" s="4">
        <v>240</v>
      </c>
      <c r="J9" s="4">
        <v>200</v>
      </c>
      <c r="K9">
        <v>1</v>
      </c>
      <c r="L9" s="21">
        <v>1</v>
      </c>
      <c r="M9" s="21">
        <v>1</v>
      </c>
      <c r="P9" s="4" t="s">
        <v>116</v>
      </c>
      <c r="Q9" s="4" t="s">
        <v>116</v>
      </c>
      <c r="R9" s="4" t="s">
        <v>69</v>
      </c>
      <c r="S9" s="4" t="s">
        <v>69</v>
      </c>
      <c r="T9">
        <v>1</v>
      </c>
      <c r="U9">
        <v>3</v>
      </c>
      <c r="V9">
        <v>3</v>
      </c>
      <c r="W9" s="4" t="s">
        <v>69</v>
      </c>
      <c r="X9" s="4" t="s">
        <v>69</v>
      </c>
      <c r="Y9">
        <v>1</v>
      </c>
      <c r="Z9">
        <v>1</v>
      </c>
      <c r="AA9">
        <v>3</v>
      </c>
    </row>
    <row r="10" spans="1:27" ht="28.2" x14ac:dyDescent="0.3">
      <c r="A10">
        <v>9</v>
      </c>
      <c r="B10" s="4" t="s">
        <v>66</v>
      </c>
      <c r="C10" s="6">
        <v>180446</v>
      </c>
      <c r="D10" s="6" t="s">
        <v>24</v>
      </c>
      <c r="E10" s="6" t="s">
        <v>25</v>
      </c>
      <c r="F10" s="6" t="s">
        <v>26</v>
      </c>
      <c r="G10" s="4">
        <v>56.7</v>
      </c>
      <c r="H10" s="4">
        <v>0</v>
      </c>
      <c r="I10" s="4">
        <v>390</v>
      </c>
      <c r="J10" s="4">
        <v>200</v>
      </c>
      <c r="K10">
        <v>1</v>
      </c>
      <c r="L10" s="22">
        <v>1</v>
      </c>
      <c r="M10" s="22">
        <v>1</v>
      </c>
      <c r="P10" s="4" t="s">
        <v>116</v>
      </c>
      <c r="Q10" s="4" t="s">
        <v>116</v>
      </c>
      <c r="R10" s="4" t="s">
        <v>69</v>
      </c>
      <c r="S10" s="4" t="s">
        <v>69</v>
      </c>
      <c r="T10">
        <v>1</v>
      </c>
      <c r="U10">
        <v>3</v>
      </c>
      <c r="V10">
        <v>3</v>
      </c>
      <c r="W10" s="4" t="s">
        <v>69</v>
      </c>
      <c r="X10" s="4" t="s">
        <v>69</v>
      </c>
      <c r="Y10">
        <v>1</v>
      </c>
      <c r="Z10">
        <v>1</v>
      </c>
      <c r="AA10">
        <v>3</v>
      </c>
    </row>
    <row r="11" spans="1:27" ht="28.2" x14ac:dyDescent="0.3">
      <c r="A11">
        <v>10</v>
      </c>
      <c r="B11" s="4" t="s">
        <v>66</v>
      </c>
      <c r="C11" s="6">
        <v>180447</v>
      </c>
      <c r="D11" s="6" t="s">
        <v>2</v>
      </c>
      <c r="E11" s="6" t="s">
        <v>3</v>
      </c>
      <c r="F11" s="6" t="s">
        <v>4</v>
      </c>
      <c r="G11" s="4">
        <v>56.7</v>
      </c>
      <c r="H11" s="4">
        <v>0</v>
      </c>
      <c r="I11" s="4">
        <v>390</v>
      </c>
      <c r="J11" s="4">
        <v>200</v>
      </c>
      <c r="K11">
        <v>1</v>
      </c>
      <c r="L11" s="22">
        <v>1</v>
      </c>
      <c r="M11" s="22">
        <v>1</v>
      </c>
      <c r="P11" s="4" t="s">
        <v>116</v>
      </c>
      <c r="Q11" s="4" t="s">
        <v>116</v>
      </c>
      <c r="R11" s="4" t="s">
        <v>69</v>
      </c>
      <c r="S11" s="4" t="s">
        <v>69</v>
      </c>
      <c r="T11">
        <v>1</v>
      </c>
      <c r="U11">
        <v>3</v>
      </c>
      <c r="V11">
        <v>3</v>
      </c>
      <c r="W11" s="4" t="s">
        <v>69</v>
      </c>
      <c r="X11" s="4" t="s">
        <v>69</v>
      </c>
      <c r="Y11">
        <v>1</v>
      </c>
      <c r="Z11">
        <v>1</v>
      </c>
      <c r="AA11">
        <v>3</v>
      </c>
    </row>
    <row r="12" spans="1:27" ht="42" x14ac:dyDescent="0.3">
      <c r="A12">
        <v>11</v>
      </c>
      <c r="B12" s="14" t="s">
        <v>67</v>
      </c>
      <c r="C12" s="10">
        <v>825</v>
      </c>
      <c r="D12" s="10" t="s">
        <v>32</v>
      </c>
      <c r="E12" s="10" t="s">
        <v>33</v>
      </c>
      <c r="F12" s="10" t="s">
        <v>34</v>
      </c>
      <c r="G12" s="4">
        <v>-18.399999999999999</v>
      </c>
      <c r="H12" s="4">
        <v>0</v>
      </c>
      <c r="I12" s="4">
        <v>180</v>
      </c>
      <c r="J12" s="4">
        <v>200</v>
      </c>
      <c r="K12">
        <v>3</v>
      </c>
      <c r="L12" s="22">
        <v>2</v>
      </c>
      <c r="M12" s="22">
        <v>2</v>
      </c>
      <c r="P12" s="4" t="s">
        <v>114</v>
      </c>
      <c r="Q12" s="4" t="s">
        <v>114</v>
      </c>
      <c r="R12" s="14" t="s">
        <v>77</v>
      </c>
      <c r="S12" s="14" t="s">
        <v>77</v>
      </c>
      <c r="T12">
        <v>0</v>
      </c>
      <c r="U12">
        <v>1</v>
      </c>
      <c r="V12">
        <v>1</v>
      </c>
      <c r="W12" s="4" t="s">
        <v>71</v>
      </c>
      <c r="X12" s="4" t="s">
        <v>70</v>
      </c>
      <c r="Y12">
        <v>0</v>
      </c>
      <c r="Z12">
        <v>1</v>
      </c>
      <c r="AA12">
        <v>2</v>
      </c>
    </row>
    <row r="13" spans="1:27" ht="28.2" x14ac:dyDescent="0.3">
      <c r="A13">
        <v>12</v>
      </c>
      <c r="B13" s="4" t="s">
        <v>67</v>
      </c>
      <c r="C13" s="10">
        <v>832</v>
      </c>
      <c r="D13" s="10" t="s">
        <v>6</v>
      </c>
      <c r="E13" s="10" t="s">
        <v>7</v>
      </c>
      <c r="F13" s="10" t="s">
        <v>8</v>
      </c>
      <c r="G13" s="4">
        <v>14.6</v>
      </c>
      <c r="H13" s="4">
        <v>0</v>
      </c>
      <c r="I13" s="4">
        <v>220</v>
      </c>
      <c r="J13" s="4">
        <v>200</v>
      </c>
      <c r="P13" s="4"/>
      <c r="Q13" s="4"/>
      <c r="R13" s="4"/>
      <c r="S13" s="4"/>
      <c r="W13" s="4"/>
      <c r="X13" s="4"/>
    </row>
    <row r="14" spans="1:27" ht="28.2" x14ac:dyDescent="0.3">
      <c r="A14">
        <v>13</v>
      </c>
      <c r="B14" s="6" t="s">
        <v>68</v>
      </c>
      <c r="C14" s="6">
        <v>180634</v>
      </c>
      <c r="D14" s="6" t="s">
        <v>27</v>
      </c>
      <c r="E14" s="6" t="s">
        <v>28</v>
      </c>
      <c r="F14" s="6" t="s">
        <v>29</v>
      </c>
      <c r="G14" s="9">
        <v>-71.5</v>
      </c>
      <c r="H14" s="9">
        <v>0</v>
      </c>
      <c r="I14" s="4">
        <v>80</v>
      </c>
      <c r="J14" s="4">
        <v>200</v>
      </c>
      <c r="K14">
        <v>3</v>
      </c>
      <c r="L14" s="22">
        <v>3</v>
      </c>
      <c r="M14" s="22">
        <v>3</v>
      </c>
      <c r="P14" s="4" t="s">
        <v>114</v>
      </c>
      <c r="Q14" s="4" t="s">
        <v>114</v>
      </c>
      <c r="R14" s="14" t="s">
        <v>77</v>
      </c>
      <c r="S14" s="14" t="s">
        <v>77</v>
      </c>
      <c r="T14">
        <v>0</v>
      </c>
      <c r="U14">
        <v>1</v>
      </c>
      <c r="V14">
        <v>1</v>
      </c>
      <c r="W14" s="4" t="s">
        <v>73</v>
      </c>
      <c r="X14" s="4" t="s">
        <v>73</v>
      </c>
      <c r="Y14">
        <v>0</v>
      </c>
      <c r="Z14">
        <v>1</v>
      </c>
      <c r="AA14">
        <v>1</v>
      </c>
    </row>
    <row r="15" spans="1:27" ht="42" x14ac:dyDescent="0.3">
      <c r="A15">
        <v>14</v>
      </c>
      <c r="B15" s="4">
        <v>1</v>
      </c>
      <c r="C15" s="6">
        <v>180640</v>
      </c>
      <c r="D15" s="6" t="s">
        <v>18</v>
      </c>
      <c r="E15" s="6" t="s">
        <v>19</v>
      </c>
      <c r="F15" s="6" t="s">
        <v>20</v>
      </c>
      <c r="G15" s="4">
        <v>42.2</v>
      </c>
      <c r="H15" s="4">
        <v>0</v>
      </c>
      <c r="I15" s="4">
        <v>240</v>
      </c>
      <c r="J15" s="4">
        <v>200</v>
      </c>
      <c r="K15">
        <v>1</v>
      </c>
      <c r="L15" s="22">
        <v>1</v>
      </c>
      <c r="M15" s="22">
        <v>1</v>
      </c>
      <c r="P15" s="4" t="s">
        <v>116</v>
      </c>
      <c r="Q15" s="4" t="s">
        <v>116</v>
      </c>
      <c r="R15" s="4" t="s">
        <v>69</v>
      </c>
      <c r="S15" s="4" t="s">
        <v>69</v>
      </c>
      <c r="T15">
        <v>1</v>
      </c>
      <c r="U15">
        <v>3</v>
      </c>
      <c r="V15">
        <v>3</v>
      </c>
      <c r="W15" s="4" t="s">
        <v>69</v>
      </c>
      <c r="X15" s="4" t="s">
        <v>69</v>
      </c>
      <c r="Y15">
        <v>1</v>
      </c>
      <c r="Z15">
        <v>3</v>
      </c>
      <c r="AA15">
        <v>3</v>
      </c>
    </row>
    <row r="16" spans="1:27" ht="28.2" x14ac:dyDescent="0.3">
      <c r="A16">
        <v>15</v>
      </c>
      <c r="B16" s="14">
        <v>2</v>
      </c>
      <c r="C16" s="16">
        <v>180642</v>
      </c>
      <c r="D16" s="6" t="s">
        <v>2</v>
      </c>
      <c r="E16" s="6" t="s">
        <v>3</v>
      </c>
      <c r="F16" s="6" t="s">
        <v>4</v>
      </c>
      <c r="G16" s="4">
        <v>57.6</v>
      </c>
      <c r="H16" s="4">
        <v>0</v>
      </c>
      <c r="I16" s="4">
        <v>390</v>
      </c>
      <c r="J16" s="4">
        <v>200</v>
      </c>
      <c r="K16">
        <v>1</v>
      </c>
      <c r="L16" s="21">
        <v>1</v>
      </c>
      <c r="P16" s="4" t="s">
        <v>116</v>
      </c>
      <c r="Q16" s="4" t="s">
        <v>116</v>
      </c>
      <c r="R16" s="4" t="s">
        <v>69</v>
      </c>
      <c r="S16" s="4" t="s">
        <v>69</v>
      </c>
      <c r="T16">
        <v>1</v>
      </c>
      <c r="U16">
        <v>3</v>
      </c>
      <c r="V16">
        <v>3</v>
      </c>
      <c r="W16" s="4" t="s">
        <v>69</v>
      </c>
      <c r="X16" s="4" t="s">
        <v>69</v>
      </c>
      <c r="Y16">
        <v>1</v>
      </c>
      <c r="Z16">
        <v>3</v>
      </c>
      <c r="AA16">
        <v>3</v>
      </c>
    </row>
    <row r="17" spans="1:27" ht="28.2" x14ac:dyDescent="0.3">
      <c r="A17">
        <v>16</v>
      </c>
      <c r="B17" s="4">
        <v>3</v>
      </c>
      <c r="C17" s="6">
        <v>180644</v>
      </c>
      <c r="D17" s="6" t="s">
        <v>6</v>
      </c>
      <c r="E17" s="6" t="s">
        <v>7</v>
      </c>
      <c r="F17" s="6" t="s">
        <v>8</v>
      </c>
      <c r="G17" s="4">
        <v>0.8</v>
      </c>
      <c r="H17" s="4">
        <v>0</v>
      </c>
      <c r="I17" s="4">
        <v>220</v>
      </c>
      <c r="J17" s="4">
        <v>200</v>
      </c>
      <c r="K17">
        <v>1</v>
      </c>
      <c r="L17" s="22">
        <v>1</v>
      </c>
      <c r="M17" s="22">
        <v>1</v>
      </c>
      <c r="P17" s="4" t="s">
        <v>116</v>
      </c>
      <c r="Q17" s="4" t="s">
        <v>116</v>
      </c>
      <c r="R17" s="4" t="s">
        <v>69</v>
      </c>
      <c r="S17" s="4" t="s">
        <v>69</v>
      </c>
      <c r="T17">
        <v>1</v>
      </c>
      <c r="U17">
        <v>3</v>
      </c>
      <c r="V17">
        <v>3</v>
      </c>
      <c r="W17" s="4" t="s">
        <v>69</v>
      </c>
      <c r="X17" s="4" t="s">
        <v>69</v>
      </c>
      <c r="Y17">
        <v>1</v>
      </c>
      <c r="Z17">
        <v>3</v>
      </c>
      <c r="AA17">
        <v>3</v>
      </c>
    </row>
    <row r="18" spans="1:27" ht="28.2" x14ac:dyDescent="0.3">
      <c r="A18">
        <v>17</v>
      </c>
      <c r="B18" s="4">
        <v>3</v>
      </c>
      <c r="C18" s="6">
        <v>180647</v>
      </c>
      <c r="D18" s="6" t="s">
        <v>6</v>
      </c>
      <c r="E18" s="6" t="s">
        <v>7</v>
      </c>
      <c r="F18" s="6" t="s">
        <v>8</v>
      </c>
      <c r="G18" s="4">
        <v>14.6</v>
      </c>
      <c r="H18" s="4">
        <v>0</v>
      </c>
      <c r="I18" s="4">
        <v>220</v>
      </c>
      <c r="J18" s="4">
        <v>200</v>
      </c>
      <c r="K18">
        <v>1</v>
      </c>
      <c r="L18" s="22">
        <v>1</v>
      </c>
      <c r="M18" s="22">
        <v>1</v>
      </c>
      <c r="P18" s="4" t="s">
        <v>116</v>
      </c>
      <c r="Q18" s="4" t="s">
        <v>116</v>
      </c>
      <c r="R18" s="4" t="s">
        <v>69</v>
      </c>
      <c r="S18" s="4" t="s">
        <v>69</v>
      </c>
      <c r="T18">
        <v>1</v>
      </c>
      <c r="U18">
        <v>3</v>
      </c>
      <c r="V18">
        <v>3</v>
      </c>
      <c r="W18" s="4" t="s">
        <v>69</v>
      </c>
      <c r="X18" s="4" t="s">
        <v>69</v>
      </c>
      <c r="Y18">
        <v>1</v>
      </c>
      <c r="Z18">
        <v>3</v>
      </c>
      <c r="AA18">
        <v>3</v>
      </c>
    </row>
    <row r="19" spans="1:27" ht="28.2" x14ac:dyDescent="0.3">
      <c r="A19">
        <v>18</v>
      </c>
      <c r="B19" s="4">
        <v>4</v>
      </c>
      <c r="C19" s="6">
        <v>180656</v>
      </c>
      <c r="D19" s="6" t="s">
        <v>10</v>
      </c>
      <c r="E19" s="6" t="s">
        <v>11</v>
      </c>
      <c r="F19" s="6" t="s">
        <v>12</v>
      </c>
      <c r="G19" s="4">
        <v>14.6</v>
      </c>
      <c r="H19" s="4">
        <v>0</v>
      </c>
      <c r="I19" s="4">
        <v>220</v>
      </c>
      <c r="J19" s="4">
        <v>200</v>
      </c>
      <c r="K19">
        <v>3</v>
      </c>
      <c r="L19" s="22">
        <v>1</v>
      </c>
      <c r="M19" s="22">
        <v>1</v>
      </c>
      <c r="P19" s="4" t="s">
        <v>115</v>
      </c>
      <c r="Q19" s="4" t="s">
        <v>116</v>
      </c>
      <c r="R19" s="14" t="s">
        <v>77</v>
      </c>
      <c r="S19" s="4" t="s">
        <v>69</v>
      </c>
      <c r="T19">
        <v>1</v>
      </c>
      <c r="U19">
        <v>1</v>
      </c>
      <c r="V19">
        <v>3</v>
      </c>
      <c r="W19" s="4" t="s">
        <v>71</v>
      </c>
      <c r="X19" s="4" t="s">
        <v>69</v>
      </c>
      <c r="Y19">
        <v>1</v>
      </c>
      <c r="Z19">
        <v>1</v>
      </c>
      <c r="AA19">
        <v>3</v>
      </c>
    </row>
    <row r="20" spans="1:27" ht="42" x14ac:dyDescent="0.3">
      <c r="A20">
        <v>19</v>
      </c>
      <c r="B20" s="4">
        <v>5</v>
      </c>
      <c r="C20" s="6">
        <v>786</v>
      </c>
      <c r="D20" s="6" t="s">
        <v>32</v>
      </c>
      <c r="E20" s="6" t="s">
        <v>33</v>
      </c>
      <c r="F20" s="6" t="s">
        <v>34</v>
      </c>
      <c r="G20" s="4">
        <v>-5.8</v>
      </c>
      <c r="H20" s="4">
        <v>0</v>
      </c>
      <c r="I20" s="4">
        <v>180</v>
      </c>
      <c r="J20" s="4">
        <v>200</v>
      </c>
      <c r="K20">
        <v>3</v>
      </c>
      <c r="L20" s="22">
        <v>2</v>
      </c>
      <c r="M20" s="22">
        <v>2</v>
      </c>
      <c r="P20" s="4" t="s">
        <v>114</v>
      </c>
      <c r="Q20" s="4" t="s">
        <v>114</v>
      </c>
      <c r="R20" s="14" t="s">
        <v>77</v>
      </c>
      <c r="S20" s="14" t="s">
        <v>77</v>
      </c>
      <c r="T20">
        <v>0</v>
      </c>
      <c r="U20">
        <v>1</v>
      </c>
      <c r="V20">
        <v>1</v>
      </c>
      <c r="W20" s="4" t="s">
        <v>71</v>
      </c>
      <c r="X20" s="4" t="s">
        <v>70</v>
      </c>
      <c r="Y20">
        <v>0</v>
      </c>
      <c r="Z20">
        <v>1</v>
      </c>
      <c r="AA20">
        <v>2</v>
      </c>
    </row>
    <row r="21" spans="1:27" ht="42" x14ac:dyDescent="0.3">
      <c r="A21">
        <v>20</v>
      </c>
      <c r="B21" s="4">
        <v>5</v>
      </c>
      <c r="C21" s="6">
        <v>180668</v>
      </c>
      <c r="D21" s="6" t="s">
        <v>18</v>
      </c>
      <c r="E21" s="6" t="s">
        <v>19</v>
      </c>
      <c r="F21" s="6" t="s">
        <v>20</v>
      </c>
      <c r="G21" s="4">
        <v>42.2</v>
      </c>
      <c r="H21" s="4">
        <v>0</v>
      </c>
      <c r="I21" s="4">
        <v>240</v>
      </c>
      <c r="J21" s="4">
        <v>200</v>
      </c>
      <c r="P21" s="4"/>
      <c r="Q21" s="4"/>
      <c r="R21" s="4"/>
      <c r="S21" s="4"/>
      <c r="W21" s="4"/>
      <c r="X21" s="4"/>
    </row>
    <row r="22" spans="1:27" ht="42" x14ac:dyDescent="0.3">
      <c r="A22">
        <v>21</v>
      </c>
      <c r="B22" s="4">
        <v>6</v>
      </c>
      <c r="C22" s="6">
        <v>180445</v>
      </c>
      <c r="D22" s="6" t="s">
        <v>18</v>
      </c>
      <c r="E22" s="6" t="s">
        <v>19</v>
      </c>
      <c r="F22" s="6" t="s">
        <v>20</v>
      </c>
      <c r="G22" s="4">
        <v>42.2</v>
      </c>
      <c r="H22" s="4">
        <v>0</v>
      </c>
      <c r="I22" s="4">
        <v>240</v>
      </c>
      <c r="J22" s="4">
        <v>200</v>
      </c>
      <c r="K22">
        <v>1</v>
      </c>
      <c r="L22" s="22">
        <v>1</v>
      </c>
      <c r="M22" s="22">
        <v>1</v>
      </c>
      <c r="P22" s="4" t="s">
        <v>116</v>
      </c>
      <c r="Q22" s="4" t="s">
        <v>116</v>
      </c>
      <c r="R22" s="4" t="s">
        <v>69</v>
      </c>
      <c r="S22" s="4" t="s">
        <v>69</v>
      </c>
      <c r="T22">
        <v>1</v>
      </c>
      <c r="U22">
        <v>3</v>
      </c>
      <c r="V22">
        <v>3</v>
      </c>
      <c r="W22" s="4" t="s">
        <v>69</v>
      </c>
      <c r="X22" s="4" t="s">
        <v>69</v>
      </c>
      <c r="Y22">
        <v>1</v>
      </c>
      <c r="Z22">
        <v>3</v>
      </c>
      <c r="AA22">
        <v>3</v>
      </c>
    </row>
    <row r="23" spans="1:27" ht="28.2" x14ac:dyDescent="0.3">
      <c r="A23">
        <v>22</v>
      </c>
      <c r="B23" s="4">
        <v>6</v>
      </c>
      <c r="C23" s="6">
        <v>180716</v>
      </c>
      <c r="D23" s="6" t="s">
        <v>2</v>
      </c>
      <c r="E23" s="6" t="s">
        <v>3</v>
      </c>
      <c r="F23" s="6" t="s">
        <v>4</v>
      </c>
      <c r="G23" s="4">
        <v>56.7</v>
      </c>
      <c r="H23" s="4">
        <v>0</v>
      </c>
      <c r="I23" s="4">
        <v>390</v>
      </c>
      <c r="J23" s="4">
        <v>200</v>
      </c>
      <c r="K23">
        <v>1</v>
      </c>
      <c r="L23" s="22">
        <v>1</v>
      </c>
      <c r="M23" s="22">
        <v>1</v>
      </c>
      <c r="P23" s="4" t="s">
        <v>116</v>
      </c>
      <c r="Q23" s="4" t="s">
        <v>116</v>
      </c>
      <c r="R23" s="4" t="s">
        <v>69</v>
      </c>
      <c r="S23" s="4" t="s">
        <v>69</v>
      </c>
      <c r="T23">
        <v>1</v>
      </c>
      <c r="U23">
        <v>3</v>
      </c>
      <c r="V23">
        <v>3</v>
      </c>
      <c r="W23" s="4" t="s">
        <v>69</v>
      </c>
      <c r="X23" s="4" t="s">
        <v>69</v>
      </c>
      <c r="Y23">
        <v>1</v>
      </c>
      <c r="Z23">
        <v>3</v>
      </c>
      <c r="AA23">
        <v>3</v>
      </c>
    </row>
    <row r="24" spans="1:27" ht="28.2" x14ac:dyDescent="0.3">
      <c r="A24">
        <v>23</v>
      </c>
      <c r="B24" s="4">
        <v>7</v>
      </c>
      <c r="C24" s="6">
        <v>180719</v>
      </c>
      <c r="D24" s="6" t="s">
        <v>24</v>
      </c>
      <c r="E24" s="6" t="s">
        <v>25</v>
      </c>
      <c r="F24" s="6" t="s">
        <v>26</v>
      </c>
      <c r="G24" s="4">
        <v>56.7</v>
      </c>
      <c r="H24" s="4">
        <v>0</v>
      </c>
      <c r="I24" s="4">
        <v>390</v>
      </c>
      <c r="J24" s="4">
        <v>200</v>
      </c>
      <c r="K24">
        <v>1</v>
      </c>
      <c r="L24" s="22">
        <v>1</v>
      </c>
      <c r="M24" s="22">
        <v>1</v>
      </c>
      <c r="P24" s="4" t="s">
        <v>116</v>
      </c>
      <c r="Q24" s="4" t="s">
        <v>116</v>
      </c>
      <c r="R24" s="4" t="s">
        <v>69</v>
      </c>
      <c r="S24" s="4" t="s">
        <v>69</v>
      </c>
      <c r="T24">
        <v>1</v>
      </c>
      <c r="U24">
        <v>3</v>
      </c>
      <c r="V24">
        <v>3</v>
      </c>
      <c r="W24" s="4" t="s">
        <v>69</v>
      </c>
      <c r="X24" s="4" t="s">
        <v>69</v>
      </c>
      <c r="Y24">
        <v>1</v>
      </c>
      <c r="Z24">
        <v>3</v>
      </c>
      <c r="AA24">
        <v>3</v>
      </c>
    </row>
    <row r="25" spans="1:27" ht="28.2" x14ac:dyDescent="0.3">
      <c r="A25">
        <v>24</v>
      </c>
      <c r="B25" s="4">
        <v>7</v>
      </c>
      <c r="C25" s="6">
        <v>180720</v>
      </c>
      <c r="D25" s="6" t="s">
        <v>2</v>
      </c>
      <c r="E25" s="6" t="s">
        <v>3</v>
      </c>
      <c r="F25" s="6" t="s">
        <v>4</v>
      </c>
      <c r="G25" s="4">
        <v>56.7</v>
      </c>
      <c r="H25" s="4">
        <v>0</v>
      </c>
      <c r="I25" s="4">
        <v>390</v>
      </c>
      <c r="J25" s="4">
        <v>200</v>
      </c>
      <c r="K25">
        <v>1</v>
      </c>
      <c r="L25" s="22">
        <v>1</v>
      </c>
      <c r="M25" s="22">
        <v>1</v>
      </c>
      <c r="P25" s="4" t="s">
        <v>116</v>
      </c>
      <c r="Q25" s="4" t="s">
        <v>116</v>
      </c>
      <c r="R25" s="4" t="s">
        <v>69</v>
      </c>
      <c r="S25" s="4" t="s">
        <v>69</v>
      </c>
      <c r="T25">
        <v>1</v>
      </c>
      <c r="U25">
        <v>3</v>
      </c>
      <c r="V25">
        <v>3</v>
      </c>
      <c r="W25" s="4" t="s">
        <v>69</v>
      </c>
      <c r="X25" s="4" t="s">
        <v>69</v>
      </c>
      <c r="Y25">
        <v>1</v>
      </c>
      <c r="Z25">
        <v>3</v>
      </c>
      <c r="AA25">
        <v>3</v>
      </c>
    </row>
    <row r="26" spans="1:27" ht="42" x14ac:dyDescent="0.3">
      <c r="A26">
        <v>25</v>
      </c>
      <c r="B26" s="14">
        <v>8</v>
      </c>
      <c r="C26" s="16">
        <v>836</v>
      </c>
      <c r="D26" s="16" t="s">
        <v>32</v>
      </c>
      <c r="E26" s="16" t="s">
        <v>33</v>
      </c>
      <c r="F26" s="16" t="s">
        <v>34</v>
      </c>
      <c r="G26" s="4">
        <v>-18.399999999999999</v>
      </c>
      <c r="H26" s="4">
        <v>0</v>
      </c>
      <c r="I26" s="4">
        <v>180</v>
      </c>
      <c r="J26" s="4">
        <v>200</v>
      </c>
      <c r="K26">
        <v>3</v>
      </c>
      <c r="L26" s="22">
        <v>2</v>
      </c>
      <c r="M26" s="22">
        <v>2</v>
      </c>
      <c r="P26" s="4" t="s">
        <v>114</v>
      </c>
      <c r="Q26" s="4" t="s">
        <v>114</v>
      </c>
      <c r="R26" s="14" t="s">
        <v>77</v>
      </c>
      <c r="S26" s="14" t="s">
        <v>77</v>
      </c>
      <c r="T26">
        <v>0</v>
      </c>
      <c r="U26">
        <v>1</v>
      </c>
      <c r="V26">
        <v>1</v>
      </c>
      <c r="W26" s="4" t="s">
        <v>71</v>
      </c>
      <c r="X26" s="4" t="s">
        <v>70</v>
      </c>
      <c r="Y26">
        <v>0</v>
      </c>
      <c r="Z26">
        <v>1</v>
      </c>
      <c r="AA26">
        <v>2</v>
      </c>
    </row>
    <row r="27" spans="1:27" ht="28.2" x14ac:dyDescent="0.3">
      <c r="A27">
        <v>27</v>
      </c>
      <c r="B27" s="4">
        <v>9</v>
      </c>
      <c r="C27" s="6">
        <v>180890</v>
      </c>
      <c r="D27" s="6" t="s">
        <v>27</v>
      </c>
      <c r="E27" s="6" t="s">
        <v>28</v>
      </c>
      <c r="F27" s="6" t="s">
        <v>29</v>
      </c>
      <c r="G27" s="4">
        <v>-58</v>
      </c>
      <c r="H27" s="4">
        <v>0</v>
      </c>
      <c r="I27" s="4">
        <v>80</v>
      </c>
      <c r="J27" s="4">
        <v>200</v>
      </c>
      <c r="K27">
        <v>3</v>
      </c>
      <c r="L27" s="22">
        <v>3</v>
      </c>
      <c r="M27" s="22">
        <v>3</v>
      </c>
      <c r="P27" s="4" t="s">
        <v>114</v>
      </c>
      <c r="Q27" s="4" t="s">
        <v>114</v>
      </c>
      <c r="R27" s="14" t="s">
        <v>77</v>
      </c>
      <c r="S27" s="14" t="s">
        <v>77</v>
      </c>
      <c r="T27">
        <v>0</v>
      </c>
      <c r="U27">
        <v>1</v>
      </c>
      <c r="V27">
        <v>1</v>
      </c>
      <c r="W27" s="4" t="s">
        <v>71</v>
      </c>
      <c r="X27" s="4" t="s">
        <v>71</v>
      </c>
      <c r="Y27">
        <v>0</v>
      </c>
      <c r="Z27">
        <v>1</v>
      </c>
      <c r="AA27">
        <v>1</v>
      </c>
    </row>
    <row r="32" spans="1:27" x14ac:dyDescent="0.3">
      <c r="J32" t="s">
        <v>69</v>
      </c>
      <c r="K32">
        <v>16</v>
      </c>
      <c r="L32">
        <v>18</v>
      </c>
      <c r="M32">
        <v>18</v>
      </c>
      <c r="O32" t="s">
        <v>116</v>
      </c>
      <c r="P32">
        <f>COUNTIF(P2:P30,"TP")</f>
        <v>16</v>
      </c>
      <c r="Q32">
        <f>COUNTIF(Q2:Q28,"TP")</f>
        <v>18</v>
      </c>
    </row>
    <row r="33" spans="9:17" x14ac:dyDescent="0.3">
      <c r="J33" t="s">
        <v>75</v>
      </c>
      <c r="L33">
        <v>4</v>
      </c>
      <c r="M33">
        <v>4</v>
      </c>
      <c r="O33" t="s">
        <v>115</v>
      </c>
      <c r="P33">
        <f>COUNTIF(P2:P30,"FN")</f>
        <v>2</v>
      </c>
      <c r="Q33">
        <f>COUNTIF(Q2:Q30,"FN")</f>
        <v>0</v>
      </c>
    </row>
    <row r="34" spans="9:17" x14ac:dyDescent="0.3">
      <c r="J34" t="s">
        <v>76</v>
      </c>
      <c r="K34">
        <v>8</v>
      </c>
      <c r="L34">
        <v>2</v>
      </c>
      <c r="M34">
        <v>2</v>
      </c>
      <c r="O34" t="s">
        <v>117</v>
      </c>
      <c r="P34">
        <f>COUNTIF(P2:P30,"FP")</f>
        <v>0</v>
      </c>
      <c r="Q34">
        <f>COUNTIF(Q2:Q30,"FP")</f>
        <v>0</v>
      </c>
    </row>
    <row r="35" spans="9:17" x14ac:dyDescent="0.3">
      <c r="O35" t="s">
        <v>114</v>
      </c>
      <c r="P35">
        <f>COUNTIF(P2:P30,"TN")</f>
        <v>6</v>
      </c>
      <c r="Q35">
        <f>COUNTIF(Q2:Q30,"TN")</f>
        <v>6</v>
      </c>
    </row>
    <row r="37" spans="9:17" x14ac:dyDescent="0.3">
      <c r="J37" t="s">
        <v>77</v>
      </c>
      <c r="K37">
        <v>8</v>
      </c>
      <c r="L37">
        <v>6</v>
      </c>
    </row>
    <row r="38" spans="9:17" x14ac:dyDescent="0.3">
      <c r="J38" t="s">
        <v>69</v>
      </c>
      <c r="K38">
        <v>16</v>
      </c>
      <c r="L38">
        <v>18</v>
      </c>
    </row>
    <row r="42" spans="9:17" x14ac:dyDescent="0.3">
      <c r="O42" t="s">
        <v>139</v>
      </c>
      <c r="P42">
        <f>P32/(P32+P33)</f>
        <v>0.88888888888888884</v>
      </c>
      <c r="Q42">
        <f>Q32/(Q32+Q33)</f>
        <v>1</v>
      </c>
    </row>
    <row r="43" spans="9:17" x14ac:dyDescent="0.3">
      <c r="I43" t="s">
        <v>137</v>
      </c>
      <c r="J43" t="s">
        <v>139</v>
      </c>
      <c r="K43" t="s">
        <v>141</v>
      </c>
      <c r="O43" t="s">
        <v>140</v>
      </c>
      <c r="P43">
        <f>P34/(P35+P34)</f>
        <v>0</v>
      </c>
      <c r="Q43">
        <f>Q34/(Q35+Q34)</f>
        <v>0</v>
      </c>
    </row>
    <row r="44" spans="9:17" x14ac:dyDescent="0.3">
      <c r="I44" t="s">
        <v>136</v>
      </c>
      <c r="J44" t="s">
        <v>140</v>
      </c>
      <c r="K44" t="s">
        <v>142</v>
      </c>
    </row>
    <row r="45" spans="9:17" x14ac:dyDescent="0.3">
      <c r="I45" t="s">
        <v>143</v>
      </c>
      <c r="N45" t="s">
        <v>145</v>
      </c>
      <c r="P45" t="s">
        <v>144</v>
      </c>
    </row>
    <row r="52" spans="3:3" x14ac:dyDescent="0.3">
      <c r="C52">
        <f>+C57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AQ54"/>
  <sheetViews>
    <sheetView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X7" sqref="X7"/>
    </sheetView>
  </sheetViews>
  <sheetFormatPr defaultRowHeight="14.4" x14ac:dyDescent="0.3"/>
  <cols>
    <col min="10" max="10" width="22.21875" customWidth="1"/>
  </cols>
  <sheetData>
    <row r="1" spans="1:43" ht="28.2" x14ac:dyDescent="0.3">
      <c r="A1" t="s">
        <v>74</v>
      </c>
      <c r="B1" s="3" t="s">
        <v>23</v>
      </c>
      <c r="C1" s="3" t="s">
        <v>37</v>
      </c>
      <c r="D1" s="3" t="s">
        <v>36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8" t="s">
        <v>49</v>
      </c>
      <c r="M1" s="3" t="s">
        <v>46</v>
      </c>
      <c r="N1" s="3" t="s">
        <v>50</v>
      </c>
      <c r="O1" s="3" t="s">
        <v>45</v>
      </c>
      <c r="P1" s="3" t="s">
        <v>51</v>
      </c>
      <c r="Q1" s="3" t="s">
        <v>52</v>
      </c>
      <c r="R1" s="3" t="s">
        <v>53</v>
      </c>
      <c r="S1" s="3" t="s">
        <v>54</v>
      </c>
      <c r="T1" s="3"/>
      <c r="U1" s="3"/>
      <c r="V1" s="3" t="s">
        <v>56</v>
      </c>
      <c r="W1" s="3" t="s">
        <v>57</v>
      </c>
      <c r="X1" s="3" t="s">
        <v>58</v>
      </c>
      <c r="Y1" s="3" t="s">
        <v>59</v>
      </c>
      <c r="Z1" s="3" t="s">
        <v>55</v>
      </c>
      <c r="AA1" s="3" t="s">
        <v>56</v>
      </c>
      <c r="AB1" s="3" t="s">
        <v>57</v>
      </c>
      <c r="AC1" s="3" t="s">
        <v>58</v>
      </c>
      <c r="AD1" s="3" t="s">
        <v>59</v>
      </c>
      <c r="AE1" s="23" t="s">
        <v>78</v>
      </c>
      <c r="AF1" s="3" t="s">
        <v>56</v>
      </c>
      <c r="AG1" s="3" t="s">
        <v>57</v>
      </c>
      <c r="AH1" s="3"/>
      <c r="AI1" s="3"/>
      <c r="AJ1" s="39"/>
      <c r="AK1" s="3"/>
      <c r="AL1" s="3"/>
      <c r="AM1" s="3"/>
      <c r="AN1" s="44"/>
      <c r="AO1" s="39"/>
      <c r="AP1" s="3"/>
      <c r="AQ1" s="44"/>
    </row>
    <row r="2" spans="1:43" ht="42" x14ac:dyDescent="0.3">
      <c r="A2">
        <v>1</v>
      </c>
      <c r="B2" s="4" t="s">
        <v>60</v>
      </c>
      <c r="C2" s="6">
        <v>180322</v>
      </c>
      <c r="D2" s="6" t="s">
        <v>18</v>
      </c>
      <c r="E2" s="6" t="s">
        <v>19</v>
      </c>
      <c r="F2" s="6" t="s">
        <v>20</v>
      </c>
      <c r="G2" s="6" t="s">
        <v>5</v>
      </c>
      <c r="H2" s="6" t="s">
        <v>0</v>
      </c>
      <c r="I2" s="6">
        <v>1</v>
      </c>
      <c r="J2" s="7">
        <v>44249.681597222225</v>
      </c>
      <c r="K2" s="6" t="s">
        <v>14</v>
      </c>
      <c r="L2" s="6" t="b">
        <v>1</v>
      </c>
      <c r="M2" s="6" t="s">
        <v>15</v>
      </c>
      <c r="N2" s="6" t="b">
        <v>1</v>
      </c>
      <c r="O2" s="6" t="s">
        <v>16</v>
      </c>
      <c r="P2" s="6" t="b">
        <v>1</v>
      </c>
      <c r="Q2" s="6" t="s">
        <v>17</v>
      </c>
      <c r="R2" s="6" t="s">
        <v>15</v>
      </c>
      <c r="S2" s="6" t="s">
        <v>15</v>
      </c>
      <c r="T2" s="4"/>
      <c r="U2" s="4"/>
      <c r="V2" s="4" t="s">
        <v>69</v>
      </c>
      <c r="W2" s="4" t="s">
        <v>69</v>
      </c>
      <c r="X2" s="4">
        <v>54.62</v>
      </c>
      <c r="Y2" s="4">
        <v>240</v>
      </c>
      <c r="Z2" s="4"/>
      <c r="AA2">
        <v>1</v>
      </c>
      <c r="AB2" s="21">
        <v>1</v>
      </c>
      <c r="AC2" s="21">
        <v>1</v>
      </c>
      <c r="AF2" s="4" t="s">
        <v>116</v>
      </c>
      <c r="AG2" s="4" t="s">
        <v>116</v>
      </c>
      <c r="AH2" s="4"/>
      <c r="AI2" s="4"/>
      <c r="AM2" s="4"/>
      <c r="AN2" s="4"/>
    </row>
    <row r="3" spans="1:43" ht="28.2" x14ac:dyDescent="0.3">
      <c r="A3">
        <v>2</v>
      </c>
      <c r="B3" s="4" t="s">
        <v>61</v>
      </c>
      <c r="C3" s="6">
        <v>17962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0</v>
      </c>
      <c r="I3" s="6">
        <v>1</v>
      </c>
      <c r="J3" s="7">
        <v>44236.082372685189</v>
      </c>
      <c r="K3" s="6" t="s">
        <v>14</v>
      </c>
      <c r="L3" s="6" t="b">
        <v>0</v>
      </c>
      <c r="M3" s="6" t="s">
        <v>15</v>
      </c>
      <c r="N3" s="6" t="b">
        <v>0</v>
      </c>
      <c r="O3" s="6" t="s">
        <v>16</v>
      </c>
      <c r="P3" s="6" t="b">
        <v>1</v>
      </c>
      <c r="Q3" s="6" t="s">
        <v>17</v>
      </c>
      <c r="R3" s="6" t="s">
        <v>16</v>
      </c>
      <c r="S3" s="6" t="s">
        <v>15</v>
      </c>
      <c r="T3" s="4"/>
      <c r="U3" s="4"/>
      <c r="V3" s="4" t="s">
        <v>69</v>
      </c>
      <c r="W3" s="4" t="s">
        <v>69</v>
      </c>
      <c r="X3" s="4">
        <v>57.6</v>
      </c>
      <c r="Y3" s="4">
        <v>390</v>
      </c>
      <c r="Z3" s="4"/>
      <c r="AA3">
        <v>1</v>
      </c>
      <c r="AB3" s="21">
        <v>1</v>
      </c>
      <c r="AC3" s="21">
        <v>1</v>
      </c>
      <c r="AF3" s="4" t="s">
        <v>116</v>
      </c>
      <c r="AG3" s="4" t="s">
        <v>116</v>
      </c>
      <c r="AH3" s="4"/>
      <c r="AI3" s="4"/>
      <c r="AM3" s="4"/>
      <c r="AN3" s="4"/>
    </row>
    <row r="4" spans="1:43" ht="28.2" x14ac:dyDescent="0.3">
      <c r="A4">
        <v>3</v>
      </c>
      <c r="B4" s="18" t="s">
        <v>62</v>
      </c>
      <c r="C4" s="19">
        <v>180603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0</v>
      </c>
      <c r="I4" s="19">
        <v>1</v>
      </c>
      <c r="J4" s="20">
        <v>44256.121180555558</v>
      </c>
      <c r="K4" s="19" t="s">
        <v>14</v>
      </c>
      <c r="L4" s="19" t="b">
        <v>1</v>
      </c>
      <c r="M4" s="19" t="s">
        <v>15</v>
      </c>
      <c r="N4" s="19" t="b">
        <v>0</v>
      </c>
      <c r="O4" s="19" t="s">
        <v>16</v>
      </c>
      <c r="P4" s="19" t="b">
        <v>1</v>
      </c>
      <c r="Q4" s="19" t="s">
        <v>17</v>
      </c>
      <c r="R4" s="19" t="s">
        <v>15</v>
      </c>
      <c r="S4" s="19" t="s">
        <v>15</v>
      </c>
      <c r="T4" s="18"/>
      <c r="U4" s="18"/>
      <c r="V4" s="18" t="s">
        <v>69</v>
      </c>
      <c r="W4" s="18" t="s">
        <v>69</v>
      </c>
      <c r="X4" s="18">
        <v>0.8</v>
      </c>
      <c r="Y4" s="4">
        <v>220</v>
      </c>
      <c r="Z4" s="4"/>
      <c r="AA4">
        <v>1</v>
      </c>
      <c r="AB4">
        <v>1</v>
      </c>
      <c r="AC4">
        <v>1</v>
      </c>
      <c r="AF4" s="4" t="s">
        <v>116</v>
      </c>
      <c r="AG4" s="4" t="s">
        <v>116</v>
      </c>
      <c r="AH4" s="18"/>
      <c r="AI4" s="18"/>
      <c r="AM4" s="18"/>
      <c r="AN4" s="18"/>
    </row>
    <row r="5" spans="1:43" ht="28.2" x14ac:dyDescent="0.3">
      <c r="A5">
        <v>4</v>
      </c>
      <c r="B5" s="18" t="s">
        <v>62</v>
      </c>
      <c r="C5" s="19">
        <v>180604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0</v>
      </c>
      <c r="I5" s="19">
        <v>1</v>
      </c>
      <c r="J5" s="20">
        <v>44256.127349537041</v>
      </c>
      <c r="K5" s="19" t="s">
        <v>14</v>
      </c>
      <c r="L5" s="19" t="b">
        <v>1</v>
      </c>
      <c r="M5" s="19" t="s">
        <v>15</v>
      </c>
      <c r="N5" s="19" t="b">
        <v>0</v>
      </c>
      <c r="O5" s="19" t="s">
        <v>16</v>
      </c>
      <c r="P5" s="19" t="b">
        <v>1</v>
      </c>
      <c r="Q5" s="19" t="s">
        <v>17</v>
      </c>
      <c r="R5" s="19" t="s">
        <v>15</v>
      </c>
      <c r="S5" s="19" t="s">
        <v>15</v>
      </c>
      <c r="T5" s="18"/>
      <c r="U5" s="18"/>
      <c r="V5" s="18" t="s">
        <v>69</v>
      </c>
      <c r="W5" s="18" t="s">
        <v>69</v>
      </c>
      <c r="X5" s="18">
        <v>0.8</v>
      </c>
      <c r="Y5" s="4">
        <v>220</v>
      </c>
      <c r="Z5" s="4"/>
      <c r="AA5">
        <v>1</v>
      </c>
      <c r="AB5">
        <v>1</v>
      </c>
      <c r="AC5">
        <v>1</v>
      </c>
      <c r="AF5" s="4" t="s">
        <v>116</v>
      </c>
      <c r="AG5" s="4" t="s">
        <v>116</v>
      </c>
      <c r="AH5" s="18"/>
      <c r="AI5" s="18"/>
      <c r="AM5" s="18"/>
      <c r="AN5" s="18"/>
    </row>
    <row r="6" spans="1:43" ht="28.2" x14ac:dyDescent="0.3">
      <c r="A6">
        <v>5</v>
      </c>
      <c r="B6" s="18" t="s">
        <v>63</v>
      </c>
      <c r="C6" s="19">
        <v>18307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0</v>
      </c>
      <c r="I6" s="19">
        <v>1</v>
      </c>
      <c r="J6" s="20">
        <v>44236.849293981482</v>
      </c>
      <c r="K6" s="19" t="s">
        <v>14</v>
      </c>
      <c r="L6" s="19" t="b">
        <v>1</v>
      </c>
      <c r="M6" s="19" t="s">
        <v>15</v>
      </c>
      <c r="N6" s="19" t="b">
        <v>0</v>
      </c>
      <c r="O6" s="19" t="s">
        <v>15</v>
      </c>
      <c r="P6" s="19" t="b">
        <v>1</v>
      </c>
      <c r="Q6" s="19" t="s">
        <v>17</v>
      </c>
      <c r="R6" s="19" t="s">
        <v>15</v>
      </c>
      <c r="S6" s="19" t="s">
        <v>15</v>
      </c>
      <c r="T6" s="18"/>
      <c r="U6" s="18"/>
      <c r="V6" s="18" t="s">
        <v>71</v>
      </c>
      <c r="W6" s="18" t="s">
        <v>69</v>
      </c>
      <c r="X6" s="18">
        <v>14.6</v>
      </c>
      <c r="Y6" s="4">
        <v>220</v>
      </c>
      <c r="Z6" s="4"/>
      <c r="AA6">
        <v>3</v>
      </c>
      <c r="AB6">
        <v>1</v>
      </c>
      <c r="AC6">
        <v>1</v>
      </c>
      <c r="AF6" s="18" t="s">
        <v>115</v>
      </c>
      <c r="AG6" s="18" t="s">
        <v>116</v>
      </c>
      <c r="AH6" s="14"/>
      <c r="AI6" s="18"/>
      <c r="AM6" s="18"/>
      <c r="AN6" s="18"/>
    </row>
    <row r="7" spans="1:43" ht="42" x14ac:dyDescent="0.3">
      <c r="A7">
        <v>6</v>
      </c>
      <c r="B7" s="4" t="s">
        <v>64</v>
      </c>
      <c r="C7" s="10">
        <v>774</v>
      </c>
      <c r="D7" s="10" t="s">
        <v>32</v>
      </c>
      <c r="E7" s="10" t="s">
        <v>33</v>
      </c>
      <c r="F7" s="10" t="s">
        <v>34</v>
      </c>
      <c r="G7" s="10" t="s">
        <v>5</v>
      </c>
      <c r="H7" s="10" t="s">
        <v>0</v>
      </c>
      <c r="I7" s="10">
        <v>1</v>
      </c>
      <c r="J7" s="11">
        <v>44263.901319444441</v>
      </c>
      <c r="K7" s="10" t="s">
        <v>14</v>
      </c>
      <c r="L7" s="10" t="b">
        <v>1</v>
      </c>
      <c r="M7" s="10" t="s">
        <v>15</v>
      </c>
      <c r="N7" s="10" t="b">
        <v>0</v>
      </c>
      <c r="O7" s="10" t="s">
        <v>15</v>
      </c>
      <c r="P7" s="10" t="b">
        <v>1</v>
      </c>
      <c r="Q7" s="10" t="s">
        <v>17</v>
      </c>
      <c r="R7" s="10" t="s">
        <v>16</v>
      </c>
      <c r="S7" s="10" t="s">
        <v>15</v>
      </c>
      <c r="T7" s="4"/>
      <c r="U7" s="4"/>
      <c r="V7" s="4" t="s">
        <v>71</v>
      </c>
      <c r="W7" s="4" t="s">
        <v>70</v>
      </c>
      <c r="X7" s="4">
        <v>-5.8</v>
      </c>
      <c r="Y7" s="4">
        <v>180</v>
      </c>
      <c r="Z7" s="4"/>
      <c r="AA7">
        <v>3</v>
      </c>
      <c r="AB7" s="21">
        <v>2</v>
      </c>
      <c r="AC7" s="21">
        <v>2</v>
      </c>
      <c r="AF7" s="4" t="s">
        <v>114</v>
      </c>
      <c r="AG7" s="4" t="s">
        <v>114</v>
      </c>
      <c r="AH7" s="14"/>
      <c r="AI7" s="14"/>
      <c r="AM7" s="4"/>
      <c r="AN7" s="4"/>
    </row>
    <row r="8" spans="1:43" ht="28.2" x14ac:dyDescent="0.3">
      <c r="A8">
        <v>7</v>
      </c>
      <c r="B8" s="4" t="s">
        <v>65</v>
      </c>
      <c r="C8" s="6">
        <v>180444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0</v>
      </c>
      <c r="I8" s="6">
        <v>1</v>
      </c>
      <c r="J8" s="7">
        <v>44256.023078703707</v>
      </c>
      <c r="K8" s="6" t="s">
        <v>14</v>
      </c>
      <c r="L8" s="6" t="b">
        <v>0</v>
      </c>
      <c r="M8" s="6" t="s">
        <v>15</v>
      </c>
      <c r="N8" s="6" t="b">
        <v>0</v>
      </c>
      <c r="O8" s="6" t="s">
        <v>15</v>
      </c>
      <c r="P8" s="6" t="b">
        <v>1</v>
      </c>
      <c r="Q8" s="6" t="s">
        <v>17</v>
      </c>
      <c r="R8" s="6" t="s">
        <v>16</v>
      </c>
      <c r="S8" s="6" t="s">
        <v>15</v>
      </c>
      <c r="T8" s="4"/>
      <c r="U8" s="4"/>
      <c r="V8" s="4" t="s">
        <v>69</v>
      </c>
      <c r="W8" s="4" t="s">
        <v>69</v>
      </c>
      <c r="X8" s="4">
        <v>56.7</v>
      </c>
      <c r="Y8" s="4">
        <v>390</v>
      </c>
      <c r="Z8" s="4"/>
      <c r="AA8">
        <v>1</v>
      </c>
      <c r="AB8" s="21">
        <v>1</v>
      </c>
      <c r="AC8" s="21">
        <v>1</v>
      </c>
      <c r="AF8" s="4" t="s">
        <v>116</v>
      </c>
      <c r="AG8" s="4" t="s">
        <v>116</v>
      </c>
      <c r="AH8" s="4"/>
      <c r="AI8" s="4"/>
      <c r="AM8" s="4"/>
      <c r="AN8" s="4"/>
    </row>
    <row r="9" spans="1:43" ht="42" x14ac:dyDescent="0.3">
      <c r="A9">
        <v>8</v>
      </c>
      <c r="B9" s="4" t="s">
        <v>65</v>
      </c>
      <c r="C9" s="6">
        <v>180445</v>
      </c>
      <c r="D9" s="6" t="s">
        <v>18</v>
      </c>
      <c r="E9" s="6" t="s">
        <v>19</v>
      </c>
      <c r="F9" s="6" t="s">
        <v>20</v>
      </c>
      <c r="G9" s="6" t="s">
        <v>5</v>
      </c>
      <c r="H9" s="6" t="s">
        <v>0</v>
      </c>
      <c r="I9" s="6">
        <v>1</v>
      </c>
      <c r="J9" s="7">
        <v>44256.023078703707</v>
      </c>
      <c r="K9" s="6" t="s">
        <v>14</v>
      </c>
      <c r="L9" s="6" t="b">
        <v>1</v>
      </c>
      <c r="M9" s="6" t="s">
        <v>15</v>
      </c>
      <c r="N9" s="6" t="b">
        <v>1</v>
      </c>
      <c r="O9" s="6" t="s">
        <v>16</v>
      </c>
      <c r="P9" s="6" t="b">
        <v>1</v>
      </c>
      <c r="Q9" s="6" t="s">
        <v>17</v>
      </c>
      <c r="R9" s="6" t="s">
        <v>15</v>
      </c>
      <c r="S9" s="6" t="s">
        <v>15</v>
      </c>
      <c r="T9" s="4"/>
      <c r="U9" s="4"/>
      <c r="V9" s="4" t="s">
        <v>69</v>
      </c>
      <c r="W9" s="4" t="s">
        <v>69</v>
      </c>
      <c r="X9" s="4">
        <v>42.2</v>
      </c>
      <c r="Y9" s="4">
        <v>240</v>
      </c>
      <c r="Z9" s="4"/>
      <c r="AA9">
        <v>1</v>
      </c>
      <c r="AB9" s="21">
        <v>1</v>
      </c>
      <c r="AC9" s="21">
        <v>1</v>
      </c>
      <c r="AF9" s="4" t="s">
        <v>116</v>
      </c>
      <c r="AG9" s="4" t="s">
        <v>116</v>
      </c>
      <c r="AH9" s="4"/>
      <c r="AI9" s="4"/>
      <c r="AM9" s="4"/>
      <c r="AN9" s="4"/>
    </row>
    <row r="10" spans="1:43" ht="28.2" x14ac:dyDescent="0.3">
      <c r="A10">
        <v>9</v>
      </c>
      <c r="B10" s="4" t="s">
        <v>66</v>
      </c>
      <c r="C10" s="6">
        <v>180446</v>
      </c>
      <c r="D10" s="6" t="s">
        <v>24</v>
      </c>
      <c r="E10" s="6" t="s">
        <v>25</v>
      </c>
      <c r="F10" s="6" t="s">
        <v>26</v>
      </c>
      <c r="G10" s="6" t="s">
        <v>5</v>
      </c>
      <c r="H10" s="6" t="s">
        <v>0</v>
      </c>
      <c r="I10" s="6">
        <v>1</v>
      </c>
      <c r="J10" s="7">
        <v>44256.030972222223</v>
      </c>
      <c r="K10" s="6" t="s">
        <v>14</v>
      </c>
      <c r="L10" s="6" t="b">
        <v>0</v>
      </c>
      <c r="M10" s="6" t="s">
        <v>15</v>
      </c>
      <c r="N10" s="6" t="b">
        <v>0</v>
      </c>
      <c r="O10" s="6" t="s">
        <v>15</v>
      </c>
      <c r="P10" s="6" t="b">
        <v>1</v>
      </c>
      <c r="Q10" s="6" t="s">
        <v>17</v>
      </c>
      <c r="R10" s="6" t="s">
        <v>16</v>
      </c>
      <c r="S10" s="6" t="s">
        <v>15</v>
      </c>
      <c r="T10" s="4"/>
      <c r="U10" s="4"/>
      <c r="V10" s="4" t="s">
        <v>69</v>
      </c>
      <c r="W10" s="4" t="s">
        <v>69</v>
      </c>
      <c r="X10" s="4">
        <v>56.7</v>
      </c>
      <c r="Y10" s="4">
        <v>390</v>
      </c>
      <c r="Z10" s="4"/>
      <c r="AA10">
        <v>1</v>
      </c>
      <c r="AB10" s="22">
        <v>1</v>
      </c>
      <c r="AC10" s="22">
        <v>1</v>
      </c>
      <c r="AF10" s="4" t="s">
        <v>116</v>
      </c>
      <c r="AG10" s="4" t="s">
        <v>116</v>
      </c>
      <c r="AH10" s="4"/>
      <c r="AI10" s="4"/>
      <c r="AM10" s="4"/>
      <c r="AN10" s="4"/>
    </row>
    <row r="11" spans="1:43" ht="28.2" x14ac:dyDescent="0.3">
      <c r="A11">
        <v>10</v>
      </c>
      <c r="B11" s="4" t="s">
        <v>66</v>
      </c>
      <c r="C11" s="6">
        <v>180447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0</v>
      </c>
      <c r="I11" s="6">
        <v>1</v>
      </c>
      <c r="J11" s="7">
        <v>44256.030972222223</v>
      </c>
      <c r="K11" s="6" t="s">
        <v>14</v>
      </c>
      <c r="L11" s="6" t="b">
        <v>0</v>
      </c>
      <c r="M11" s="6" t="s">
        <v>15</v>
      </c>
      <c r="N11" s="6" t="b">
        <v>0</v>
      </c>
      <c r="O11" s="6" t="s">
        <v>15</v>
      </c>
      <c r="P11" s="6" t="b">
        <v>1</v>
      </c>
      <c r="Q11" s="6" t="s">
        <v>17</v>
      </c>
      <c r="R11" s="6" t="s">
        <v>16</v>
      </c>
      <c r="S11" s="6" t="s">
        <v>15</v>
      </c>
      <c r="T11" s="4"/>
      <c r="U11" s="4"/>
      <c r="V11" s="4" t="s">
        <v>69</v>
      </c>
      <c r="W11" s="4" t="s">
        <v>69</v>
      </c>
      <c r="X11" s="4">
        <v>56.7</v>
      </c>
      <c r="Y11" s="4">
        <v>390</v>
      </c>
      <c r="Z11" s="4"/>
      <c r="AA11">
        <v>1</v>
      </c>
      <c r="AB11" s="22">
        <v>1</v>
      </c>
      <c r="AC11" s="22">
        <v>1</v>
      </c>
      <c r="AF11" s="4" t="s">
        <v>116</v>
      </c>
      <c r="AG11" s="4" t="s">
        <v>116</v>
      </c>
      <c r="AH11" s="4"/>
      <c r="AI11" s="4"/>
      <c r="AM11" s="4"/>
      <c r="AN11" s="4"/>
    </row>
    <row r="12" spans="1:43" ht="42" x14ac:dyDescent="0.3">
      <c r="A12">
        <v>11</v>
      </c>
      <c r="B12" s="14" t="s">
        <v>67</v>
      </c>
      <c r="C12" s="10">
        <v>825</v>
      </c>
      <c r="D12" s="10" t="s">
        <v>32</v>
      </c>
      <c r="E12" s="10" t="s">
        <v>33</v>
      </c>
      <c r="F12" s="10" t="s">
        <v>34</v>
      </c>
      <c r="G12" s="10" t="s">
        <v>5</v>
      </c>
      <c r="H12" s="10" t="s">
        <v>0</v>
      </c>
      <c r="I12" s="10">
        <v>1</v>
      </c>
      <c r="J12" s="11">
        <v>44263.947824074072</v>
      </c>
      <c r="K12" s="10" t="s">
        <v>14</v>
      </c>
      <c r="L12" s="10" t="b">
        <v>1</v>
      </c>
      <c r="M12" s="10" t="s">
        <v>15</v>
      </c>
      <c r="N12" s="10" t="b">
        <v>0</v>
      </c>
      <c r="O12" s="10" t="s">
        <v>16</v>
      </c>
      <c r="P12" s="10" t="b">
        <v>1</v>
      </c>
      <c r="Q12" s="10" t="s">
        <v>17</v>
      </c>
      <c r="R12" s="10" t="s">
        <v>16</v>
      </c>
      <c r="S12" s="10" t="s">
        <v>15</v>
      </c>
      <c r="T12" s="15"/>
      <c r="U12" s="4"/>
      <c r="V12" s="4" t="s">
        <v>71</v>
      </c>
      <c r="W12" s="4" t="s">
        <v>70</v>
      </c>
      <c r="X12" s="4">
        <v>-18.399999999999999</v>
      </c>
      <c r="Y12" s="4">
        <v>180</v>
      </c>
      <c r="Z12" s="4"/>
      <c r="AA12">
        <v>3</v>
      </c>
      <c r="AB12" s="22">
        <v>2</v>
      </c>
      <c r="AC12" s="22">
        <v>2</v>
      </c>
      <c r="AF12" s="4" t="s">
        <v>114</v>
      </c>
      <c r="AG12" s="4" t="s">
        <v>114</v>
      </c>
      <c r="AH12" s="14"/>
      <c r="AI12" s="14"/>
      <c r="AM12" s="4"/>
      <c r="AN12" s="4"/>
    </row>
    <row r="13" spans="1:43" ht="28.2" x14ac:dyDescent="0.3">
      <c r="A13">
        <v>12</v>
      </c>
      <c r="B13" s="4" t="s">
        <v>67</v>
      </c>
      <c r="C13" s="10">
        <v>832</v>
      </c>
      <c r="D13" s="10" t="s">
        <v>6</v>
      </c>
      <c r="E13" s="10" t="s">
        <v>7</v>
      </c>
      <c r="F13" s="10" t="s">
        <v>8</v>
      </c>
      <c r="G13" s="10" t="s">
        <v>9</v>
      </c>
      <c r="H13" s="10" t="s">
        <v>0</v>
      </c>
      <c r="I13" s="10">
        <v>1</v>
      </c>
      <c r="J13" s="11">
        <v>44263.947824074072</v>
      </c>
      <c r="K13" s="10" t="s">
        <v>14</v>
      </c>
      <c r="L13" s="10" t="b">
        <v>1</v>
      </c>
      <c r="M13" s="10" t="s">
        <v>15</v>
      </c>
      <c r="N13" s="10" t="b">
        <v>0</v>
      </c>
      <c r="O13" s="10" t="s">
        <v>15</v>
      </c>
      <c r="P13" s="10" t="b">
        <v>1</v>
      </c>
      <c r="Q13" s="10" t="s">
        <v>17</v>
      </c>
      <c r="R13" s="10" t="s">
        <v>15</v>
      </c>
      <c r="S13" s="10" t="s">
        <v>15</v>
      </c>
      <c r="T13" s="15"/>
      <c r="U13" s="4"/>
      <c r="V13" s="4" t="s">
        <v>72</v>
      </c>
      <c r="W13" s="4" t="s">
        <v>69</v>
      </c>
      <c r="X13" s="4">
        <v>14.6</v>
      </c>
      <c r="Y13" s="4">
        <v>220</v>
      </c>
      <c r="Z13" s="4"/>
      <c r="AF13" s="4"/>
      <c r="AG13" s="4"/>
      <c r="AH13" s="4"/>
      <c r="AI13" s="4"/>
      <c r="AM13" s="4"/>
      <c r="AN13" s="4"/>
    </row>
    <row r="14" spans="1:43" ht="28.2" x14ac:dyDescent="0.3">
      <c r="A14">
        <v>13</v>
      </c>
      <c r="B14" s="6" t="s">
        <v>68</v>
      </c>
      <c r="C14" s="6">
        <v>180634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0</v>
      </c>
      <c r="I14" s="6">
        <v>1</v>
      </c>
      <c r="J14" s="7">
        <v>44256.139270833337</v>
      </c>
      <c r="K14" s="6" t="s">
        <v>14</v>
      </c>
      <c r="L14" s="6" t="b">
        <v>1</v>
      </c>
      <c r="M14" s="6" t="s">
        <v>15</v>
      </c>
      <c r="N14" s="6" t="b">
        <v>0</v>
      </c>
      <c r="O14" s="6" t="s">
        <v>15</v>
      </c>
      <c r="P14" s="6" t="b">
        <v>0</v>
      </c>
      <c r="Q14" s="6" t="s">
        <v>31</v>
      </c>
      <c r="R14" s="6" t="s">
        <v>15</v>
      </c>
      <c r="S14" s="6" t="s">
        <v>15</v>
      </c>
      <c r="T14" s="4"/>
      <c r="U14" s="4"/>
      <c r="V14" s="4" t="s">
        <v>73</v>
      </c>
      <c r="W14" s="4" t="s">
        <v>73</v>
      </c>
      <c r="X14" s="9">
        <v>-71.5</v>
      </c>
      <c r="Y14" s="4">
        <v>80</v>
      </c>
      <c r="Z14" s="4"/>
      <c r="AA14">
        <v>3</v>
      </c>
      <c r="AB14" s="22">
        <v>3</v>
      </c>
      <c r="AC14" s="22">
        <v>3</v>
      </c>
      <c r="AF14" s="4" t="s">
        <v>114</v>
      </c>
      <c r="AG14" s="4" t="s">
        <v>114</v>
      </c>
      <c r="AH14" s="14"/>
      <c r="AI14" s="14"/>
      <c r="AM14" s="4"/>
      <c r="AN14" s="4"/>
    </row>
    <row r="15" spans="1:43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F15" s="4"/>
      <c r="AG15" s="4"/>
      <c r="AH15" s="4"/>
      <c r="AI15" s="4"/>
      <c r="AM15" s="4"/>
      <c r="AN15" s="4"/>
    </row>
    <row r="16" spans="1:43" ht="42" x14ac:dyDescent="0.3">
      <c r="A16">
        <v>14</v>
      </c>
      <c r="B16" s="4">
        <v>1</v>
      </c>
      <c r="C16" s="6">
        <v>180640</v>
      </c>
      <c r="D16" s="6" t="s">
        <v>18</v>
      </c>
      <c r="E16" s="6" t="s">
        <v>19</v>
      </c>
      <c r="F16" s="6" t="s">
        <v>20</v>
      </c>
      <c r="G16" s="6" t="s">
        <v>5</v>
      </c>
      <c r="H16" s="6" t="s">
        <v>0</v>
      </c>
      <c r="I16" s="6">
        <v>1</v>
      </c>
      <c r="J16" s="7">
        <v>44256.176736111112</v>
      </c>
      <c r="K16" s="6" t="s">
        <v>14</v>
      </c>
      <c r="L16" s="6" t="b">
        <v>1</v>
      </c>
      <c r="M16" s="6" t="s">
        <v>15</v>
      </c>
      <c r="N16" s="6" t="b">
        <v>1</v>
      </c>
      <c r="O16" s="6" t="s">
        <v>16</v>
      </c>
      <c r="P16" s="6" t="b">
        <v>1</v>
      </c>
      <c r="Q16" s="6" t="s">
        <v>17</v>
      </c>
      <c r="R16" s="6" t="s">
        <v>15</v>
      </c>
      <c r="S16" s="6" t="s">
        <v>15</v>
      </c>
      <c r="T16" s="4"/>
      <c r="U16" s="4"/>
      <c r="V16" s="4" t="s">
        <v>69</v>
      </c>
      <c r="W16" s="4" t="s">
        <v>69</v>
      </c>
      <c r="X16" s="4">
        <v>42.2</v>
      </c>
      <c r="Y16" s="4">
        <v>240</v>
      </c>
      <c r="Z16" s="4"/>
      <c r="AA16">
        <v>1</v>
      </c>
      <c r="AB16" s="22">
        <v>1</v>
      </c>
      <c r="AC16" s="22">
        <v>1</v>
      </c>
      <c r="AF16" s="4" t="s">
        <v>116</v>
      </c>
      <c r="AG16" s="4" t="s">
        <v>116</v>
      </c>
      <c r="AH16" s="4"/>
      <c r="AI16" s="4"/>
      <c r="AM16" s="4"/>
      <c r="AN16" s="4"/>
    </row>
    <row r="17" spans="1:40" ht="28.2" x14ac:dyDescent="0.3">
      <c r="A17">
        <v>15</v>
      </c>
      <c r="B17" s="14">
        <v>2</v>
      </c>
      <c r="C17" s="16">
        <v>180642</v>
      </c>
      <c r="D17" s="6" t="s">
        <v>2</v>
      </c>
      <c r="E17" s="6" t="s">
        <v>3</v>
      </c>
      <c r="F17" s="6" t="s">
        <v>4</v>
      </c>
      <c r="G17" s="6" t="s">
        <v>5</v>
      </c>
      <c r="H17" s="16" t="s">
        <v>0</v>
      </c>
      <c r="I17" s="16">
        <v>1</v>
      </c>
      <c r="J17" s="17">
        <v>44256.184618055559</v>
      </c>
      <c r="K17" s="6" t="s">
        <v>14</v>
      </c>
      <c r="L17" s="6" t="b">
        <v>0</v>
      </c>
      <c r="M17" s="6" t="s">
        <v>15</v>
      </c>
      <c r="N17" s="6" t="b">
        <v>0</v>
      </c>
      <c r="O17" s="6" t="s">
        <v>16</v>
      </c>
      <c r="P17" s="6" t="b">
        <v>1</v>
      </c>
      <c r="Q17" s="6" t="s">
        <v>17</v>
      </c>
      <c r="R17" s="6" t="s">
        <v>16</v>
      </c>
      <c r="S17" s="6" t="s">
        <v>15</v>
      </c>
      <c r="T17" s="4"/>
      <c r="U17" s="4"/>
      <c r="V17" s="4" t="s">
        <v>69</v>
      </c>
      <c r="W17" s="4" t="s">
        <v>69</v>
      </c>
      <c r="X17" s="4">
        <v>57.6</v>
      </c>
      <c r="Y17" s="4">
        <v>390</v>
      </c>
      <c r="Z17" s="4"/>
      <c r="AA17">
        <v>1</v>
      </c>
      <c r="AB17" s="21">
        <v>1</v>
      </c>
      <c r="AF17" s="4" t="s">
        <v>116</v>
      </c>
      <c r="AG17" s="4" t="s">
        <v>116</v>
      </c>
      <c r="AH17" s="4"/>
      <c r="AI17" s="4"/>
      <c r="AM17" s="4"/>
      <c r="AN17" s="4"/>
    </row>
    <row r="18" spans="1:40" ht="28.2" x14ac:dyDescent="0.3">
      <c r="A18">
        <v>16</v>
      </c>
      <c r="B18" s="4">
        <v>3</v>
      </c>
      <c r="C18" s="6">
        <v>180644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0</v>
      </c>
      <c r="I18" s="6">
        <v>1</v>
      </c>
      <c r="J18" s="7">
        <v>44256.187256944446</v>
      </c>
      <c r="K18" s="6" t="s">
        <v>14</v>
      </c>
      <c r="L18" s="6" t="b">
        <v>1</v>
      </c>
      <c r="M18" s="6" t="s">
        <v>15</v>
      </c>
      <c r="N18" s="6" t="b">
        <v>0</v>
      </c>
      <c r="O18" s="6" t="s">
        <v>16</v>
      </c>
      <c r="P18" s="6" t="b">
        <v>1</v>
      </c>
      <c r="Q18" s="6" t="s">
        <v>17</v>
      </c>
      <c r="R18" s="6" t="s">
        <v>15</v>
      </c>
      <c r="S18" s="6" t="s">
        <v>15</v>
      </c>
      <c r="T18" s="4"/>
      <c r="U18" s="4"/>
      <c r="V18" s="4" t="s">
        <v>69</v>
      </c>
      <c r="W18" s="4" t="s">
        <v>69</v>
      </c>
      <c r="X18" s="4">
        <v>0.8</v>
      </c>
      <c r="Y18" s="4">
        <v>220</v>
      </c>
      <c r="Z18" s="4"/>
      <c r="AA18">
        <v>1</v>
      </c>
      <c r="AB18" s="22">
        <v>1</v>
      </c>
      <c r="AC18" s="22">
        <v>1</v>
      </c>
      <c r="AF18" s="4" t="s">
        <v>116</v>
      </c>
      <c r="AG18" s="4" t="s">
        <v>116</v>
      </c>
      <c r="AH18" s="4"/>
      <c r="AI18" s="4"/>
      <c r="AM18" s="4"/>
      <c r="AN18" s="4"/>
    </row>
    <row r="19" spans="1:40" ht="28.2" x14ac:dyDescent="0.3">
      <c r="A19">
        <v>17</v>
      </c>
      <c r="B19" s="4">
        <v>3</v>
      </c>
      <c r="C19" s="6">
        <v>180647</v>
      </c>
      <c r="D19" s="6" t="s">
        <v>6</v>
      </c>
      <c r="E19" s="6" t="s">
        <v>7</v>
      </c>
      <c r="F19" s="6" t="s">
        <v>8</v>
      </c>
      <c r="G19" s="6" t="s">
        <v>9</v>
      </c>
      <c r="H19" s="6" t="s">
        <v>0</v>
      </c>
      <c r="I19" s="6">
        <v>1</v>
      </c>
      <c r="J19" s="7">
        <v>44256.190636574072</v>
      </c>
      <c r="K19" s="6" t="s">
        <v>14</v>
      </c>
      <c r="L19" s="6" t="b">
        <v>1</v>
      </c>
      <c r="M19" s="6" t="s">
        <v>15</v>
      </c>
      <c r="N19" s="6" t="b">
        <v>0</v>
      </c>
      <c r="O19" s="6" t="s">
        <v>16</v>
      </c>
      <c r="P19" s="6" t="b">
        <v>1</v>
      </c>
      <c r="Q19" s="6" t="s">
        <v>17</v>
      </c>
      <c r="R19" s="6" t="s">
        <v>15</v>
      </c>
      <c r="S19" s="6" t="s">
        <v>15</v>
      </c>
      <c r="T19" s="4"/>
      <c r="U19" s="4"/>
      <c r="V19" s="4" t="s">
        <v>69</v>
      </c>
      <c r="W19" s="4" t="s">
        <v>69</v>
      </c>
      <c r="X19" s="4">
        <v>14.6</v>
      </c>
      <c r="Y19" s="4">
        <v>220</v>
      </c>
      <c r="Z19" s="4"/>
      <c r="AA19">
        <v>1</v>
      </c>
      <c r="AB19" s="22">
        <v>1</v>
      </c>
      <c r="AC19" s="22">
        <v>1</v>
      </c>
      <c r="AF19" s="4" t="s">
        <v>116</v>
      </c>
      <c r="AG19" s="4" t="s">
        <v>116</v>
      </c>
      <c r="AH19" s="4"/>
      <c r="AI19" s="4"/>
      <c r="AM19" s="4"/>
      <c r="AN19" s="4"/>
    </row>
    <row r="20" spans="1:40" ht="28.2" x14ac:dyDescent="0.3">
      <c r="A20">
        <v>18</v>
      </c>
      <c r="B20" s="4">
        <v>4</v>
      </c>
      <c r="C20" s="6">
        <v>180656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0</v>
      </c>
      <c r="I20" s="6">
        <v>1</v>
      </c>
      <c r="J20" s="7">
        <v>44256.199791666666</v>
      </c>
      <c r="K20" s="6" t="s">
        <v>14</v>
      </c>
      <c r="L20" s="6" t="b">
        <v>1</v>
      </c>
      <c r="M20" s="6" t="s">
        <v>15</v>
      </c>
      <c r="N20" s="6" t="b">
        <v>0</v>
      </c>
      <c r="O20" s="6" t="s">
        <v>15</v>
      </c>
      <c r="P20" s="6" t="b">
        <v>1</v>
      </c>
      <c r="Q20" s="6" t="s">
        <v>17</v>
      </c>
      <c r="R20" s="6" t="s">
        <v>15</v>
      </c>
      <c r="S20" s="6" t="s">
        <v>15</v>
      </c>
      <c r="T20" s="4"/>
      <c r="U20" s="4"/>
      <c r="V20" s="4" t="s">
        <v>71</v>
      </c>
      <c r="W20" s="4" t="s">
        <v>69</v>
      </c>
      <c r="X20" s="4">
        <v>14.6</v>
      </c>
      <c r="Y20" s="4">
        <v>220</v>
      </c>
      <c r="Z20" s="4"/>
      <c r="AA20">
        <v>3</v>
      </c>
      <c r="AB20" s="22">
        <v>1</v>
      </c>
      <c r="AC20" s="22">
        <v>1</v>
      </c>
      <c r="AF20" s="4" t="s">
        <v>115</v>
      </c>
      <c r="AG20" s="4" t="s">
        <v>116</v>
      </c>
      <c r="AH20" s="14"/>
      <c r="AI20" s="4"/>
      <c r="AM20" s="4"/>
      <c r="AN20" s="4"/>
    </row>
    <row r="21" spans="1:40" ht="42" x14ac:dyDescent="0.3">
      <c r="A21">
        <v>19</v>
      </c>
      <c r="B21" s="4">
        <v>5</v>
      </c>
      <c r="C21" s="6">
        <v>786</v>
      </c>
      <c r="D21" s="6" t="s">
        <v>32</v>
      </c>
      <c r="E21" s="6" t="s">
        <v>33</v>
      </c>
      <c r="F21" s="6" t="s">
        <v>34</v>
      </c>
      <c r="G21" s="6" t="s">
        <v>5</v>
      </c>
      <c r="H21" s="6" t="s">
        <v>0</v>
      </c>
      <c r="I21" s="6">
        <v>1</v>
      </c>
      <c r="J21" s="7">
        <v>44263.91</v>
      </c>
      <c r="K21" s="6" t="s">
        <v>14</v>
      </c>
      <c r="L21" s="6" t="b">
        <v>1</v>
      </c>
      <c r="M21" s="6" t="s">
        <v>15</v>
      </c>
      <c r="N21" s="6" t="b">
        <v>0</v>
      </c>
      <c r="O21" s="6" t="s">
        <v>15</v>
      </c>
      <c r="P21" s="6" t="b">
        <v>1</v>
      </c>
      <c r="Q21" s="6" t="s">
        <v>17</v>
      </c>
      <c r="R21" s="6" t="s">
        <v>16</v>
      </c>
      <c r="S21" s="6" t="s">
        <v>15</v>
      </c>
      <c r="T21" s="4"/>
      <c r="U21" s="4"/>
      <c r="V21" s="4" t="s">
        <v>71</v>
      </c>
      <c r="W21" s="4" t="s">
        <v>70</v>
      </c>
      <c r="X21" s="4">
        <v>-5.8</v>
      </c>
      <c r="Y21" s="4">
        <v>180</v>
      </c>
      <c r="Z21" s="4"/>
      <c r="AA21">
        <v>3</v>
      </c>
      <c r="AB21" s="22">
        <v>2</v>
      </c>
      <c r="AC21" s="22">
        <v>2</v>
      </c>
      <c r="AF21" s="4" t="s">
        <v>114</v>
      </c>
      <c r="AG21" s="4" t="s">
        <v>114</v>
      </c>
      <c r="AH21" s="14"/>
      <c r="AI21" s="14"/>
      <c r="AM21" s="4"/>
      <c r="AN21" s="4"/>
    </row>
    <row r="22" spans="1:40" ht="42" x14ac:dyDescent="0.3">
      <c r="A22">
        <v>20</v>
      </c>
      <c r="B22" s="4">
        <v>5</v>
      </c>
      <c r="C22" s="6">
        <v>180668</v>
      </c>
      <c r="D22" s="6" t="s">
        <v>18</v>
      </c>
      <c r="E22" s="6" t="s">
        <v>19</v>
      </c>
      <c r="F22" s="6" t="s">
        <v>20</v>
      </c>
      <c r="G22" s="6" t="s">
        <v>5</v>
      </c>
      <c r="H22" s="6" t="s">
        <v>0</v>
      </c>
      <c r="I22" s="6">
        <v>1</v>
      </c>
      <c r="J22" s="7">
        <v>44256.204502314817</v>
      </c>
      <c r="K22" s="6" t="s">
        <v>14</v>
      </c>
      <c r="L22" s="6" t="b">
        <v>1</v>
      </c>
      <c r="M22" s="6" t="s">
        <v>15</v>
      </c>
      <c r="N22" s="6" t="b">
        <v>1</v>
      </c>
      <c r="O22" s="6" t="s">
        <v>16</v>
      </c>
      <c r="P22" s="6" t="b">
        <v>1</v>
      </c>
      <c r="Q22" s="6" t="s">
        <v>17</v>
      </c>
      <c r="R22" s="6" t="s">
        <v>15</v>
      </c>
      <c r="S22" s="6" t="s">
        <v>15</v>
      </c>
      <c r="T22" s="4"/>
      <c r="U22" s="4"/>
      <c r="V22" s="4" t="s">
        <v>72</v>
      </c>
      <c r="W22" s="4" t="s">
        <v>69</v>
      </c>
      <c r="X22" s="4">
        <v>42.2</v>
      </c>
      <c r="Y22" s="4">
        <v>240</v>
      </c>
      <c r="Z22" s="4"/>
      <c r="AF22" s="4"/>
      <c r="AG22" s="4"/>
      <c r="AH22" s="4"/>
      <c r="AI22" s="4"/>
      <c r="AM22" s="4"/>
      <c r="AN22" s="4"/>
    </row>
    <row r="23" spans="1:40" ht="42" x14ac:dyDescent="0.3">
      <c r="A23">
        <v>21</v>
      </c>
      <c r="B23" s="4">
        <v>6</v>
      </c>
      <c r="C23" s="6">
        <v>180445</v>
      </c>
      <c r="D23" s="6" t="s">
        <v>18</v>
      </c>
      <c r="E23" s="6" t="s">
        <v>19</v>
      </c>
      <c r="F23" s="6" t="s">
        <v>20</v>
      </c>
      <c r="G23" s="6" t="s">
        <v>5</v>
      </c>
      <c r="H23" s="6" t="s">
        <v>0</v>
      </c>
      <c r="I23" s="6">
        <v>1</v>
      </c>
      <c r="J23" s="7">
        <v>44256.468692129631</v>
      </c>
      <c r="K23" s="6" t="s">
        <v>14</v>
      </c>
      <c r="L23" s="6" t="b">
        <v>1</v>
      </c>
      <c r="M23" s="6" t="s">
        <v>15</v>
      </c>
      <c r="N23" s="6" t="b">
        <v>1</v>
      </c>
      <c r="O23" s="6" t="s">
        <v>16</v>
      </c>
      <c r="P23" s="6" t="b">
        <v>1</v>
      </c>
      <c r="Q23" s="6" t="s">
        <v>17</v>
      </c>
      <c r="R23" s="6" t="s">
        <v>15</v>
      </c>
      <c r="S23" s="6" t="s">
        <v>15</v>
      </c>
      <c r="T23" s="15"/>
      <c r="U23" s="4"/>
      <c r="V23" s="4" t="s">
        <v>69</v>
      </c>
      <c r="W23" s="4" t="s">
        <v>69</v>
      </c>
      <c r="X23" s="4">
        <v>42.2</v>
      </c>
      <c r="Y23" s="4">
        <v>240</v>
      </c>
      <c r="Z23" s="4"/>
      <c r="AA23">
        <v>1</v>
      </c>
      <c r="AB23" s="22">
        <v>1</v>
      </c>
      <c r="AC23" s="22">
        <v>1</v>
      </c>
      <c r="AF23" s="4" t="s">
        <v>116</v>
      </c>
      <c r="AG23" s="4" t="s">
        <v>116</v>
      </c>
      <c r="AH23" s="4"/>
      <c r="AI23" s="4"/>
      <c r="AM23" s="4"/>
      <c r="AN23" s="4"/>
    </row>
    <row r="24" spans="1:40" ht="28.2" x14ac:dyDescent="0.3">
      <c r="A24">
        <v>22</v>
      </c>
      <c r="B24" s="4">
        <v>6</v>
      </c>
      <c r="C24" s="6">
        <v>180716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0</v>
      </c>
      <c r="I24" s="6">
        <v>1</v>
      </c>
      <c r="J24" s="7">
        <v>44256.468692129631</v>
      </c>
      <c r="K24" s="6" t="s">
        <v>14</v>
      </c>
      <c r="L24" s="6" t="b">
        <v>0</v>
      </c>
      <c r="M24" s="6" t="s">
        <v>15</v>
      </c>
      <c r="N24" s="6" t="b">
        <v>0</v>
      </c>
      <c r="O24" s="6" t="s">
        <v>15</v>
      </c>
      <c r="P24" s="6" t="b">
        <v>1</v>
      </c>
      <c r="Q24" s="6" t="s">
        <v>17</v>
      </c>
      <c r="R24" s="6" t="s">
        <v>16</v>
      </c>
      <c r="S24" s="6" t="s">
        <v>15</v>
      </c>
      <c r="T24" s="4"/>
      <c r="U24" s="4"/>
      <c r="V24" s="4" t="s">
        <v>69</v>
      </c>
      <c r="W24" s="4" t="s">
        <v>69</v>
      </c>
      <c r="X24" s="4">
        <v>56.7</v>
      </c>
      <c r="Y24" s="4">
        <v>390</v>
      </c>
      <c r="Z24" s="4"/>
      <c r="AA24">
        <v>1</v>
      </c>
      <c r="AB24" s="22">
        <v>1</v>
      </c>
      <c r="AC24" s="22">
        <v>1</v>
      </c>
      <c r="AF24" s="4" t="s">
        <v>116</v>
      </c>
      <c r="AG24" s="4" t="s">
        <v>116</v>
      </c>
      <c r="AH24" s="4"/>
      <c r="AI24" s="4"/>
      <c r="AM24" s="4"/>
      <c r="AN24" s="4"/>
    </row>
    <row r="25" spans="1:40" ht="28.2" x14ac:dyDescent="0.3">
      <c r="A25">
        <v>23</v>
      </c>
      <c r="B25" s="4">
        <v>7</v>
      </c>
      <c r="C25" s="6">
        <v>180719</v>
      </c>
      <c r="D25" s="6" t="s">
        <v>24</v>
      </c>
      <c r="E25" s="6" t="s">
        <v>25</v>
      </c>
      <c r="F25" s="6" t="s">
        <v>26</v>
      </c>
      <c r="G25" s="6" t="s">
        <v>5</v>
      </c>
      <c r="H25" s="6" t="s">
        <v>0</v>
      </c>
      <c r="I25" s="6">
        <v>1</v>
      </c>
      <c r="J25" s="7">
        <v>44256.498194444444</v>
      </c>
      <c r="K25" s="6" t="s">
        <v>14</v>
      </c>
      <c r="L25" s="6" t="b">
        <v>0</v>
      </c>
      <c r="M25" s="6" t="s">
        <v>15</v>
      </c>
      <c r="N25" s="6" t="b">
        <v>0</v>
      </c>
      <c r="O25" s="6" t="s">
        <v>15</v>
      </c>
      <c r="P25" s="6" t="b">
        <v>1</v>
      </c>
      <c r="Q25" s="6" t="s">
        <v>17</v>
      </c>
      <c r="R25" s="6" t="s">
        <v>16</v>
      </c>
      <c r="S25" s="6" t="s">
        <v>15</v>
      </c>
      <c r="T25" s="4"/>
      <c r="U25" s="4"/>
      <c r="V25" s="4" t="s">
        <v>69</v>
      </c>
      <c r="W25" s="4" t="s">
        <v>69</v>
      </c>
      <c r="X25" s="4">
        <v>56.7</v>
      </c>
      <c r="Y25" s="4">
        <v>390</v>
      </c>
      <c r="Z25" s="4"/>
      <c r="AA25">
        <v>1</v>
      </c>
      <c r="AB25" s="22">
        <v>1</v>
      </c>
      <c r="AC25" s="22">
        <v>1</v>
      </c>
      <c r="AF25" s="4" t="s">
        <v>116</v>
      </c>
      <c r="AG25" s="4" t="s">
        <v>116</v>
      </c>
      <c r="AH25" s="4"/>
      <c r="AI25" s="4"/>
      <c r="AM25" s="4"/>
      <c r="AN25" s="4"/>
    </row>
    <row r="26" spans="1:40" ht="28.2" x14ac:dyDescent="0.3">
      <c r="A26">
        <v>24</v>
      </c>
      <c r="B26" s="4">
        <v>7</v>
      </c>
      <c r="C26" s="6">
        <v>180720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0</v>
      </c>
      <c r="I26" s="6">
        <v>1</v>
      </c>
      <c r="J26" s="7">
        <v>44256.498194444444</v>
      </c>
      <c r="K26" s="6" t="s">
        <v>14</v>
      </c>
      <c r="L26" s="6" t="b">
        <v>0</v>
      </c>
      <c r="M26" s="6" t="s">
        <v>15</v>
      </c>
      <c r="N26" s="6" t="b">
        <v>0</v>
      </c>
      <c r="O26" s="6" t="s">
        <v>15</v>
      </c>
      <c r="P26" s="6" t="b">
        <v>1</v>
      </c>
      <c r="Q26" s="6" t="s">
        <v>17</v>
      </c>
      <c r="R26" s="6" t="s">
        <v>16</v>
      </c>
      <c r="S26" s="6" t="s">
        <v>15</v>
      </c>
      <c r="T26" s="4"/>
      <c r="U26" s="4"/>
      <c r="V26" s="4" t="s">
        <v>69</v>
      </c>
      <c r="W26" s="4" t="s">
        <v>69</v>
      </c>
      <c r="X26" s="4">
        <v>56.7</v>
      </c>
      <c r="Y26" s="4">
        <v>390</v>
      </c>
      <c r="Z26" s="4"/>
      <c r="AA26">
        <v>1</v>
      </c>
      <c r="AB26" s="22">
        <v>1</v>
      </c>
      <c r="AC26" s="22">
        <v>1</v>
      </c>
      <c r="AF26" s="4" t="s">
        <v>116</v>
      </c>
      <c r="AG26" s="4" t="s">
        <v>116</v>
      </c>
      <c r="AH26" s="4"/>
      <c r="AI26" s="4"/>
      <c r="AM26" s="4"/>
      <c r="AN26" s="4"/>
    </row>
    <row r="27" spans="1:40" ht="42" x14ac:dyDescent="0.3">
      <c r="A27">
        <v>25</v>
      </c>
      <c r="B27" s="14">
        <v>8</v>
      </c>
      <c r="C27" s="16">
        <v>836</v>
      </c>
      <c r="D27" s="16" t="s">
        <v>32</v>
      </c>
      <c r="E27" s="16" t="s">
        <v>33</v>
      </c>
      <c r="F27" s="16" t="s">
        <v>34</v>
      </c>
      <c r="G27" s="16" t="s">
        <v>5</v>
      </c>
      <c r="H27" s="16" t="s">
        <v>0</v>
      </c>
      <c r="I27" s="16">
        <v>1</v>
      </c>
      <c r="J27" s="17">
        <v>44263.956388888888</v>
      </c>
      <c r="K27" s="16" t="s">
        <v>14</v>
      </c>
      <c r="L27" s="16" t="b">
        <v>1</v>
      </c>
      <c r="M27" s="16" t="s">
        <v>15</v>
      </c>
      <c r="N27" s="16" t="b">
        <v>0</v>
      </c>
      <c r="O27" s="16" t="s">
        <v>16</v>
      </c>
      <c r="P27" s="16" t="b">
        <v>1</v>
      </c>
      <c r="Q27" s="16" t="s">
        <v>17</v>
      </c>
      <c r="R27" s="16" t="s">
        <v>16</v>
      </c>
      <c r="S27" s="16" t="s">
        <v>15</v>
      </c>
      <c r="T27" s="4"/>
      <c r="U27" s="4"/>
      <c r="V27" s="4" t="s">
        <v>71</v>
      </c>
      <c r="W27" s="4" t="s">
        <v>70</v>
      </c>
      <c r="X27" s="4">
        <v>-18.399999999999999</v>
      </c>
      <c r="Y27" s="4">
        <v>180</v>
      </c>
      <c r="Z27" s="4"/>
      <c r="AA27">
        <v>3</v>
      </c>
      <c r="AB27" s="22">
        <v>2</v>
      </c>
      <c r="AC27" s="22">
        <v>2</v>
      </c>
      <c r="AF27" s="4" t="s">
        <v>114</v>
      </c>
      <c r="AG27" s="4" t="s">
        <v>114</v>
      </c>
      <c r="AH27" s="14"/>
      <c r="AI27" s="14"/>
      <c r="AM27" s="4"/>
      <c r="AN27" s="4"/>
    </row>
    <row r="28" spans="1:40" ht="28.2" x14ac:dyDescent="0.3">
      <c r="A28">
        <v>26</v>
      </c>
      <c r="B28" s="4">
        <v>8</v>
      </c>
      <c r="C28" s="6">
        <v>180875</v>
      </c>
      <c r="D28" s="6" t="s">
        <v>6</v>
      </c>
      <c r="E28" s="6" t="s">
        <v>7</v>
      </c>
      <c r="F28" s="6" t="s">
        <v>8</v>
      </c>
      <c r="G28" s="6" t="s">
        <v>9</v>
      </c>
      <c r="H28" s="6" t="s">
        <v>0</v>
      </c>
      <c r="I28" s="6">
        <v>1</v>
      </c>
      <c r="J28" s="7">
        <v>44258.183136574073</v>
      </c>
      <c r="K28" s="6" t="s">
        <v>14</v>
      </c>
      <c r="L28" s="6" t="b">
        <v>1</v>
      </c>
      <c r="M28" s="6" t="s">
        <v>15</v>
      </c>
      <c r="N28" s="6" t="b">
        <v>0</v>
      </c>
      <c r="O28" s="6" t="s">
        <v>15</v>
      </c>
      <c r="P28" s="6" t="b">
        <v>1</v>
      </c>
      <c r="Q28" s="6" t="s">
        <v>17</v>
      </c>
      <c r="R28" s="6" t="s">
        <v>15</v>
      </c>
      <c r="S28" s="6" t="s">
        <v>15</v>
      </c>
      <c r="T28" s="4"/>
      <c r="U28" s="4"/>
      <c r="V28" s="4" t="s">
        <v>72</v>
      </c>
      <c r="W28" s="4" t="s">
        <v>69</v>
      </c>
      <c r="X28" s="4">
        <v>14.6</v>
      </c>
      <c r="Y28" s="4">
        <v>220</v>
      </c>
      <c r="Z28" s="4"/>
      <c r="AF28" s="4"/>
      <c r="AG28" s="4"/>
      <c r="AH28" s="4"/>
      <c r="AI28" s="4"/>
      <c r="AM28" s="4"/>
      <c r="AN28" s="4"/>
    </row>
    <row r="29" spans="1:40" ht="28.2" x14ac:dyDescent="0.3">
      <c r="A29">
        <v>27</v>
      </c>
      <c r="B29" s="4">
        <v>9</v>
      </c>
      <c r="C29" s="6">
        <v>180890</v>
      </c>
      <c r="D29" s="6" t="s">
        <v>27</v>
      </c>
      <c r="E29" s="6" t="s">
        <v>28</v>
      </c>
      <c r="F29" s="6" t="s">
        <v>29</v>
      </c>
      <c r="G29" s="6" t="s">
        <v>30</v>
      </c>
      <c r="H29" s="6" t="s">
        <v>0</v>
      </c>
      <c r="I29" s="6">
        <v>1</v>
      </c>
      <c r="J29" s="7">
        <v>44258.458055555559</v>
      </c>
      <c r="K29" s="6" t="s">
        <v>14</v>
      </c>
      <c r="L29" s="6" t="b">
        <v>1</v>
      </c>
      <c r="M29" s="6" t="s">
        <v>15</v>
      </c>
      <c r="N29" s="6" t="b">
        <v>0</v>
      </c>
      <c r="O29" s="6" t="s">
        <v>15</v>
      </c>
      <c r="P29" s="6" t="b">
        <v>0</v>
      </c>
      <c r="Q29" s="6" t="s">
        <v>31</v>
      </c>
      <c r="R29" s="6" t="s">
        <v>15</v>
      </c>
      <c r="S29" s="6" t="s">
        <v>15</v>
      </c>
      <c r="T29" s="4"/>
      <c r="U29" s="4"/>
      <c r="V29" s="4" t="s">
        <v>71</v>
      </c>
      <c r="W29" s="4" t="s">
        <v>71</v>
      </c>
      <c r="X29" s="4">
        <v>-58</v>
      </c>
      <c r="Y29" s="4">
        <v>80</v>
      </c>
      <c r="Z29" s="4"/>
      <c r="AA29">
        <v>3</v>
      </c>
      <c r="AB29" s="22">
        <v>3</v>
      </c>
      <c r="AC29" s="22">
        <v>3</v>
      </c>
      <c r="AF29" s="4" t="s">
        <v>114</v>
      </c>
      <c r="AG29" s="4" t="s">
        <v>114</v>
      </c>
      <c r="AH29" s="14"/>
      <c r="AI29" s="14"/>
      <c r="AM29" s="4"/>
      <c r="AN29" s="4"/>
    </row>
    <row r="34" spans="25:33" x14ac:dyDescent="0.3">
      <c r="Z34" t="s">
        <v>69</v>
      </c>
      <c r="AA34">
        <v>16</v>
      </c>
      <c r="AB34">
        <v>18</v>
      </c>
      <c r="AC34">
        <v>18</v>
      </c>
      <c r="AE34" t="s">
        <v>116</v>
      </c>
      <c r="AF34">
        <f>COUNTIF(AF2:AF32,"TP")</f>
        <v>16</v>
      </c>
      <c r="AG34">
        <f>COUNTIF(AG2:AG30,"TP")</f>
        <v>18</v>
      </c>
    </row>
    <row r="35" spans="25:33" x14ac:dyDescent="0.3">
      <c r="Z35" t="s">
        <v>75</v>
      </c>
      <c r="AB35">
        <v>4</v>
      </c>
      <c r="AC35">
        <v>4</v>
      </c>
      <c r="AE35" t="s">
        <v>115</v>
      </c>
      <c r="AF35">
        <f>COUNTIF(AF2:AF32,"FN")</f>
        <v>2</v>
      </c>
      <c r="AG35">
        <f>COUNTIF(AG2:AG32,"FN")</f>
        <v>0</v>
      </c>
    </row>
    <row r="36" spans="25:33" x14ac:dyDescent="0.3">
      <c r="Z36" t="s">
        <v>76</v>
      </c>
      <c r="AA36">
        <v>8</v>
      </c>
      <c r="AB36">
        <v>2</v>
      </c>
      <c r="AC36">
        <v>2</v>
      </c>
      <c r="AE36" t="s">
        <v>117</v>
      </c>
      <c r="AF36">
        <f>COUNTIF(AF2:AF32,"FP")</f>
        <v>0</v>
      </c>
      <c r="AG36">
        <f>COUNTIF(AG2:AG32,"FP")</f>
        <v>0</v>
      </c>
    </row>
    <row r="37" spans="25:33" x14ac:dyDescent="0.3">
      <c r="AE37" t="s">
        <v>114</v>
      </c>
      <c r="AF37">
        <f>COUNTIF(AF2:AF32,"TN")</f>
        <v>6</v>
      </c>
      <c r="AG37">
        <f>COUNTIF(AG2:AG32,"TN")</f>
        <v>6</v>
      </c>
    </row>
    <row r="39" spans="25:33" x14ac:dyDescent="0.3">
      <c r="Z39" t="s">
        <v>77</v>
      </c>
      <c r="AA39">
        <v>8</v>
      </c>
      <c r="AB39">
        <v>6</v>
      </c>
    </row>
    <row r="40" spans="25:33" x14ac:dyDescent="0.3">
      <c r="Z40" t="s">
        <v>69</v>
      </c>
      <c r="AA40">
        <v>16</v>
      </c>
      <c r="AB40">
        <v>18</v>
      </c>
    </row>
    <row r="44" spans="25:33" x14ac:dyDescent="0.3">
      <c r="AE44" t="s">
        <v>139</v>
      </c>
      <c r="AF44">
        <f>AF34/(AF34+AF35)</f>
        <v>0.88888888888888884</v>
      </c>
      <c r="AG44">
        <f>AG34/(AG34+AG35)</f>
        <v>1</v>
      </c>
    </row>
    <row r="45" spans="25:33" x14ac:dyDescent="0.3">
      <c r="Y45" t="s">
        <v>137</v>
      </c>
      <c r="Z45" t="s">
        <v>139</v>
      </c>
      <c r="AA45" t="s">
        <v>141</v>
      </c>
      <c r="AE45" t="s">
        <v>140</v>
      </c>
      <c r="AF45">
        <f>AF36/(AF37+AF36)</f>
        <v>0</v>
      </c>
      <c r="AG45">
        <f>AG36/(AG37+AG36)</f>
        <v>0</v>
      </c>
    </row>
    <row r="46" spans="25:33" x14ac:dyDescent="0.3">
      <c r="Y46" t="s">
        <v>136</v>
      </c>
      <c r="Z46" t="s">
        <v>140</v>
      </c>
      <c r="AA46" t="s">
        <v>142</v>
      </c>
    </row>
    <row r="47" spans="25:33" x14ac:dyDescent="0.3">
      <c r="Y47" t="s">
        <v>143</v>
      </c>
      <c r="AD47" t="s">
        <v>145</v>
      </c>
      <c r="AF47" t="s">
        <v>144</v>
      </c>
    </row>
    <row r="54" spans="3:3" x14ac:dyDescent="0.3">
      <c r="C54">
        <f>+C59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5682-2569-494B-8D63-64E98A65634E}">
  <dimension ref="A1:BD92"/>
  <sheetViews>
    <sheetView workbookViewId="0">
      <pane xSplit="6" ySplit="1" topLeftCell="AF21" activePane="bottomRight" state="frozen"/>
      <selection pane="topRight" activeCell="F1" sqref="F1"/>
      <selection pane="bottomLeft" activeCell="A2" sqref="A2"/>
      <selection pane="bottomRight" activeCell="AG12" sqref="AG12"/>
    </sheetView>
  </sheetViews>
  <sheetFormatPr defaultRowHeight="14.4" x14ac:dyDescent="0.3"/>
  <cols>
    <col min="10" max="10" width="22.21875" customWidth="1"/>
  </cols>
  <sheetData>
    <row r="1" spans="1:56" ht="28.2" x14ac:dyDescent="0.3">
      <c r="A1" t="s">
        <v>74</v>
      </c>
      <c r="B1" s="3" t="s">
        <v>23</v>
      </c>
      <c r="C1" s="3" t="s">
        <v>37</v>
      </c>
      <c r="D1" s="3" t="s">
        <v>36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8" t="s">
        <v>95</v>
      </c>
      <c r="M1" s="3" t="s">
        <v>88</v>
      </c>
      <c r="N1" s="3" t="s">
        <v>89</v>
      </c>
      <c r="O1" s="3" t="s">
        <v>90</v>
      </c>
      <c r="P1" s="3" t="s">
        <v>91</v>
      </c>
      <c r="Q1" s="3" t="s">
        <v>92</v>
      </c>
      <c r="R1" s="3" t="s">
        <v>94</v>
      </c>
      <c r="S1" s="3" t="s">
        <v>93</v>
      </c>
      <c r="T1" s="3"/>
      <c r="U1" s="3"/>
      <c r="V1" s="3" t="s">
        <v>56</v>
      </c>
      <c r="W1" s="3" t="s">
        <v>57</v>
      </c>
      <c r="X1" s="3" t="s">
        <v>58</v>
      </c>
      <c r="Y1" s="3" t="s">
        <v>59</v>
      </c>
      <c r="Z1" s="3" t="s">
        <v>55</v>
      </c>
      <c r="AA1" s="3" t="s">
        <v>79</v>
      </c>
      <c r="AB1" s="3" t="s">
        <v>80</v>
      </c>
      <c r="AC1" s="3" t="s">
        <v>81</v>
      </c>
      <c r="AD1" s="3" t="s">
        <v>82</v>
      </c>
      <c r="AE1" s="23" t="s">
        <v>83</v>
      </c>
      <c r="AF1" s="23" t="s">
        <v>84</v>
      </c>
      <c r="AG1" s="23" t="s">
        <v>85</v>
      </c>
      <c r="AH1" s="23" t="s">
        <v>86</v>
      </c>
      <c r="AI1" s="23" t="s">
        <v>96</v>
      </c>
      <c r="AJ1" s="23" t="s">
        <v>104</v>
      </c>
      <c r="AK1" s="23" t="s">
        <v>104</v>
      </c>
      <c r="AL1" s="23"/>
      <c r="AM1" s="23" t="s">
        <v>113</v>
      </c>
      <c r="AN1" s="23"/>
      <c r="AO1" s="23" t="s">
        <v>121</v>
      </c>
      <c r="AP1" s="23"/>
      <c r="AR1" s="23" t="s">
        <v>122</v>
      </c>
      <c r="AT1" s="23" t="s">
        <v>124</v>
      </c>
      <c r="AW1" t="s">
        <v>125</v>
      </c>
      <c r="AY1" s="36" t="s">
        <v>96</v>
      </c>
      <c r="AZ1" t="s">
        <v>126</v>
      </c>
      <c r="BC1" s="32" t="s">
        <v>127</v>
      </c>
    </row>
    <row r="2" spans="1:56" ht="42" x14ac:dyDescent="0.3">
      <c r="A2">
        <v>1</v>
      </c>
      <c r="B2" s="4" t="s">
        <v>60</v>
      </c>
      <c r="C2" s="6">
        <v>180322</v>
      </c>
      <c r="D2" s="6" t="s">
        <v>18</v>
      </c>
      <c r="E2" s="6" t="s">
        <v>19</v>
      </c>
      <c r="F2" s="6" t="s">
        <v>20</v>
      </c>
      <c r="G2" s="6" t="s">
        <v>5</v>
      </c>
      <c r="H2" s="6" t="s">
        <v>0</v>
      </c>
      <c r="I2" s="6">
        <v>1</v>
      </c>
      <c r="J2" s="7">
        <v>44249.681597222225</v>
      </c>
      <c r="K2" s="6" t="s">
        <v>14</v>
      </c>
      <c r="L2" s="6" t="b">
        <v>1</v>
      </c>
      <c r="M2" s="6" t="s">
        <v>15</v>
      </c>
      <c r="N2" s="6" t="b">
        <v>1</v>
      </c>
      <c r="O2" s="6" t="s">
        <v>16</v>
      </c>
      <c r="P2" s="6" t="b">
        <v>1</v>
      </c>
      <c r="Q2" s="6" t="s">
        <v>17</v>
      </c>
      <c r="R2" s="6" t="s">
        <v>15</v>
      </c>
      <c r="S2" s="6" t="s">
        <v>15</v>
      </c>
      <c r="T2" s="4"/>
      <c r="U2" s="4"/>
      <c r="V2" s="4" t="s">
        <v>69</v>
      </c>
      <c r="W2" s="4" t="s">
        <v>69</v>
      </c>
      <c r="X2" s="4">
        <v>54.62</v>
      </c>
      <c r="Y2" s="4">
        <v>240</v>
      </c>
      <c r="Z2" s="4"/>
      <c r="AA2" t="s">
        <v>15</v>
      </c>
      <c r="AB2" s="6" t="b">
        <v>1</v>
      </c>
      <c r="AC2" s="6" t="s">
        <v>16</v>
      </c>
      <c r="AD2" s="6" t="b">
        <v>1</v>
      </c>
      <c r="AE2" s="6" t="s">
        <v>17</v>
      </c>
      <c r="AF2" s="6" t="s">
        <v>15</v>
      </c>
      <c r="AG2" s="6" t="s">
        <v>15</v>
      </c>
      <c r="AH2" s="6" t="b">
        <v>1</v>
      </c>
      <c r="AI2" s="4" t="s">
        <v>69</v>
      </c>
      <c r="AJ2" t="s">
        <v>69</v>
      </c>
      <c r="AK2" t="s">
        <v>116</v>
      </c>
      <c r="AM2" t="s">
        <v>69</v>
      </c>
      <c r="AN2" t="s">
        <v>116</v>
      </c>
      <c r="AO2" s="4" t="s">
        <v>69</v>
      </c>
      <c r="AP2" t="s">
        <v>116</v>
      </c>
      <c r="AR2" s="4" t="s">
        <v>69</v>
      </c>
      <c r="AS2" t="s">
        <v>116</v>
      </c>
      <c r="AT2" s="4" t="s">
        <v>69</v>
      </c>
      <c r="AU2" s="31" t="s">
        <v>116</v>
      </c>
      <c r="AV2" s="31"/>
      <c r="AW2" s="4" t="s">
        <v>69</v>
      </c>
      <c r="AX2" s="30" t="s">
        <v>116</v>
      </c>
      <c r="AY2" s="37" t="s">
        <v>69</v>
      </c>
      <c r="AZ2" s="4" t="s">
        <v>69</v>
      </c>
      <c r="BA2" s="4" t="s">
        <v>116</v>
      </c>
      <c r="BC2" s="32" t="s">
        <v>69</v>
      </c>
      <c r="BD2" s="21" t="s">
        <v>116</v>
      </c>
    </row>
    <row r="3" spans="1:56" ht="28.2" x14ac:dyDescent="0.3">
      <c r="A3">
        <v>2</v>
      </c>
      <c r="B3" s="4" t="s">
        <v>61</v>
      </c>
      <c r="C3" s="6">
        <v>17962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0</v>
      </c>
      <c r="I3" s="6">
        <v>1</v>
      </c>
      <c r="J3" s="7">
        <v>44236.082372685189</v>
      </c>
      <c r="K3" s="6" t="s">
        <v>14</v>
      </c>
      <c r="L3" s="6" t="b">
        <v>0</v>
      </c>
      <c r="M3" s="6" t="s">
        <v>15</v>
      </c>
      <c r="N3" s="6" t="b">
        <v>0</v>
      </c>
      <c r="O3" s="6" t="s">
        <v>16</v>
      </c>
      <c r="P3" s="6" t="b">
        <v>1</v>
      </c>
      <c r="Q3" s="6" t="s">
        <v>17</v>
      </c>
      <c r="R3" s="6" t="s">
        <v>16</v>
      </c>
      <c r="S3" s="6" t="s">
        <v>15</v>
      </c>
      <c r="T3" s="4"/>
      <c r="U3" s="4"/>
      <c r="V3" s="4" t="s">
        <v>69</v>
      </c>
      <c r="W3" s="4" t="s">
        <v>69</v>
      </c>
      <c r="X3" s="4">
        <v>57.6</v>
      </c>
      <c r="Y3" s="4">
        <v>390</v>
      </c>
      <c r="Z3" s="4"/>
      <c r="AA3" t="s">
        <v>15</v>
      </c>
      <c r="AB3" s="6" t="b">
        <v>0</v>
      </c>
      <c r="AC3" s="6" t="s">
        <v>16</v>
      </c>
      <c r="AD3" s="6" t="b">
        <v>1</v>
      </c>
      <c r="AE3" s="6" t="s">
        <v>17</v>
      </c>
      <c r="AF3" s="6" t="s">
        <v>15</v>
      </c>
      <c r="AG3" s="6" t="s">
        <v>16</v>
      </c>
      <c r="AH3" s="6" t="b">
        <v>0</v>
      </c>
      <c r="AI3" s="4" t="s">
        <v>69</v>
      </c>
      <c r="AJ3" t="s">
        <v>69</v>
      </c>
      <c r="AK3" t="s">
        <v>116</v>
      </c>
      <c r="AM3" s="27" t="s">
        <v>77</v>
      </c>
      <c r="AN3" s="27" t="s">
        <v>115</v>
      </c>
      <c r="AO3" s="27" t="s">
        <v>77</v>
      </c>
      <c r="AP3" s="27" t="s">
        <v>115</v>
      </c>
      <c r="AR3" s="27" t="s">
        <v>77</v>
      </c>
      <c r="AS3" s="27" t="s">
        <v>115</v>
      </c>
      <c r="AT3" s="4" t="s">
        <v>77</v>
      </c>
      <c r="AU3" t="s">
        <v>115</v>
      </c>
      <c r="AW3" s="4" t="s">
        <v>69</v>
      </c>
      <c r="AX3" t="s">
        <v>116</v>
      </c>
      <c r="AY3" s="37" t="s">
        <v>69</v>
      </c>
      <c r="AZ3" s="31" t="s">
        <v>77</v>
      </c>
      <c r="BA3" s="31" t="s">
        <v>115</v>
      </c>
      <c r="BC3" s="32" t="s">
        <v>69</v>
      </c>
      <c r="BD3" s="22" t="s">
        <v>116</v>
      </c>
    </row>
    <row r="4" spans="1:56" ht="28.2" x14ac:dyDescent="0.3">
      <c r="A4">
        <v>3</v>
      </c>
      <c r="B4" s="18" t="s">
        <v>62</v>
      </c>
      <c r="C4" s="19">
        <v>180603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0</v>
      </c>
      <c r="I4" s="19">
        <v>1</v>
      </c>
      <c r="J4" s="20">
        <v>44256.121180555558</v>
      </c>
      <c r="K4" s="19" t="s">
        <v>14</v>
      </c>
      <c r="L4" s="19" t="b">
        <v>1</v>
      </c>
      <c r="M4" s="19" t="s">
        <v>15</v>
      </c>
      <c r="N4" s="19" t="b">
        <v>0</v>
      </c>
      <c r="O4" s="19" t="s">
        <v>16</v>
      </c>
      <c r="P4" s="19" t="b">
        <v>1</v>
      </c>
      <c r="Q4" s="19" t="s">
        <v>17</v>
      </c>
      <c r="R4" s="19" t="s">
        <v>15</v>
      </c>
      <c r="S4" s="19" t="s">
        <v>15</v>
      </c>
      <c r="T4" s="18"/>
      <c r="U4" s="18"/>
      <c r="V4" s="18" t="s">
        <v>69</v>
      </c>
      <c r="W4" s="18" t="s">
        <v>69</v>
      </c>
      <c r="X4" s="18">
        <v>0.8</v>
      </c>
      <c r="Y4" s="4">
        <v>220</v>
      </c>
      <c r="Z4" s="4"/>
      <c r="AA4" t="s">
        <v>15</v>
      </c>
      <c r="AB4" s="19" t="b">
        <v>0</v>
      </c>
      <c r="AC4" s="19" t="s">
        <v>16</v>
      </c>
      <c r="AD4" s="19" t="b">
        <v>1</v>
      </c>
      <c r="AE4" s="19" t="s">
        <v>17</v>
      </c>
      <c r="AF4" s="19" t="s">
        <v>15</v>
      </c>
      <c r="AG4" s="19" t="s">
        <v>15</v>
      </c>
      <c r="AH4" s="19" t="b">
        <v>1</v>
      </c>
      <c r="AI4" s="18" t="s">
        <v>69</v>
      </c>
      <c r="AJ4" t="s">
        <v>69</v>
      </c>
      <c r="AK4" t="s">
        <v>116</v>
      </c>
      <c r="AM4" s="27" t="s">
        <v>77</v>
      </c>
      <c r="AN4" s="27" t="s">
        <v>115</v>
      </c>
      <c r="AO4" s="27" t="s">
        <v>77</v>
      </c>
      <c r="AP4" s="27" t="s">
        <v>115</v>
      </c>
      <c r="AR4" s="27" t="s">
        <v>77</v>
      </c>
      <c r="AS4" s="27" t="s">
        <v>115</v>
      </c>
      <c r="AT4" s="4" t="s">
        <v>77</v>
      </c>
      <c r="AU4" t="s">
        <v>115</v>
      </c>
      <c r="AW4" s="4" t="s">
        <v>69</v>
      </c>
      <c r="AX4" t="s">
        <v>116</v>
      </c>
      <c r="AY4" s="37" t="s">
        <v>69</v>
      </c>
      <c r="AZ4" s="4" t="s">
        <v>69</v>
      </c>
      <c r="BA4" s="4" t="s">
        <v>116</v>
      </c>
      <c r="BC4" s="4" t="s">
        <v>69</v>
      </c>
      <c r="BD4" s="30" t="s">
        <v>116</v>
      </c>
    </row>
    <row r="5" spans="1:56" ht="28.2" x14ac:dyDescent="0.3">
      <c r="A5">
        <v>4</v>
      </c>
      <c r="B5" s="18" t="s">
        <v>62</v>
      </c>
      <c r="C5" s="19">
        <v>180604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0</v>
      </c>
      <c r="I5" s="19">
        <v>1</v>
      </c>
      <c r="J5" s="20">
        <v>44256.127349537041</v>
      </c>
      <c r="K5" s="19" t="s">
        <v>14</v>
      </c>
      <c r="L5" s="19" t="b">
        <v>1</v>
      </c>
      <c r="M5" s="19" t="s">
        <v>15</v>
      </c>
      <c r="N5" s="19" t="b">
        <v>0</v>
      </c>
      <c r="O5" s="19" t="s">
        <v>16</v>
      </c>
      <c r="P5" s="19" t="b">
        <v>1</v>
      </c>
      <c r="Q5" s="19" t="s">
        <v>17</v>
      </c>
      <c r="R5" s="19" t="s">
        <v>15</v>
      </c>
      <c r="S5" s="19" t="s">
        <v>15</v>
      </c>
      <c r="T5" s="18"/>
      <c r="U5" s="18"/>
      <c r="V5" s="18" t="s">
        <v>69</v>
      </c>
      <c r="W5" s="18" t="s">
        <v>69</v>
      </c>
      <c r="X5" s="18">
        <v>0.8</v>
      </c>
      <c r="Y5" s="4">
        <v>220</v>
      </c>
      <c r="Z5" s="4"/>
      <c r="AA5" t="s">
        <v>15</v>
      </c>
      <c r="AB5" s="19" t="b">
        <v>0</v>
      </c>
      <c r="AC5" s="19" t="s">
        <v>16</v>
      </c>
      <c r="AD5" s="19" t="b">
        <v>1</v>
      </c>
      <c r="AE5" s="19" t="s">
        <v>17</v>
      </c>
      <c r="AF5" s="19" t="s">
        <v>15</v>
      </c>
      <c r="AG5" s="19" t="s">
        <v>15</v>
      </c>
      <c r="AH5" s="19" t="b">
        <v>1</v>
      </c>
      <c r="AI5" s="18" t="s">
        <v>69</v>
      </c>
      <c r="AJ5" t="s">
        <v>69</v>
      </c>
      <c r="AK5" t="s">
        <v>116</v>
      </c>
      <c r="AM5" s="27" t="s">
        <v>77</v>
      </c>
      <c r="AN5" s="27" t="s">
        <v>115</v>
      </c>
      <c r="AO5" s="27" t="s">
        <v>77</v>
      </c>
      <c r="AP5" s="27" t="s">
        <v>115</v>
      </c>
      <c r="AR5" s="27" t="s">
        <v>77</v>
      </c>
      <c r="AS5" s="27" t="s">
        <v>115</v>
      </c>
      <c r="AT5" s="4" t="s">
        <v>77</v>
      </c>
      <c r="AU5" t="s">
        <v>115</v>
      </c>
      <c r="AW5" s="4" t="s">
        <v>69</v>
      </c>
      <c r="AX5" t="s">
        <v>116</v>
      </c>
      <c r="AY5" s="37" t="s">
        <v>69</v>
      </c>
      <c r="AZ5" s="4" t="s">
        <v>69</v>
      </c>
      <c r="BA5" s="4" t="s">
        <v>116</v>
      </c>
      <c r="BC5" s="32" t="s">
        <v>69</v>
      </c>
      <c r="BD5" s="22" t="s">
        <v>116</v>
      </c>
    </row>
    <row r="6" spans="1:56" ht="28.2" x14ac:dyDescent="0.3">
      <c r="A6">
        <v>5</v>
      </c>
      <c r="B6" s="18" t="s">
        <v>63</v>
      </c>
      <c r="C6" s="19">
        <v>18307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0</v>
      </c>
      <c r="I6" s="19">
        <v>1</v>
      </c>
      <c r="J6" s="20">
        <v>44236.849293981482</v>
      </c>
      <c r="K6" s="19" t="s">
        <v>14</v>
      </c>
      <c r="L6" s="19" t="b">
        <v>1</v>
      </c>
      <c r="M6" s="19" t="s">
        <v>15</v>
      </c>
      <c r="N6" s="19" t="b">
        <v>0</v>
      </c>
      <c r="O6" s="19" t="s">
        <v>15</v>
      </c>
      <c r="P6" s="19" t="b">
        <v>1</v>
      </c>
      <c r="Q6" s="19" t="s">
        <v>17</v>
      </c>
      <c r="R6" s="19" t="s">
        <v>15</v>
      </c>
      <c r="S6" s="19" t="s">
        <v>15</v>
      </c>
      <c r="T6" s="18"/>
      <c r="U6" s="18"/>
      <c r="V6" s="18" t="s">
        <v>71</v>
      </c>
      <c r="W6" s="18" t="s">
        <v>69</v>
      </c>
      <c r="X6" s="18">
        <v>14.6</v>
      </c>
      <c r="Y6" s="4">
        <v>220</v>
      </c>
      <c r="Z6" s="4"/>
      <c r="AA6" t="s">
        <v>15</v>
      </c>
      <c r="AB6" s="19" t="b">
        <v>0</v>
      </c>
      <c r="AC6" s="19" t="s">
        <v>15</v>
      </c>
      <c r="AD6" s="19" t="b">
        <v>1</v>
      </c>
      <c r="AE6" s="19" t="s">
        <v>17</v>
      </c>
      <c r="AF6" s="19" t="s">
        <v>15</v>
      </c>
      <c r="AG6" s="19" t="s">
        <v>15</v>
      </c>
      <c r="AH6" s="19" t="b">
        <v>1</v>
      </c>
      <c r="AI6" s="18" t="s">
        <v>69</v>
      </c>
      <c r="AJ6" t="s">
        <v>69</v>
      </c>
      <c r="AK6" t="s">
        <v>116</v>
      </c>
      <c r="AM6" s="27" t="s">
        <v>77</v>
      </c>
      <c r="AN6" s="27" t="s">
        <v>115</v>
      </c>
      <c r="AO6" s="27" t="s">
        <v>77</v>
      </c>
      <c r="AP6" s="27" t="s">
        <v>115</v>
      </c>
      <c r="AR6" s="4" t="s">
        <v>69</v>
      </c>
      <c r="AS6" s="27" t="s">
        <v>116</v>
      </c>
      <c r="AT6" s="4" t="s">
        <v>69</v>
      </c>
      <c r="AU6" t="s">
        <v>116</v>
      </c>
      <c r="AW6" s="4" t="s">
        <v>69</v>
      </c>
      <c r="AX6" t="s">
        <v>116</v>
      </c>
      <c r="AY6" s="37" t="s">
        <v>69</v>
      </c>
      <c r="AZ6" s="4" t="s">
        <v>69</v>
      </c>
      <c r="BA6" s="4" t="s">
        <v>116</v>
      </c>
      <c r="BC6" s="32" t="s">
        <v>69</v>
      </c>
      <c r="BD6" s="22" t="s">
        <v>116</v>
      </c>
    </row>
    <row r="7" spans="1:56" ht="42" x14ac:dyDescent="0.3">
      <c r="A7">
        <v>6</v>
      </c>
      <c r="B7" s="4" t="s">
        <v>64</v>
      </c>
      <c r="C7" s="10">
        <v>774</v>
      </c>
      <c r="D7" s="10" t="s">
        <v>32</v>
      </c>
      <c r="E7" s="10" t="s">
        <v>33</v>
      </c>
      <c r="F7" s="10" t="s">
        <v>34</v>
      </c>
      <c r="G7" s="10" t="s">
        <v>5</v>
      </c>
      <c r="H7" s="10" t="s">
        <v>0</v>
      </c>
      <c r="I7" s="10">
        <v>1</v>
      </c>
      <c r="J7" s="11">
        <v>44263.901319444441</v>
      </c>
      <c r="K7" s="10" t="s">
        <v>14</v>
      </c>
      <c r="L7" s="10" t="b">
        <v>1</v>
      </c>
      <c r="M7" s="10" t="s">
        <v>15</v>
      </c>
      <c r="N7" s="10" t="b">
        <v>0</v>
      </c>
      <c r="O7" s="10" t="s">
        <v>15</v>
      </c>
      <c r="P7" s="10" t="b">
        <v>1</v>
      </c>
      <c r="Q7" s="10" t="s">
        <v>17</v>
      </c>
      <c r="R7" s="10" t="s">
        <v>16</v>
      </c>
      <c r="S7" s="10" t="s">
        <v>15</v>
      </c>
      <c r="T7" s="4"/>
      <c r="U7" s="4"/>
      <c r="V7" s="4" t="s">
        <v>71</v>
      </c>
      <c r="W7" s="4" t="s">
        <v>70</v>
      </c>
      <c r="X7" s="4">
        <v>-5.8</v>
      </c>
      <c r="Y7" s="4">
        <v>180</v>
      </c>
      <c r="Z7" s="4"/>
      <c r="AA7" t="s">
        <v>15</v>
      </c>
      <c r="AB7" s="10" t="b">
        <v>0</v>
      </c>
      <c r="AC7" s="10" t="s">
        <v>15</v>
      </c>
      <c r="AD7" s="10" t="b">
        <v>1</v>
      </c>
      <c r="AE7" s="10" t="s">
        <v>17</v>
      </c>
      <c r="AF7" s="10" t="s">
        <v>15</v>
      </c>
      <c r="AG7" s="10" t="s">
        <v>16</v>
      </c>
      <c r="AH7" s="10" t="b">
        <v>1</v>
      </c>
      <c r="AI7" s="4" t="s">
        <v>70</v>
      </c>
      <c r="AJ7" t="s">
        <v>69</v>
      </c>
      <c r="AK7" s="28" t="s">
        <v>117</v>
      </c>
      <c r="AM7" s="27" t="s">
        <v>77</v>
      </c>
      <c r="AN7" t="s">
        <v>114</v>
      </c>
      <c r="AO7" s="27" t="s">
        <v>77</v>
      </c>
      <c r="AP7" s="27" t="s">
        <v>114</v>
      </c>
      <c r="AR7" s="4" t="s">
        <v>69</v>
      </c>
      <c r="AS7" s="27" t="s">
        <v>117</v>
      </c>
      <c r="AT7" s="30" t="s">
        <v>69</v>
      </c>
      <c r="AU7" s="31" t="s">
        <v>117</v>
      </c>
      <c r="AV7" s="31"/>
      <c r="AW7" s="4" t="s">
        <v>69</v>
      </c>
      <c r="AX7" s="30" t="s">
        <v>117</v>
      </c>
      <c r="AY7" s="37" t="s">
        <v>77</v>
      </c>
      <c r="AZ7" s="4" t="s">
        <v>69</v>
      </c>
      <c r="BA7" s="4" t="s">
        <v>117</v>
      </c>
      <c r="BC7" s="32" t="s">
        <v>77</v>
      </c>
      <c r="BD7" s="22" t="s">
        <v>114</v>
      </c>
    </row>
    <row r="8" spans="1:56" ht="28.2" x14ac:dyDescent="0.3">
      <c r="A8">
        <v>7</v>
      </c>
      <c r="B8" s="4" t="s">
        <v>65</v>
      </c>
      <c r="C8" s="6">
        <v>180444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0</v>
      </c>
      <c r="I8" s="6">
        <v>1</v>
      </c>
      <c r="J8" s="7">
        <v>44256.023078703707</v>
      </c>
      <c r="K8" s="6" t="s">
        <v>14</v>
      </c>
      <c r="L8" s="6" t="b">
        <v>0</v>
      </c>
      <c r="M8" s="6" t="s">
        <v>15</v>
      </c>
      <c r="N8" s="6" t="b">
        <v>0</v>
      </c>
      <c r="O8" s="6" t="s">
        <v>15</v>
      </c>
      <c r="P8" s="6" t="b">
        <v>1</v>
      </c>
      <c r="Q8" s="6" t="s">
        <v>17</v>
      </c>
      <c r="R8" s="6" t="s">
        <v>16</v>
      </c>
      <c r="S8" s="6" t="s">
        <v>15</v>
      </c>
      <c r="T8" s="4"/>
      <c r="U8" s="4"/>
      <c r="V8" s="4" t="s">
        <v>69</v>
      </c>
      <c r="W8" s="4" t="s">
        <v>69</v>
      </c>
      <c r="X8" s="4">
        <v>56.7</v>
      </c>
      <c r="Y8" s="4">
        <v>390</v>
      </c>
      <c r="Z8" s="4"/>
      <c r="AA8" t="s">
        <v>15</v>
      </c>
      <c r="AB8" s="6" t="b">
        <v>0</v>
      </c>
      <c r="AC8" s="6" t="s">
        <v>15</v>
      </c>
      <c r="AD8" s="6" t="b">
        <v>1</v>
      </c>
      <c r="AE8" s="6" t="s">
        <v>17</v>
      </c>
      <c r="AF8" s="6" t="s">
        <v>15</v>
      </c>
      <c r="AG8" s="6" t="s">
        <v>16</v>
      </c>
      <c r="AH8" s="6" t="b">
        <v>0</v>
      </c>
      <c r="AI8" s="4" t="s">
        <v>69</v>
      </c>
      <c r="AJ8" t="s">
        <v>69</v>
      </c>
      <c r="AK8" t="s">
        <v>116</v>
      </c>
      <c r="AM8" s="27" t="s">
        <v>77</v>
      </c>
      <c r="AN8" s="27" t="s">
        <v>115</v>
      </c>
      <c r="AO8" s="27" t="s">
        <v>77</v>
      </c>
      <c r="AP8" s="27" t="s">
        <v>115</v>
      </c>
      <c r="AR8" s="4" t="s">
        <v>69</v>
      </c>
      <c r="AS8" s="27" t="s">
        <v>116</v>
      </c>
      <c r="AT8" s="30" t="s">
        <v>69</v>
      </c>
      <c r="AU8" s="31" t="s">
        <v>116</v>
      </c>
      <c r="AV8" s="31"/>
      <c r="AW8" s="4" t="s">
        <v>69</v>
      </c>
      <c r="AX8" s="30" t="s">
        <v>116</v>
      </c>
      <c r="AY8" s="37" t="s">
        <v>69</v>
      </c>
      <c r="AZ8" s="30" t="s">
        <v>69</v>
      </c>
      <c r="BA8" s="30" t="s">
        <v>116</v>
      </c>
      <c r="BC8" s="32" t="s">
        <v>69</v>
      </c>
      <c r="BD8" s="22" t="s">
        <v>116</v>
      </c>
    </row>
    <row r="9" spans="1:56" ht="42" x14ac:dyDescent="0.3">
      <c r="A9">
        <v>8</v>
      </c>
      <c r="B9" s="4" t="s">
        <v>65</v>
      </c>
      <c r="C9" s="6">
        <v>180445</v>
      </c>
      <c r="D9" s="6" t="s">
        <v>18</v>
      </c>
      <c r="E9" s="6" t="s">
        <v>19</v>
      </c>
      <c r="F9" s="6" t="s">
        <v>20</v>
      </c>
      <c r="G9" s="6" t="s">
        <v>5</v>
      </c>
      <c r="H9" s="6" t="s">
        <v>0</v>
      </c>
      <c r="I9" s="6">
        <v>1</v>
      </c>
      <c r="J9" s="7">
        <v>44256.023078703707</v>
      </c>
      <c r="K9" s="6" t="s">
        <v>14</v>
      </c>
      <c r="L9" s="6" t="b">
        <v>1</v>
      </c>
      <c r="M9" s="6" t="s">
        <v>15</v>
      </c>
      <c r="N9" s="6" t="b">
        <v>1</v>
      </c>
      <c r="O9" s="6" t="s">
        <v>16</v>
      </c>
      <c r="P9" s="6" t="b">
        <v>1</v>
      </c>
      <c r="Q9" s="6" t="s">
        <v>17</v>
      </c>
      <c r="R9" s="6" t="s">
        <v>15</v>
      </c>
      <c r="S9" s="6" t="s">
        <v>15</v>
      </c>
      <c r="T9" s="4"/>
      <c r="U9" s="4"/>
      <c r="V9" s="4" t="s">
        <v>69</v>
      </c>
      <c r="W9" s="4" t="s">
        <v>69</v>
      </c>
      <c r="X9" s="4">
        <v>42.2</v>
      </c>
      <c r="Y9" s="4">
        <v>240</v>
      </c>
      <c r="Z9" s="4"/>
      <c r="AA9" t="s">
        <v>15</v>
      </c>
      <c r="AB9" s="6" t="b">
        <v>1</v>
      </c>
      <c r="AC9" s="6" t="s">
        <v>16</v>
      </c>
      <c r="AD9" s="6" t="b">
        <v>1</v>
      </c>
      <c r="AE9" s="6" t="s">
        <v>17</v>
      </c>
      <c r="AF9" s="6" t="s">
        <v>15</v>
      </c>
      <c r="AG9" s="6" t="s">
        <v>15</v>
      </c>
      <c r="AH9" s="6" t="b">
        <v>1</v>
      </c>
      <c r="AI9" s="4" t="s">
        <v>69</v>
      </c>
      <c r="AJ9" t="s">
        <v>69</v>
      </c>
      <c r="AK9" t="s">
        <v>116</v>
      </c>
      <c r="AM9" t="s">
        <v>69</v>
      </c>
      <c r="AN9" t="s">
        <v>116</v>
      </c>
      <c r="AO9" s="4" t="s">
        <v>69</v>
      </c>
      <c r="AP9" s="27" t="s">
        <v>116</v>
      </c>
      <c r="AR9" s="4" t="s">
        <v>69</v>
      </c>
      <c r="AS9" s="27" t="s">
        <v>116</v>
      </c>
      <c r="AT9" s="30" t="s">
        <v>69</v>
      </c>
      <c r="AU9" s="31" t="s">
        <v>116</v>
      </c>
      <c r="AV9" s="31"/>
      <c r="AW9" s="4" t="s">
        <v>69</v>
      </c>
      <c r="AX9" s="30" t="s">
        <v>116</v>
      </c>
      <c r="AY9" s="37" t="s">
        <v>69</v>
      </c>
      <c r="AZ9" s="30" t="s">
        <v>69</v>
      </c>
      <c r="BA9" s="30" t="s">
        <v>116</v>
      </c>
      <c r="BC9" s="32" t="s">
        <v>69</v>
      </c>
      <c r="BD9" s="22" t="s">
        <v>116</v>
      </c>
    </row>
    <row r="10" spans="1:56" ht="28.2" x14ac:dyDescent="0.3">
      <c r="A10">
        <v>9</v>
      </c>
      <c r="B10" s="4" t="s">
        <v>66</v>
      </c>
      <c r="C10" s="6">
        <v>180446</v>
      </c>
      <c r="D10" s="6" t="s">
        <v>24</v>
      </c>
      <c r="E10" s="6" t="s">
        <v>25</v>
      </c>
      <c r="F10" s="6" t="s">
        <v>26</v>
      </c>
      <c r="G10" s="6" t="s">
        <v>5</v>
      </c>
      <c r="H10" s="6" t="s">
        <v>0</v>
      </c>
      <c r="I10" s="6">
        <v>1</v>
      </c>
      <c r="J10" s="7">
        <v>44256.030972222223</v>
      </c>
      <c r="K10" s="6" t="s">
        <v>14</v>
      </c>
      <c r="L10" s="6" t="b">
        <v>0</v>
      </c>
      <c r="M10" s="6" t="s">
        <v>15</v>
      </c>
      <c r="N10" s="6" t="b">
        <v>0</v>
      </c>
      <c r="O10" s="6" t="s">
        <v>15</v>
      </c>
      <c r="P10" s="6" t="b">
        <v>1</v>
      </c>
      <c r="Q10" s="6" t="s">
        <v>17</v>
      </c>
      <c r="R10" s="6" t="s">
        <v>16</v>
      </c>
      <c r="S10" s="6" t="s">
        <v>15</v>
      </c>
      <c r="T10" s="4"/>
      <c r="U10" s="4"/>
      <c r="V10" s="4" t="s">
        <v>69</v>
      </c>
      <c r="W10" s="4" t="s">
        <v>69</v>
      </c>
      <c r="X10" s="4">
        <v>56.7</v>
      </c>
      <c r="Y10" s="4">
        <v>390</v>
      </c>
      <c r="Z10" s="4"/>
      <c r="AA10" t="s">
        <v>15</v>
      </c>
      <c r="AB10" s="6" t="b">
        <v>0</v>
      </c>
      <c r="AC10" s="6" t="s">
        <v>15</v>
      </c>
      <c r="AD10" s="6" t="b">
        <v>1</v>
      </c>
      <c r="AE10" s="6" t="s">
        <v>17</v>
      </c>
      <c r="AF10" s="6" t="s">
        <v>15</v>
      </c>
      <c r="AG10" s="6" t="s">
        <v>16</v>
      </c>
      <c r="AH10" s="6" t="b">
        <v>0</v>
      </c>
      <c r="AI10" s="4" t="s">
        <v>69</v>
      </c>
      <c r="AJ10" t="s">
        <v>69</v>
      </c>
      <c r="AK10" t="s">
        <v>116</v>
      </c>
      <c r="AM10" s="27" t="s">
        <v>77</v>
      </c>
      <c r="AN10" s="27" t="s">
        <v>115</v>
      </c>
      <c r="AO10" s="27" t="s">
        <v>77</v>
      </c>
      <c r="AP10" s="27" t="s">
        <v>115</v>
      </c>
      <c r="AR10" s="4" t="s">
        <v>69</v>
      </c>
      <c r="AS10" s="27" t="s">
        <v>116</v>
      </c>
      <c r="AT10" s="30" t="s">
        <v>69</v>
      </c>
      <c r="AU10" s="31" t="s">
        <v>116</v>
      </c>
      <c r="AV10" s="31"/>
      <c r="AW10" s="4" t="s">
        <v>69</v>
      </c>
      <c r="AX10" s="30" t="s">
        <v>116</v>
      </c>
      <c r="AY10" s="37" t="s">
        <v>69</v>
      </c>
      <c r="AZ10" s="30" t="s">
        <v>69</v>
      </c>
      <c r="BA10" s="30" t="s">
        <v>116</v>
      </c>
      <c r="BC10" s="32" t="s">
        <v>69</v>
      </c>
      <c r="BD10" s="22" t="s">
        <v>116</v>
      </c>
    </row>
    <row r="11" spans="1:56" ht="28.2" x14ac:dyDescent="0.3">
      <c r="A11">
        <v>10</v>
      </c>
      <c r="B11" s="4" t="s">
        <v>66</v>
      </c>
      <c r="C11" s="6">
        <v>180447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0</v>
      </c>
      <c r="I11" s="6">
        <v>1</v>
      </c>
      <c r="J11" s="7">
        <v>44256.030972222223</v>
      </c>
      <c r="K11" s="6" t="s">
        <v>14</v>
      </c>
      <c r="L11" s="6" t="b">
        <v>0</v>
      </c>
      <c r="M11" s="6" t="s">
        <v>15</v>
      </c>
      <c r="N11" s="6" t="b">
        <v>0</v>
      </c>
      <c r="O11" s="6" t="s">
        <v>15</v>
      </c>
      <c r="P11" s="6" t="b">
        <v>1</v>
      </c>
      <c r="Q11" s="6" t="s">
        <v>17</v>
      </c>
      <c r="R11" s="6" t="s">
        <v>16</v>
      </c>
      <c r="S11" s="6" t="s">
        <v>15</v>
      </c>
      <c r="T11" s="4"/>
      <c r="U11" s="4"/>
      <c r="V11" s="4" t="s">
        <v>69</v>
      </c>
      <c r="W11" s="4" t="s">
        <v>69</v>
      </c>
      <c r="X11" s="4">
        <v>56.7</v>
      </c>
      <c r="Y11" s="4">
        <v>390</v>
      </c>
      <c r="Z11" s="4"/>
      <c r="AA11" t="s">
        <v>15</v>
      </c>
      <c r="AB11" s="6" t="b">
        <v>0</v>
      </c>
      <c r="AC11" s="6" t="s">
        <v>15</v>
      </c>
      <c r="AD11" s="6" t="b">
        <v>1</v>
      </c>
      <c r="AE11" s="6" t="s">
        <v>17</v>
      </c>
      <c r="AF11" s="6" t="s">
        <v>15</v>
      </c>
      <c r="AG11" s="6" t="s">
        <v>16</v>
      </c>
      <c r="AH11" s="6" t="b">
        <v>0</v>
      </c>
      <c r="AI11" s="4" t="s">
        <v>69</v>
      </c>
      <c r="AJ11" t="s">
        <v>69</v>
      </c>
      <c r="AK11" t="s">
        <v>116</v>
      </c>
      <c r="AM11" s="27" t="s">
        <v>77</v>
      </c>
      <c r="AN11" s="27" t="s">
        <v>115</v>
      </c>
      <c r="AO11" s="27" t="s">
        <v>77</v>
      </c>
      <c r="AP11" s="27" t="s">
        <v>115</v>
      </c>
      <c r="AR11" s="4" t="s">
        <v>69</v>
      </c>
      <c r="AS11" s="27" t="s">
        <v>116</v>
      </c>
      <c r="AT11" s="4" t="s">
        <v>69</v>
      </c>
      <c r="AU11" s="22" t="s">
        <v>116</v>
      </c>
      <c r="AV11" s="22"/>
      <c r="AW11" s="4" t="s">
        <v>69</v>
      </c>
      <c r="AX11" s="30" t="s">
        <v>116</v>
      </c>
      <c r="AY11" s="37" t="s">
        <v>69</v>
      </c>
      <c r="AZ11" s="30" t="s">
        <v>69</v>
      </c>
      <c r="BA11" s="30" t="s">
        <v>116</v>
      </c>
      <c r="BC11" s="32" t="s">
        <v>69</v>
      </c>
      <c r="BD11" s="22" t="s">
        <v>116</v>
      </c>
    </row>
    <row r="12" spans="1:56" ht="42" x14ac:dyDescent="0.3">
      <c r="B12" s="14" t="s">
        <v>67</v>
      </c>
      <c r="C12" s="10">
        <v>825</v>
      </c>
      <c r="D12" s="10" t="s">
        <v>32</v>
      </c>
      <c r="E12" s="10" t="s">
        <v>33</v>
      </c>
      <c r="F12" s="10" t="s">
        <v>34</v>
      </c>
      <c r="G12" s="10" t="s">
        <v>5</v>
      </c>
      <c r="H12" s="10" t="s">
        <v>0</v>
      </c>
      <c r="I12" s="10">
        <v>1</v>
      </c>
      <c r="J12" s="11">
        <v>44263.947824074072</v>
      </c>
      <c r="K12" s="10" t="s">
        <v>14</v>
      </c>
      <c r="L12" s="10" t="b">
        <v>1</v>
      </c>
      <c r="M12" s="10" t="s">
        <v>15</v>
      </c>
      <c r="N12" s="10" t="b">
        <v>0</v>
      </c>
      <c r="O12" s="10" t="s">
        <v>16</v>
      </c>
      <c r="P12" s="10" t="b">
        <v>1</v>
      </c>
      <c r="Q12" s="10" t="s">
        <v>17</v>
      </c>
      <c r="R12" s="10" t="s">
        <v>16</v>
      </c>
      <c r="S12" s="10" t="s">
        <v>15</v>
      </c>
      <c r="T12" s="15"/>
      <c r="U12" s="4"/>
      <c r="V12" s="4" t="s">
        <v>71</v>
      </c>
      <c r="W12" s="4" t="s">
        <v>70</v>
      </c>
      <c r="X12" s="4">
        <v>-18.399999999999999</v>
      </c>
      <c r="Y12" s="4">
        <v>180</v>
      </c>
      <c r="Z12" s="4"/>
      <c r="AA12" t="s">
        <v>15</v>
      </c>
      <c r="AB12" s="10" t="b">
        <v>0</v>
      </c>
      <c r="AC12" s="10" t="s">
        <v>16</v>
      </c>
      <c r="AD12" s="10" t="b">
        <v>1</v>
      </c>
      <c r="AE12" s="10" t="s">
        <v>17</v>
      </c>
      <c r="AF12" s="10" t="s">
        <v>15</v>
      </c>
      <c r="AG12" s="10" t="s">
        <v>16</v>
      </c>
      <c r="AH12" s="10" t="b">
        <v>1</v>
      </c>
      <c r="AI12" s="4" t="s">
        <v>70</v>
      </c>
      <c r="AJ12" t="s">
        <v>69</v>
      </c>
      <c r="AK12" s="28" t="s">
        <v>117</v>
      </c>
      <c r="AM12" s="27" t="s">
        <v>77</v>
      </c>
      <c r="AN12" t="s">
        <v>114</v>
      </c>
      <c r="AO12" s="27" t="s">
        <v>77</v>
      </c>
      <c r="AP12" s="27" t="s">
        <v>114</v>
      </c>
      <c r="AR12" s="27" t="s">
        <v>77</v>
      </c>
      <c r="AS12" s="27" t="s">
        <v>114</v>
      </c>
      <c r="AT12" s="4" t="s">
        <v>77</v>
      </c>
      <c r="AU12" s="22" t="s">
        <v>114</v>
      </c>
      <c r="AV12" s="22"/>
      <c r="AW12" s="4" t="s">
        <v>69</v>
      </c>
      <c r="AX12" s="30" t="s">
        <v>117</v>
      </c>
      <c r="AY12" s="37" t="s">
        <v>77</v>
      </c>
      <c r="AZ12" s="30" t="s">
        <v>77</v>
      </c>
      <c r="BA12" s="30" t="s">
        <v>114</v>
      </c>
      <c r="BC12" s="32" t="s">
        <v>77</v>
      </c>
      <c r="BD12" s="22" t="s">
        <v>114</v>
      </c>
    </row>
    <row r="13" spans="1:56" ht="28.2" x14ac:dyDescent="0.3">
      <c r="B13" s="4" t="s">
        <v>67</v>
      </c>
      <c r="C13" s="10">
        <v>832</v>
      </c>
      <c r="D13" s="10" t="s">
        <v>6</v>
      </c>
      <c r="E13" s="10" t="s">
        <v>7</v>
      </c>
      <c r="F13" s="10" t="s">
        <v>8</v>
      </c>
      <c r="G13" s="10" t="s">
        <v>9</v>
      </c>
      <c r="H13" s="10" t="s">
        <v>0</v>
      </c>
      <c r="I13" s="10">
        <v>1</v>
      </c>
      <c r="J13" s="11">
        <v>44263.947824074072</v>
      </c>
      <c r="K13" s="10" t="s">
        <v>14</v>
      </c>
      <c r="L13" s="10" t="b">
        <v>1</v>
      </c>
      <c r="M13" s="10" t="s">
        <v>15</v>
      </c>
      <c r="N13" s="10" t="b">
        <v>0</v>
      </c>
      <c r="O13" s="10" t="s">
        <v>15</v>
      </c>
      <c r="P13" s="10" t="b">
        <v>1</v>
      </c>
      <c r="Q13" s="10" t="s">
        <v>17</v>
      </c>
      <c r="R13" s="10" t="s">
        <v>15</v>
      </c>
      <c r="S13" s="10" t="s">
        <v>15</v>
      </c>
      <c r="T13" s="15"/>
      <c r="U13" s="4"/>
      <c r="V13" s="4" t="s">
        <v>72</v>
      </c>
      <c r="W13" s="4" t="s">
        <v>69</v>
      </c>
      <c r="X13" s="4">
        <v>14.6</v>
      </c>
      <c r="Y13" s="4">
        <v>220</v>
      </c>
      <c r="Z13" s="4"/>
      <c r="AA13" t="s">
        <v>15</v>
      </c>
      <c r="AB13" s="10" t="b">
        <v>0</v>
      </c>
      <c r="AC13" s="10" t="s">
        <v>15</v>
      </c>
      <c r="AD13" s="10" t="b">
        <v>1</v>
      </c>
      <c r="AE13" s="10" t="s">
        <v>17</v>
      </c>
      <c r="AF13" s="10" t="s">
        <v>15</v>
      </c>
      <c r="AG13" s="10" t="s">
        <v>15</v>
      </c>
      <c r="AH13" s="10" t="b">
        <v>1</v>
      </c>
      <c r="AI13" s="4"/>
      <c r="AM13" s="27"/>
      <c r="AN13" s="27"/>
      <c r="AO13" s="27"/>
      <c r="AP13" s="27"/>
      <c r="AY13" s="37"/>
      <c r="BC13" s="32"/>
    </row>
    <row r="14" spans="1:56" ht="28.2" x14ac:dyDescent="0.3">
      <c r="B14" s="6" t="s">
        <v>68</v>
      </c>
      <c r="C14" s="6">
        <v>180634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0</v>
      </c>
      <c r="I14" s="6">
        <v>1</v>
      </c>
      <c r="J14" s="7">
        <v>44256.139270833337</v>
      </c>
      <c r="K14" s="6" t="s">
        <v>14</v>
      </c>
      <c r="L14" s="6" t="b">
        <v>1</v>
      </c>
      <c r="M14" s="6" t="s">
        <v>15</v>
      </c>
      <c r="N14" s="6" t="b">
        <v>0</v>
      </c>
      <c r="O14" s="6" t="s">
        <v>15</v>
      </c>
      <c r="P14" s="6" t="b">
        <v>0</v>
      </c>
      <c r="Q14" s="6" t="s">
        <v>31</v>
      </c>
      <c r="R14" s="6" t="s">
        <v>15</v>
      </c>
      <c r="S14" s="6" t="s">
        <v>15</v>
      </c>
      <c r="T14" s="4"/>
      <c r="U14" s="4"/>
      <c r="V14" s="4" t="s">
        <v>73</v>
      </c>
      <c r="W14" s="4" t="s">
        <v>73</v>
      </c>
      <c r="X14" s="9">
        <v>-71.5</v>
      </c>
      <c r="Y14" s="4">
        <v>80</v>
      </c>
      <c r="Z14" s="4"/>
      <c r="AA14" t="s">
        <v>15</v>
      </c>
      <c r="AB14" s="6" t="b">
        <v>0</v>
      </c>
      <c r="AC14" s="6" t="s">
        <v>15</v>
      </c>
      <c r="AD14" s="6" t="b">
        <v>0</v>
      </c>
      <c r="AE14" s="6" t="s">
        <v>31</v>
      </c>
      <c r="AF14" s="6" t="s">
        <v>15</v>
      </c>
      <c r="AG14" s="6" t="s">
        <v>15</v>
      </c>
      <c r="AH14" s="6" t="b">
        <v>1</v>
      </c>
      <c r="AI14" s="4" t="s">
        <v>73</v>
      </c>
      <c r="AJ14" t="s">
        <v>69</v>
      </c>
      <c r="AK14" s="28" t="s">
        <v>117</v>
      </c>
      <c r="AM14" s="27" t="s">
        <v>77</v>
      </c>
      <c r="AN14" t="s">
        <v>114</v>
      </c>
      <c r="AO14" s="27" t="s">
        <v>77</v>
      </c>
      <c r="AP14" s="27" t="s">
        <v>114</v>
      </c>
      <c r="AR14" s="27" t="s">
        <v>77</v>
      </c>
      <c r="AS14" s="29" t="s">
        <v>114</v>
      </c>
      <c r="AT14" s="4" t="s">
        <v>77</v>
      </c>
      <c r="AU14" s="22" t="s">
        <v>114</v>
      </c>
      <c r="AV14" s="22"/>
      <c r="AW14" s="31" t="s">
        <v>77</v>
      </c>
      <c r="AX14" s="31" t="s">
        <v>114</v>
      </c>
      <c r="AY14" s="37" t="s">
        <v>77</v>
      </c>
      <c r="AZ14" s="21" t="s">
        <v>77</v>
      </c>
      <c r="BA14" s="21" t="s">
        <v>114</v>
      </c>
      <c r="BC14" s="32" t="s">
        <v>77</v>
      </c>
      <c r="BD14" s="22" t="s">
        <v>114</v>
      </c>
    </row>
    <row r="15" spans="1:56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t="s">
        <v>15</v>
      </c>
      <c r="AB15" s="4"/>
      <c r="AC15" s="4"/>
      <c r="AD15" s="4"/>
      <c r="AE15" s="4"/>
      <c r="AF15" s="4"/>
      <c r="AG15" s="4"/>
      <c r="AH15" s="4"/>
      <c r="AI15" s="4"/>
      <c r="AY15" s="37"/>
      <c r="BC15" s="32"/>
    </row>
    <row r="16" spans="1:56" ht="42" x14ac:dyDescent="0.3">
      <c r="B16" s="4" t="s">
        <v>60</v>
      </c>
      <c r="C16" s="6">
        <v>180640</v>
      </c>
      <c r="D16" s="6" t="s">
        <v>18</v>
      </c>
      <c r="E16" s="6" t="s">
        <v>19</v>
      </c>
      <c r="F16" s="6" t="s">
        <v>20</v>
      </c>
      <c r="G16" s="6" t="s">
        <v>5</v>
      </c>
      <c r="H16" s="6" t="s">
        <v>0</v>
      </c>
      <c r="I16" s="6">
        <v>1</v>
      </c>
      <c r="J16" s="7">
        <v>44256.176736111112</v>
      </c>
      <c r="K16" s="6" t="s">
        <v>14</v>
      </c>
      <c r="L16" s="6" t="b">
        <v>1</v>
      </c>
      <c r="M16" s="6" t="s">
        <v>15</v>
      </c>
      <c r="N16" s="6" t="b">
        <v>1</v>
      </c>
      <c r="O16" s="6" t="s">
        <v>16</v>
      </c>
      <c r="P16" s="6" t="b">
        <v>1</v>
      </c>
      <c r="Q16" s="6" t="s">
        <v>17</v>
      </c>
      <c r="R16" s="6" t="s">
        <v>15</v>
      </c>
      <c r="S16" s="6" t="s">
        <v>15</v>
      </c>
      <c r="T16" s="4"/>
      <c r="U16" s="4"/>
      <c r="V16" s="4" t="s">
        <v>69</v>
      </c>
      <c r="W16" s="4" t="s">
        <v>69</v>
      </c>
      <c r="X16" s="4">
        <v>42.2</v>
      </c>
      <c r="Y16" s="4">
        <v>240</v>
      </c>
      <c r="Z16" s="4"/>
      <c r="AA16" t="s">
        <v>15</v>
      </c>
      <c r="AB16" s="6" t="b">
        <v>1</v>
      </c>
      <c r="AC16" s="6" t="s">
        <v>16</v>
      </c>
      <c r="AD16" s="6" t="b">
        <v>1</v>
      </c>
      <c r="AE16" s="6" t="s">
        <v>17</v>
      </c>
      <c r="AF16" s="6" t="s">
        <v>15</v>
      </c>
      <c r="AG16" s="6" t="s">
        <v>15</v>
      </c>
      <c r="AH16" s="6" t="b">
        <v>1</v>
      </c>
      <c r="AI16" s="4" t="s">
        <v>69</v>
      </c>
      <c r="AJ16" t="s">
        <v>69</v>
      </c>
      <c r="AK16" t="s">
        <v>116</v>
      </c>
      <c r="AM16" t="s">
        <v>69</v>
      </c>
      <c r="AN16" t="s">
        <v>116</v>
      </c>
      <c r="AO16" s="4" t="s">
        <v>69</v>
      </c>
      <c r="AP16" s="29" t="s">
        <v>116</v>
      </c>
      <c r="AR16" s="4" t="s">
        <v>69</v>
      </c>
      <c r="AS16" s="29" t="s">
        <v>116</v>
      </c>
      <c r="AT16" s="4" t="s">
        <v>69</v>
      </c>
      <c r="AU16" s="22" t="s">
        <v>116</v>
      </c>
      <c r="AV16" s="22"/>
      <c r="AW16" s="4" t="s">
        <v>69</v>
      </c>
      <c r="AX16" s="31" t="s">
        <v>116</v>
      </c>
      <c r="AY16" s="37" t="s">
        <v>69</v>
      </c>
      <c r="AZ16" s="21" t="s">
        <v>69</v>
      </c>
      <c r="BA16" s="21" t="s">
        <v>116</v>
      </c>
      <c r="BC16" s="32" t="s">
        <v>69</v>
      </c>
      <c r="BD16" s="22" t="s">
        <v>116</v>
      </c>
    </row>
    <row r="17" spans="2:56" ht="28.2" x14ac:dyDescent="0.3">
      <c r="B17" s="14" t="s">
        <v>61</v>
      </c>
      <c r="C17" s="16">
        <v>180642</v>
      </c>
      <c r="D17" s="6" t="s">
        <v>2</v>
      </c>
      <c r="E17" s="6" t="s">
        <v>3</v>
      </c>
      <c r="F17" s="6" t="s">
        <v>4</v>
      </c>
      <c r="G17" s="6" t="s">
        <v>5</v>
      </c>
      <c r="H17" s="16" t="s">
        <v>0</v>
      </c>
      <c r="I17" s="16">
        <v>1</v>
      </c>
      <c r="J17" s="17">
        <v>44256.184618055559</v>
      </c>
      <c r="K17" s="6" t="s">
        <v>14</v>
      </c>
      <c r="L17" s="6" t="b">
        <v>0</v>
      </c>
      <c r="M17" s="6" t="s">
        <v>15</v>
      </c>
      <c r="N17" s="6" t="b">
        <v>0</v>
      </c>
      <c r="O17" s="6" t="s">
        <v>16</v>
      </c>
      <c r="P17" s="6" t="b">
        <v>1</v>
      </c>
      <c r="Q17" s="6" t="s">
        <v>17</v>
      </c>
      <c r="R17" s="6" t="s">
        <v>16</v>
      </c>
      <c r="S17" s="6" t="s">
        <v>15</v>
      </c>
      <c r="T17" s="4"/>
      <c r="U17" s="4"/>
      <c r="V17" s="4" t="s">
        <v>69</v>
      </c>
      <c r="W17" s="4" t="s">
        <v>69</v>
      </c>
      <c r="X17" s="4">
        <v>57.6</v>
      </c>
      <c r="Y17" s="4">
        <v>390</v>
      </c>
      <c r="Z17" s="4"/>
      <c r="AA17" t="s">
        <v>15</v>
      </c>
      <c r="AB17" s="6" t="b">
        <v>0</v>
      </c>
      <c r="AC17" s="6" t="s">
        <v>16</v>
      </c>
      <c r="AD17" s="6" t="b">
        <v>1</v>
      </c>
      <c r="AE17" s="6" t="s">
        <v>17</v>
      </c>
      <c r="AF17" s="6" t="s">
        <v>15</v>
      </c>
      <c r="AG17" s="6" t="s">
        <v>16</v>
      </c>
      <c r="AH17" s="6" t="b">
        <v>0</v>
      </c>
      <c r="AI17" s="4" t="s">
        <v>69</v>
      </c>
      <c r="AJ17" t="s">
        <v>69</v>
      </c>
      <c r="AK17" t="s">
        <v>116</v>
      </c>
      <c r="AM17" s="27" t="s">
        <v>77</v>
      </c>
      <c r="AN17" s="27" t="s">
        <v>115</v>
      </c>
      <c r="AO17" s="27" t="s">
        <v>77</v>
      </c>
      <c r="AP17" s="27" t="s">
        <v>115</v>
      </c>
      <c r="AR17" s="27" t="s">
        <v>77</v>
      </c>
      <c r="AS17" s="27" t="s">
        <v>115</v>
      </c>
      <c r="AT17" s="29" t="s">
        <v>77</v>
      </c>
      <c r="AU17" s="29" t="s">
        <v>115</v>
      </c>
      <c r="AV17" s="29"/>
      <c r="AW17" s="4" t="s">
        <v>69</v>
      </c>
      <c r="AX17" s="29" t="s">
        <v>116</v>
      </c>
      <c r="AY17" s="37" t="s">
        <v>69</v>
      </c>
      <c r="AZ17" t="s">
        <v>77</v>
      </c>
      <c r="BA17" t="s">
        <v>115</v>
      </c>
      <c r="BC17" s="32" t="s">
        <v>69</v>
      </c>
      <c r="BD17" t="s">
        <v>116</v>
      </c>
    </row>
    <row r="18" spans="2:56" ht="28.2" x14ac:dyDescent="0.3">
      <c r="B18" s="4" t="s">
        <v>62</v>
      </c>
      <c r="C18" s="6">
        <v>180644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0</v>
      </c>
      <c r="I18" s="6">
        <v>1</v>
      </c>
      <c r="J18" s="7">
        <v>44256.187256944446</v>
      </c>
      <c r="K18" s="6" t="s">
        <v>14</v>
      </c>
      <c r="L18" s="6" t="b">
        <v>1</v>
      </c>
      <c r="M18" s="6" t="s">
        <v>15</v>
      </c>
      <c r="N18" s="6" t="b">
        <v>0</v>
      </c>
      <c r="O18" s="6" t="s">
        <v>16</v>
      </c>
      <c r="P18" s="6" t="b">
        <v>1</v>
      </c>
      <c r="Q18" s="6" t="s">
        <v>17</v>
      </c>
      <c r="R18" s="6" t="s">
        <v>15</v>
      </c>
      <c r="S18" s="6" t="s">
        <v>15</v>
      </c>
      <c r="T18" s="4"/>
      <c r="U18" s="4"/>
      <c r="V18" s="4" t="s">
        <v>69</v>
      </c>
      <c r="W18" s="4" t="s">
        <v>69</v>
      </c>
      <c r="X18" s="4">
        <v>0.8</v>
      </c>
      <c r="Y18" s="4">
        <v>220</v>
      </c>
      <c r="Z18" s="4"/>
      <c r="AA18" t="s">
        <v>15</v>
      </c>
      <c r="AB18" s="6" t="b">
        <v>0</v>
      </c>
      <c r="AC18" s="6" t="s">
        <v>16</v>
      </c>
      <c r="AD18" s="6" t="b">
        <v>1</v>
      </c>
      <c r="AE18" s="6" t="s">
        <v>17</v>
      </c>
      <c r="AF18" s="6" t="s">
        <v>15</v>
      </c>
      <c r="AG18" s="6" t="s">
        <v>15</v>
      </c>
      <c r="AH18" s="6" t="b">
        <v>1</v>
      </c>
      <c r="AI18" s="4" t="s">
        <v>69</v>
      </c>
      <c r="AJ18" t="s">
        <v>69</v>
      </c>
      <c r="AK18" t="s">
        <v>116</v>
      </c>
      <c r="AM18" s="27" t="s">
        <v>77</v>
      </c>
      <c r="AN18" s="27" t="s">
        <v>115</v>
      </c>
      <c r="AO18" s="27" t="s">
        <v>77</v>
      </c>
      <c r="AP18" s="27" t="s">
        <v>115</v>
      </c>
      <c r="AR18" s="27" t="s">
        <v>77</v>
      </c>
      <c r="AS18" s="29" t="s">
        <v>115</v>
      </c>
      <c r="AT18" s="29" t="s">
        <v>77</v>
      </c>
      <c r="AU18" s="29" t="s">
        <v>115</v>
      </c>
      <c r="AV18" s="29"/>
      <c r="AW18" s="4" t="s">
        <v>69</v>
      </c>
      <c r="AX18" s="29" t="s">
        <v>116</v>
      </c>
      <c r="AY18" s="37" t="s">
        <v>69</v>
      </c>
      <c r="AZ18" s="21" t="s">
        <v>69</v>
      </c>
      <c r="BA18" s="21" t="s">
        <v>116</v>
      </c>
      <c r="BC18" s="32" t="s">
        <v>69</v>
      </c>
      <c r="BD18" s="22" t="s">
        <v>116</v>
      </c>
    </row>
    <row r="19" spans="2:56" ht="28.2" x14ac:dyDescent="0.3">
      <c r="B19" s="4" t="s">
        <v>62</v>
      </c>
      <c r="C19" s="6">
        <v>180647</v>
      </c>
      <c r="D19" s="6" t="s">
        <v>6</v>
      </c>
      <c r="E19" s="6" t="s">
        <v>7</v>
      </c>
      <c r="F19" s="6" t="s">
        <v>8</v>
      </c>
      <c r="G19" s="6" t="s">
        <v>9</v>
      </c>
      <c r="H19" s="6" t="s">
        <v>0</v>
      </c>
      <c r="I19" s="6">
        <v>1</v>
      </c>
      <c r="J19" s="7">
        <v>44256.190636574072</v>
      </c>
      <c r="K19" s="6" t="s">
        <v>14</v>
      </c>
      <c r="L19" s="6" t="b">
        <v>1</v>
      </c>
      <c r="M19" s="6" t="s">
        <v>15</v>
      </c>
      <c r="N19" s="6" t="b">
        <v>0</v>
      </c>
      <c r="O19" s="6" t="s">
        <v>16</v>
      </c>
      <c r="P19" s="6" t="b">
        <v>1</v>
      </c>
      <c r="Q19" s="6" t="s">
        <v>17</v>
      </c>
      <c r="R19" s="6" t="s">
        <v>15</v>
      </c>
      <c r="S19" s="6" t="s">
        <v>15</v>
      </c>
      <c r="T19" s="4"/>
      <c r="U19" s="4"/>
      <c r="V19" s="4" t="s">
        <v>69</v>
      </c>
      <c r="W19" s="4" t="s">
        <v>69</v>
      </c>
      <c r="X19" s="4">
        <v>14.6</v>
      </c>
      <c r="Y19" s="4">
        <v>220</v>
      </c>
      <c r="Z19" s="4"/>
      <c r="AA19" t="s">
        <v>15</v>
      </c>
      <c r="AB19" s="6" t="b">
        <v>0</v>
      </c>
      <c r="AC19" s="6" t="s">
        <v>16</v>
      </c>
      <c r="AD19" s="6" t="b">
        <v>1</v>
      </c>
      <c r="AE19" s="6" t="s">
        <v>17</v>
      </c>
      <c r="AF19" s="6" t="s">
        <v>15</v>
      </c>
      <c r="AG19" s="6" t="s">
        <v>15</v>
      </c>
      <c r="AH19" s="6" t="b">
        <v>1</v>
      </c>
      <c r="AI19" s="4" t="s">
        <v>69</v>
      </c>
      <c r="AJ19" t="s">
        <v>69</v>
      </c>
      <c r="AK19" t="s">
        <v>116</v>
      </c>
      <c r="AM19" s="27" t="s">
        <v>77</v>
      </c>
      <c r="AN19" s="27" t="s">
        <v>115</v>
      </c>
      <c r="AO19" s="27" t="s">
        <v>77</v>
      </c>
      <c r="AP19" s="27" t="s">
        <v>115</v>
      </c>
      <c r="AR19" s="27" t="s">
        <v>77</v>
      </c>
      <c r="AS19" s="29" t="s">
        <v>115</v>
      </c>
      <c r="AT19" s="29" t="s">
        <v>77</v>
      </c>
      <c r="AU19" s="29" t="s">
        <v>115</v>
      </c>
      <c r="AV19" s="29"/>
      <c r="AW19" s="4" t="s">
        <v>69</v>
      </c>
      <c r="AX19" s="29" t="s">
        <v>116</v>
      </c>
      <c r="AY19" s="37" t="s">
        <v>69</v>
      </c>
      <c r="AZ19" t="s">
        <v>69</v>
      </c>
      <c r="BA19" t="s">
        <v>116</v>
      </c>
      <c r="BC19" s="32" t="s">
        <v>69</v>
      </c>
      <c r="BD19" t="s">
        <v>116</v>
      </c>
    </row>
    <row r="20" spans="2:56" ht="28.2" x14ac:dyDescent="0.3">
      <c r="B20" s="4" t="s">
        <v>63</v>
      </c>
      <c r="C20" s="6">
        <v>180656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0</v>
      </c>
      <c r="I20" s="6">
        <v>1</v>
      </c>
      <c r="J20" s="7">
        <v>44256.199791666666</v>
      </c>
      <c r="K20" s="6" t="s">
        <v>14</v>
      </c>
      <c r="L20" s="6" t="b">
        <v>1</v>
      </c>
      <c r="M20" s="6" t="s">
        <v>15</v>
      </c>
      <c r="N20" s="6" t="b">
        <v>0</v>
      </c>
      <c r="O20" s="6" t="s">
        <v>15</v>
      </c>
      <c r="P20" s="6" t="b">
        <v>1</v>
      </c>
      <c r="Q20" s="6" t="s">
        <v>17</v>
      </c>
      <c r="R20" s="6" t="s">
        <v>15</v>
      </c>
      <c r="S20" s="6" t="s">
        <v>15</v>
      </c>
      <c r="T20" s="4"/>
      <c r="U20" s="4"/>
      <c r="V20" s="4" t="s">
        <v>71</v>
      </c>
      <c r="W20" s="4" t="s">
        <v>69</v>
      </c>
      <c r="X20" s="4">
        <v>14.6</v>
      </c>
      <c r="Y20" s="4">
        <v>220</v>
      </c>
      <c r="Z20" s="4"/>
      <c r="AA20" t="s">
        <v>15</v>
      </c>
      <c r="AB20" s="6" t="b">
        <v>0</v>
      </c>
      <c r="AC20" s="6" t="s">
        <v>15</v>
      </c>
      <c r="AD20" s="6" t="b">
        <v>1</v>
      </c>
      <c r="AE20" s="6" t="s">
        <v>17</v>
      </c>
      <c r="AF20" s="6" t="s">
        <v>15</v>
      </c>
      <c r="AG20" s="6" t="s">
        <v>15</v>
      </c>
      <c r="AH20" s="6" t="b">
        <v>1</v>
      </c>
      <c r="AI20" s="4" t="s">
        <v>69</v>
      </c>
      <c r="AJ20" t="s">
        <v>69</v>
      </c>
      <c r="AK20" t="s">
        <v>116</v>
      </c>
      <c r="AM20" s="27" t="s">
        <v>77</v>
      </c>
      <c r="AN20" s="27" t="s">
        <v>115</v>
      </c>
      <c r="AO20" s="27" t="s">
        <v>77</v>
      </c>
      <c r="AP20" s="27" t="s">
        <v>115</v>
      </c>
      <c r="AR20" s="4" t="s">
        <v>69</v>
      </c>
      <c r="AS20" s="29" t="s">
        <v>116</v>
      </c>
      <c r="AT20" s="4" t="s">
        <v>69</v>
      </c>
      <c r="AU20" s="31" t="s">
        <v>116</v>
      </c>
      <c r="AV20" s="31"/>
      <c r="AW20" s="4" t="s">
        <v>69</v>
      </c>
      <c r="AX20" s="29" t="s">
        <v>116</v>
      </c>
      <c r="AY20" s="37" t="s">
        <v>69</v>
      </c>
      <c r="AZ20" t="s">
        <v>69</v>
      </c>
      <c r="BA20" s="22" t="s">
        <v>116</v>
      </c>
      <c r="BC20" s="32" t="s">
        <v>69</v>
      </c>
      <c r="BD20" s="22" t="s">
        <v>116</v>
      </c>
    </row>
    <row r="21" spans="2:56" ht="42" x14ac:dyDescent="0.3">
      <c r="B21" s="4" t="s">
        <v>64</v>
      </c>
      <c r="C21" s="6">
        <v>786</v>
      </c>
      <c r="D21" s="6" t="s">
        <v>32</v>
      </c>
      <c r="E21" s="6" t="s">
        <v>33</v>
      </c>
      <c r="F21" s="6" t="s">
        <v>34</v>
      </c>
      <c r="G21" s="6" t="s">
        <v>5</v>
      </c>
      <c r="H21" s="6" t="s">
        <v>0</v>
      </c>
      <c r="I21" s="6">
        <v>1</v>
      </c>
      <c r="J21" s="7">
        <v>44263.91</v>
      </c>
      <c r="K21" s="6" t="s">
        <v>14</v>
      </c>
      <c r="L21" s="6" t="b">
        <v>1</v>
      </c>
      <c r="M21" s="6" t="s">
        <v>15</v>
      </c>
      <c r="N21" s="6" t="b">
        <v>0</v>
      </c>
      <c r="O21" s="6" t="s">
        <v>15</v>
      </c>
      <c r="P21" s="6" t="b">
        <v>1</v>
      </c>
      <c r="Q21" s="6" t="s">
        <v>17</v>
      </c>
      <c r="R21" s="6" t="s">
        <v>16</v>
      </c>
      <c r="S21" s="6" t="s">
        <v>15</v>
      </c>
      <c r="T21" s="4"/>
      <c r="U21" s="4"/>
      <c r="V21" s="4" t="s">
        <v>71</v>
      </c>
      <c r="W21" s="4" t="s">
        <v>70</v>
      </c>
      <c r="X21" s="4">
        <v>-5.8</v>
      </c>
      <c r="Y21" s="4">
        <v>180</v>
      </c>
      <c r="Z21" s="4"/>
      <c r="AA21" t="s">
        <v>15</v>
      </c>
      <c r="AB21" s="6" t="b">
        <v>0</v>
      </c>
      <c r="AC21" s="6" t="s">
        <v>15</v>
      </c>
      <c r="AD21" s="6" t="b">
        <v>1</v>
      </c>
      <c r="AE21" s="6" t="s">
        <v>17</v>
      </c>
      <c r="AF21" s="6" t="s">
        <v>15</v>
      </c>
      <c r="AG21" s="6" t="s">
        <v>16</v>
      </c>
      <c r="AH21" s="6" t="b">
        <v>1</v>
      </c>
      <c r="AI21" s="4" t="s">
        <v>70</v>
      </c>
      <c r="AJ21" t="s">
        <v>69</v>
      </c>
      <c r="AK21" s="28" t="s">
        <v>117</v>
      </c>
      <c r="AM21" s="27" t="s">
        <v>77</v>
      </c>
      <c r="AN21" t="s">
        <v>114</v>
      </c>
      <c r="AO21" s="27" t="s">
        <v>77</v>
      </c>
      <c r="AP21" s="27" t="s">
        <v>114</v>
      </c>
      <c r="AR21" s="4" t="s">
        <v>69</v>
      </c>
      <c r="AS21" s="29" t="s">
        <v>117</v>
      </c>
      <c r="AT21" s="4" t="s">
        <v>69</v>
      </c>
      <c r="AU21" s="31" t="s">
        <v>117</v>
      </c>
      <c r="AV21" s="31"/>
      <c r="AW21" s="4" t="s">
        <v>69</v>
      </c>
      <c r="AX21" s="29" t="s">
        <v>117</v>
      </c>
      <c r="AY21" s="37" t="s">
        <v>77</v>
      </c>
      <c r="AZ21" s="31" t="s">
        <v>69</v>
      </c>
      <c r="BA21" s="31" t="s">
        <v>117</v>
      </c>
      <c r="BC21" s="32" t="s">
        <v>77</v>
      </c>
      <c r="BD21" t="s">
        <v>114</v>
      </c>
    </row>
    <row r="22" spans="2:56" ht="42" x14ac:dyDescent="0.3">
      <c r="B22" s="4" t="s">
        <v>64</v>
      </c>
      <c r="C22" s="6">
        <v>180668</v>
      </c>
      <c r="D22" s="6" t="s">
        <v>18</v>
      </c>
      <c r="E22" s="6" t="s">
        <v>19</v>
      </c>
      <c r="F22" s="6" t="s">
        <v>20</v>
      </c>
      <c r="G22" s="6" t="s">
        <v>5</v>
      </c>
      <c r="H22" s="6" t="s">
        <v>0</v>
      </c>
      <c r="I22" s="6">
        <v>1</v>
      </c>
      <c r="J22" s="7">
        <v>44256.204502314817</v>
      </c>
      <c r="K22" s="6" t="s">
        <v>14</v>
      </c>
      <c r="L22" s="6" t="b">
        <v>1</v>
      </c>
      <c r="M22" s="6" t="s">
        <v>15</v>
      </c>
      <c r="N22" s="6" t="b">
        <v>1</v>
      </c>
      <c r="O22" s="6" t="s">
        <v>16</v>
      </c>
      <c r="P22" s="6" t="b">
        <v>1</v>
      </c>
      <c r="Q22" s="6" t="s">
        <v>17</v>
      </c>
      <c r="R22" s="6" t="s">
        <v>15</v>
      </c>
      <c r="S22" s="6" t="s">
        <v>15</v>
      </c>
      <c r="T22" s="4"/>
      <c r="U22" s="4"/>
      <c r="V22" s="4" t="s">
        <v>72</v>
      </c>
      <c r="W22" s="4" t="s">
        <v>69</v>
      </c>
      <c r="X22" s="4">
        <v>42.2</v>
      </c>
      <c r="Y22" s="4">
        <v>240</v>
      </c>
      <c r="Z22" s="4"/>
      <c r="AA22" t="s">
        <v>15</v>
      </c>
      <c r="AB22" s="6" t="b">
        <v>1</v>
      </c>
      <c r="AC22" s="6" t="s">
        <v>16</v>
      </c>
      <c r="AD22" s="6" t="b">
        <v>1</v>
      </c>
      <c r="AE22" s="6" t="s">
        <v>17</v>
      </c>
      <c r="AF22" s="6" t="s">
        <v>15</v>
      </c>
      <c r="AG22" s="6" t="s">
        <v>15</v>
      </c>
      <c r="AH22" s="6" t="b">
        <v>1</v>
      </c>
      <c r="AI22" s="4"/>
      <c r="AO22" s="4"/>
      <c r="AR22" s="4"/>
      <c r="AY22" s="37"/>
      <c r="BC22" s="32"/>
    </row>
    <row r="23" spans="2:56" ht="42" x14ac:dyDescent="0.3">
      <c r="B23" s="4" t="s">
        <v>65</v>
      </c>
      <c r="C23" s="6">
        <v>180445</v>
      </c>
      <c r="D23" s="6" t="s">
        <v>18</v>
      </c>
      <c r="E23" s="6" t="s">
        <v>19</v>
      </c>
      <c r="F23" s="6" t="s">
        <v>20</v>
      </c>
      <c r="G23" s="6" t="s">
        <v>5</v>
      </c>
      <c r="H23" s="6" t="s">
        <v>0</v>
      </c>
      <c r="I23" s="6">
        <v>1</v>
      </c>
      <c r="J23" s="7">
        <v>44256.468692129631</v>
      </c>
      <c r="K23" s="6" t="s">
        <v>14</v>
      </c>
      <c r="L23" s="6" t="b">
        <v>1</v>
      </c>
      <c r="M23" s="6" t="s">
        <v>15</v>
      </c>
      <c r="N23" s="6" t="b">
        <v>1</v>
      </c>
      <c r="O23" s="6" t="s">
        <v>16</v>
      </c>
      <c r="P23" s="6" t="b">
        <v>1</v>
      </c>
      <c r="Q23" s="6" t="s">
        <v>17</v>
      </c>
      <c r="R23" s="6" t="s">
        <v>15</v>
      </c>
      <c r="S23" s="6" t="s">
        <v>15</v>
      </c>
      <c r="T23" s="15"/>
      <c r="U23" s="4"/>
      <c r="V23" s="4" t="s">
        <v>69</v>
      </c>
      <c r="W23" s="4" t="s">
        <v>69</v>
      </c>
      <c r="X23" s="4">
        <v>42.2</v>
      </c>
      <c r="Y23" s="4">
        <v>240</v>
      </c>
      <c r="Z23" s="4"/>
      <c r="AA23" t="s">
        <v>15</v>
      </c>
      <c r="AB23" s="6" t="b">
        <v>1</v>
      </c>
      <c r="AC23" s="6" t="s">
        <v>16</v>
      </c>
      <c r="AD23" s="6" t="b">
        <v>1</v>
      </c>
      <c r="AE23" s="6" t="s">
        <v>17</v>
      </c>
      <c r="AF23" s="6" t="s">
        <v>15</v>
      </c>
      <c r="AG23" s="6" t="s">
        <v>15</v>
      </c>
      <c r="AH23" s="6" t="b">
        <v>1</v>
      </c>
      <c r="AI23" s="4" t="s">
        <v>69</v>
      </c>
      <c r="AJ23" t="s">
        <v>69</v>
      </c>
      <c r="AK23" t="s">
        <v>116</v>
      </c>
      <c r="AM23" t="s">
        <v>69</v>
      </c>
      <c r="AN23" t="s">
        <v>116</v>
      </c>
      <c r="AO23" s="4" t="s">
        <v>69</v>
      </c>
      <c r="AP23" s="27" t="s">
        <v>116</v>
      </c>
      <c r="AR23" s="4" t="s">
        <v>69</v>
      </c>
      <c r="AS23" s="29" t="s">
        <v>116</v>
      </c>
      <c r="AT23" s="4" t="s">
        <v>69</v>
      </c>
      <c r="AU23" s="31" t="s">
        <v>116</v>
      </c>
      <c r="AV23" s="31"/>
      <c r="AW23" s="31" t="s">
        <v>69</v>
      </c>
      <c r="AX23" s="29" t="s">
        <v>116</v>
      </c>
      <c r="AY23" s="37" t="s">
        <v>69</v>
      </c>
      <c r="AZ23" s="31" t="s">
        <v>69</v>
      </c>
      <c r="BA23" s="31" t="s">
        <v>116</v>
      </c>
      <c r="BC23" s="32" t="s">
        <v>69</v>
      </c>
      <c r="BD23" t="s">
        <v>116</v>
      </c>
    </row>
    <row r="24" spans="2:56" ht="28.2" x14ac:dyDescent="0.3">
      <c r="B24" s="4" t="s">
        <v>65</v>
      </c>
      <c r="C24" s="6">
        <v>180716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0</v>
      </c>
      <c r="I24" s="6">
        <v>1</v>
      </c>
      <c r="J24" s="7">
        <v>44256.468692129631</v>
      </c>
      <c r="K24" s="6" t="s">
        <v>14</v>
      </c>
      <c r="L24" s="6" t="b">
        <v>0</v>
      </c>
      <c r="M24" s="6" t="s">
        <v>15</v>
      </c>
      <c r="N24" s="6" t="b">
        <v>0</v>
      </c>
      <c r="O24" s="6" t="s">
        <v>15</v>
      </c>
      <c r="P24" s="6" t="b">
        <v>1</v>
      </c>
      <c r="Q24" s="6" t="s">
        <v>17</v>
      </c>
      <c r="R24" s="6" t="s">
        <v>16</v>
      </c>
      <c r="S24" s="6" t="s">
        <v>15</v>
      </c>
      <c r="T24" s="4"/>
      <c r="U24" s="4"/>
      <c r="V24" s="4" t="s">
        <v>69</v>
      </c>
      <c r="W24" s="4" t="s">
        <v>69</v>
      </c>
      <c r="X24" s="4">
        <v>56.7</v>
      </c>
      <c r="Y24" s="4">
        <v>390</v>
      </c>
      <c r="Z24" s="4"/>
      <c r="AA24" t="s">
        <v>15</v>
      </c>
      <c r="AB24" s="6" t="b">
        <v>0</v>
      </c>
      <c r="AC24" s="6" t="s">
        <v>15</v>
      </c>
      <c r="AD24" s="6" t="b">
        <v>1</v>
      </c>
      <c r="AE24" s="6" t="s">
        <v>17</v>
      </c>
      <c r="AF24" s="6" t="s">
        <v>15</v>
      </c>
      <c r="AG24" s="6" t="s">
        <v>16</v>
      </c>
      <c r="AH24" s="6" t="b">
        <v>0</v>
      </c>
      <c r="AI24" s="4" t="s">
        <v>69</v>
      </c>
      <c r="AJ24" t="s">
        <v>69</v>
      </c>
      <c r="AK24" t="s">
        <v>116</v>
      </c>
      <c r="AM24" s="27" t="s">
        <v>77</v>
      </c>
      <c r="AN24" s="27" t="s">
        <v>115</v>
      </c>
      <c r="AO24" t="s">
        <v>77</v>
      </c>
      <c r="AP24" s="27" t="s">
        <v>115</v>
      </c>
      <c r="AR24" s="4" t="s">
        <v>69</v>
      </c>
      <c r="AS24" s="29" t="s">
        <v>116</v>
      </c>
      <c r="AT24" s="4" t="s">
        <v>69</v>
      </c>
      <c r="AU24" s="31" t="s">
        <v>116</v>
      </c>
      <c r="AV24" s="31"/>
      <c r="AW24" s="31" t="s">
        <v>69</v>
      </c>
      <c r="AX24" s="29" t="s">
        <v>116</v>
      </c>
      <c r="AY24" s="37" t="s">
        <v>69</v>
      </c>
      <c r="AZ24" s="31" t="s">
        <v>69</v>
      </c>
      <c r="BA24" s="31" t="s">
        <v>116</v>
      </c>
      <c r="BC24" s="32" t="s">
        <v>69</v>
      </c>
      <c r="BD24" t="s">
        <v>116</v>
      </c>
    </row>
    <row r="25" spans="2:56" ht="28.2" x14ac:dyDescent="0.3">
      <c r="B25" s="4" t="s">
        <v>66</v>
      </c>
      <c r="C25" s="6">
        <v>180719</v>
      </c>
      <c r="D25" s="6" t="s">
        <v>24</v>
      </c>
      <c r="E25" s="6" t="s">
        <v>25</v>
      </c>
      <c r="F25" s="6" t="s">
        <v>26</v>
      </c>
      <c r="G25" s="6" t="s">
        <v>5</v>
      </c>
      <c r="H25" s="6" t="s">
        <v>0</v>
      </c>
      <c r="I25" s="6">
        <v>1</v>
      </c>
      <c r="J25" s="7">
        <v>44256.498194444444</v>
      </c>
      <c r="K25" s="6" t="s">
        <v>14</v>
      </c>
      <c r="L25" s="6" t="b">
        <v>0</v>
      </c>
      <c r="M25" s="6" t="s">
        <v>15</v>
      </c>
      <c r="N25" s="6" t="b">
        <v>0</v>
      </c>
      <c r="O25" s="6" t="s">
        <v>15</v>
      </c>
      <c r="P25" s="6" t="b">
        <v>1</v>
      </c>
      <c r="Q25" s="6" t="s">
        <v>17</v>
      </c>
      <c r="R25" s="6" t="s">
        <v>16</v>
      </c>
      <c r="S25" s="6" t="s">
        <v>15</v>
      </c>
      <c r="T25" s="4"/>
      <c r="U25" s="4"/>
      <c r="V25" s="4" t="s">
        <v>69</v>
      </c>
      <c r="W25" s="4" t="s">
        <v>69</v>
      </c>
      <c r="X25" s="4">
        <v>56.7</v>
      </c>
      <c r="Y25" s="4">
        <v>390</v>
      </c>
      <c r="Z25" s="4"/>
      <c r="AA25" t="s">
        <v>15</v>
      </c>
      <c r="AB25" s="6" t="b">
        <v>0</v>
      </c>
      <c r="AC25" s="6" t="s">
        <v>15</v>
      </c>
      <c r="AD25" s="6" t="b">
        <v>1</v>
      </c>
      <c r="AE25" s="6" t="s">
        <v>17</v>
      </c>
      <c r="AF25" s="6" t="s">
        <v>15</v>
      </c>
      <c r="AG25" s="6" t="s">
        <v>16</v>
      </c>
      <c r="AH25" s="6" t="b">
        <v>0</v>
      </c>
      <c r="AI25" s="4" t="s">
        <v>69</v>
      </c>
      <c r="AJ25" t="s">
        <v>69</v>
      </c>
      <c r="AK25" t="s">
        <v>116</v>
      </c>
      <c r="AM25" s="27" t="s">
        <v>77</v>
      </c>
      <c r="AN25" s="27" t="s">
        <v>115</v>
      </c>
      <c r="AO25" t="s">
        <v>77</v>
      </c>
      <c r="AP25" s="27" t="s">
        <v>115</v>
      </c>
      <c r="AR25" s="4" t="s">
        <v>69</v>
      </c>
      <c r="AS25" s="29" t="s">
        <v>116</v>
      </c>
      <c r="AT25" s="4" t="s">
        <v>69</v>
      </c>
      <c r="AU25" s="22" t="s">
        <v>116</v>
      </c>
      <c r="AV25" s="22"/>
      <c r="AW25" s="31" t="s">
        <v>69</v>
      </c>
      <c r="AX25" s="29" t="s">
        <v>116</v>
      </c>
      <c r="AY25" s="37" t="s">
        <v>69</v>
      </c>
      <c r="AZ25" s="22" t="s">
        <v>69</v>
      </c>
      <c r="BA25" s="22" t="s">
        <v>116</v>
      </c>
      <c r="BC25" s="32" t="s">
        <v>69</v>
      </c>
      <c r="BD25" t="s">
        <v>116</v>
      </c>
    </row>
    <row r="26" spans="2:56" ht="28.2" x14ac:dyDescent="0.3">
      <c r="B26" s="4" t="s">
        <v>66</v>
      </c>
      <c r="C26" s="6">
        <v>180720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0</v>
      </c>
      <c r="I26" s="6">
        <v>1</v>
      </c>
      <c r="J26" s="7">
        <v>44256.498194444444</v>
      </c>
      <c r="K26" s="6" t="s">
        <v>14</v>
      </c>
      <c r="L26" s="6" t="b">
        <v>0</v>
      </c>
      <c r="M26" s="6" t="s">
        <v>15</v>
      </c>
      <c r="N26" s="6" t="b">
        <v>0</v>
      </c>
      <c r="O26" s="6" t="s">
        <v>15</v>
      </c>
      <c r="P26" s="6" t="b">
        <v>1</v>
      </c>
      <c r="Q26" s="6" t="s">
        <v>17</v>
      </c>
      <c r="R26" s="6" t="s">
        <v>16</v>
      </c>
      <c r="S26" s="6" t="s">
        <v>15</v>
      </c>
      <c r="T26" s="4"/>
      <c r="U26" s="4"/>
      <c r="V26" s="4" t="s">
        <v>69</v>
      </c>
      <c r="W26" s="4" t="s">
        <v>69</v>
      </c>
      <c r="X26" s="4">
        <v>56.7</v>
      </c>
      <c r="Y26" s="4">
        <v>390</v>
      </c>
      <c r="Z26" s="4"/>
      <c r="AA26" t="s">
        <v>15</v>
      </c>
      <c r="AB26" s="6" t="b">
        <v>0</v>
      </c>
      <c r="AC26" s="6" t="s">
        <v>15</v>
      </c>
      <c r="AD26" s="6" t="b">
        <v>1</v>
      </c>
      <c r="AE26" s="6" t="s">
        <v>17</v>
      </c>
      <c r="AF26" s="6" t="s">
        <v>15</v>
      </c>
      <c r="AG26" s="6" t="s">
        <v>16</v>
      </c>
      <c r="AH26" s="6" t="b">
        <v>0</v>
      </c>
      <c r="AI26" s="4" t="s">
        <v>69</v>
      </c>
      <c r="AJ26" t="s">
        <v>69</v>
      </c>
      <c r="AK26" t="s">
        <v>116</v>
      </c>
      <c r="AM26" s="27" t="s">
        <v>77</v>
      </c>
      <c r="AN26" s="27" t="s">
        <v>115</v>
      </c>
      <c r="AO26" t="s">
        <v>77</v>
      </c>
      <c r="AP26" s="27" t="s">
        <v>115</v>
      </c>
      <c r="AR26" s="4" t="s">
        <v>69</v>
      </c>
      <c r="AS26" s="29" t="s">
        <v>116</v>
      </c>
      <c r="AT26" s="4" t="s">
        <v>69</v>
      </c>
      <c r="AU26" s="22" t="s">
        <v>116</v>
      </c>
      <c r="AV26" s="22"/>
      <c r="AW26" s="31" t="s">
        <v>69</v>
      </c>
      <c r="AX26" s="29" t="s">
        <v>116</v>
      </c>
      <c r="AY26" s="37" t="s">
        <v>69</v>
      </c>
      <c r="AZ26" s="22" t="s">
        <v>69</v>
      </c>
      <c r="BA26" s="22" t="s">
        <v>116</v>
      </c>
      <c r="BC26" s="32" t="s">
        <v>69</v>
      </c>
      <c r="BD26" t="s">
        <v>116</v>
      </c>
    </row>
    <row r="27" spans="2:56" ht="42" x14ac:dyDescent="0.3">
      <c r="B27" s="14" t="s">
        <v>67</v>
      </c>
      <c r="C27" s="16">
        <v>836</v>
      </c>
      <c r="D27" s="16" t="s">
        <v>32</v>
      </c>
      <c r="E27" s="16" t="s">
        <v>33</v>
      </c>
      <c r="F27" s="16" t="s">
        <v>34</v>
      </c>
      <c r="G27" s="16" t="s">
        <v>5</v>
      </c>
      <c r="H27" s="16" t="s">
        <v>0</v>
      </c>
      <c r="I27" s="16">
        <v>1</v>
      </c>
      <c r="J27" s="17">
        <v>44263.956388888888</v>
      </c>
      <c r="K27" s="16" t="s">
        <v>14</v>
      </c>
      <c r="L27" s="16" t="b">
        <v>1</v>
      </c>
      <c r="M27" s="16" t="s">
        <v>15</v>
      </c>
      <c r="N27" s="16" t="b">
        <v>0</v>
      </c>
      <c r="O27" s="16" t="s">
        <v>16</v>
      </c>
      <c r="P27" s="16" t="b">
        <v>1</v>
      </c>
      <c r="Q27" s="16" t="s">
        <v>17</v>
      </c>
      <c r="R27" s="16" t="s">
        <v>16</v>
      </c>
      <c r="S27" s="16" t="s">
        <v>15</v>
      </c>
      <c r="T27" s="4"/>
      <c r="U27" s="4"/>
      <c r="V27" s="4" t="s">
        <v>71</v>
      </c>
      <c r="W27" s="4" t="s">
        <v>70</v>
      </c>
      <c r="X27" s="4">
        <v>-18.399999999999999</v>
      </c>
      <c r="Y27" s="4">
        <v>180</v>
      </c>
      <c r="Z27" s="4"/>
      <c r="AA27" t="s">
        <v>15</v>
      </c>
      <c r="AB27" s="16" t="b">
        <v>0</v>
      </c>
      <c r="AC27" s="16" t="s">
        <v>16</v>
      </c>
      <c r="AD27" s="16" t="b">
        <v>1</v>
      </c>
      <c r="AE27" s="16" t="s">
        <v>17</v>
      </c>
      <c r="AF27" s="16" t="s">
        <v>15</v>
      </c>
      <c r="AG27" s="16" t="s">
        <v>16</v>
      </c>
      <c r="AH27" s="16" t="b">
        <v>1</v>
      </c>
      <c r="AI27" s="4" t="s">
        <v>70</v>
      </c>
      <c r="AJ27" t="s">
        <v>69</v>
      </c>
      <c r="AK27" s="28" t="s">
        <v>117</v>
      </c>
      <c r="AM27" s="27" t="s">
        <v>77</v>
      </c>
      <c r="AN27" t="s">
        <v>114</v>
      </c>
      <c r="AO27" t="s">
        <v>77</v>
      </c>
      <c r="AP27" s="27" t="s">
        <v>114</v>
      </c>
      <c r="AR27" s="27" t="s">
        <v>77</v>
      </c>
      <c r="AS27" s="29" t="s">
        <v>114</v>
      </c>
      <c r="AT27" s="4" t="s">
        <v>77</v>
      </c>
      <c r="AU27" s="22" t="s">
        <v>114</v>
      </c>
      <c r="AV27" s="22"/>
      <c r="AW27" s="31" t="s">
        <v>69</v>
      </c>
      <c r="AX27" s="29" t="s">
        <v>117</v>
      </c>
      <c r="AY27" s="37" t="s">
        <v>77</v>
      </c>
      <c r="AZ27" s="22" t="s">
        <v>77</v>
      </c>
      <c r="BA27" s="22" t="s">
        <v>114</v>
      </c>
      <c r="BC27" s="32" t="s">
        <v>77</v>
      </c>
      <c r="BD27" t="s">
        <v>114</v>
      </c>
    </row>
    <row r="28" spans="2:56" ht="28.2" x14ac:dyDescent="0.3">
      <c r="B28" s="4" t="s">
        <v>67</v>
      </c>
      <c r="C28" s="6">
        <v>180875</v>
      </c>
      <c r="D28" s="6" t="s">
        <v>6</v>
      </c>
      <c r="E28" s="6" t="s">
        <v>7</v>
      </c>
      <c r="F28" s="6" t="s">
        <v>8</v>
      </c>
      <c r="G28" s="6" t="s">
        <v>9</v>
      </c>
      <c r="H28" s="6" t="s">
        <v>0</v>
      </c>
      <c r="I28" s="6">
        <v>1</v>
      </c>
      <c r="J28" s="7">
        <v>44258.183136574073</v>
      </c>
      <c r="K28" s="6" t="s">
        <v>14</v>
      </c>
      <c r="L28" s="6" t="b">
        <v>1</v>
      </c>
      <c r="M28" s="6" t="s">
        <v>15</v>
      </c>
      <c r="N28" s="6" t="b">
        <v>0</v>
      </c>
      <c r="O28" s="6" t="s">
        <v>15</v>
      </c>
      <c r="P28" s="6" t="b">
        <v>1</v>
      </c>
      <c r="Q28" s="6" t="s">
        <v>17</v>
      </c>
      <c r="R28" s="6" t="s">
        <v>15</v>
      </c>
      <c r="S28" s="6" t="s">
        <v>15</v>
      </c>
      <c r="T28" s="4"/>
      <c r="U28" s="4"/>
      <c r="V28" s="4" t="s">
        <v>72</v>
      </c>
      <c r="W28" s="4" t="s">
        <v>69</v>
      </c>
      <c r="X28" s="4">
        <v>14.6</v>
      </c>
      <c r="Y28" s="4">
        <v>220</v>
      </c>
      <c r="Z28" s="4"/>
      <c r="AA28" t="s">
        <v>15</v>
      </c>
      <c r="AB28" s="6" t="b">
        <v>0</v>
      </c>
      <c r="AC28" s="6" t="s">
        <v>15</v>
      </c>
      <c r="AD28" s="6" t="b">
        <v>1</v>
      </c>
      <c r="AE28" s="6" t="s">
        <v>17</v>
      </c>
      <c r="AF28" s="6" t="s">
        <v>15</v>
      </c>
      <c r="AG28" s="6" t="s">
        <v>15</v>
      </c>
      <c r="AH28" s="6" t="b">
        <v>1</v>
      </c>
      <c r="AI28" s="4"/>
      <c r="AM28" s="27"/>
      <c r="AN28" s="27"/>
      <c r="AP28" s="27"/>
      <c r="AR28" s="4"/>
      <c r="AY28" s="37"/>
      <c r="BC28" s="32"/>
    </row>
    <row r="29" spans="2:56" ht="28.2" x14ac:dyDescent="0.3">
      <c r="B29" s="4" t="s">
        <v>68</v>
      </c>
      <c r="C29" s="6">
        <v>180890</v>
      </c>
      <c r="D29" s="6" t="s">
        <v>27</v>
      </c>
      <c r="E29" s="6" t="s">
        <v>28</v>
      </c>
      <c r="F29" s="6" t="s">
        <v>29</v>
      </c>
      <c r="G29" s="6" t="s">
        <v>30</v>
      </c>
      <c r="H29" s="6" t="s">
        <v>0</v>
      </c>
      <c r="I29" s="6">
        <v>1</v>
      </c>
      <c r="J29" s="7">
        <v>44258.458055555559</v>
      </c>
      <c r="K29" s="6" t="s">
        <v>14</v>
      </c>
      <c r="L29" s="6" t="b">
        <v>1</v>
      </c>
      <c r="M29" s="6" t="s">
        <v>15</v>
      </c>
      <c r="N29" s="6" t="b">
        <v>0</v>
      </c>
      <c r="O29" s="6" t="s">
        <v>15</v>
      </c>
      <c r="P29" s="6" t="b">
        <v>0</v>
      </c>
      <c r="Q29" s="6" t="s">
        <v>31</v>
      </c>
      <c r="R29" s="6" t="s">
        <v>15</v>
      </c>
      <c r="S29" s="6" t="s">
        <v>15</v>
      </c>
      <c r="T29" s="4"/>
      <c r="U29" s="4"/>
      <c r="V29" s="4" t="s">
        <v>71</v>
      </c>
      <c r="W29" s="4" t="s">
        <v>71</v>
      </c>
      <c r="X29" s="4">
        <v>-58</v>
      </c>
      <c r="Y29" s="4">
        <v>80</v>
      </c>
      <c r="Z29" s="4"/>
      <c r="AA29" t="s">
        <v>15</v>
      </c>
      <c r="AB29" s="6" t="b">
        <v>0</v>
      </c>
      <c r="AC29" s="6" t="s">
        <v>15</v>
      </c>
      <c r="AD29" s="6" t="b">
        <v>0</v>
      </c>
      <c r="AE29" s="6" t="s">
        <v>31</v>
      </c>
      <c r="AF29" s="6" t="s">
        <v>15</v>
      </c>
      <c r="AG29" s="6" t="s">
        <v>15</v>
      </c>
      <c r="AH29" s="6" t="b">
        <v>1</v>
      </c>
      <c r="AI29" s="4" t="s">
        <v>71</v>
      </c>
      <c r="AJ29" t="s">
        <v>69</v>
      </c>
      <c r="AK29" s="28" t="s">
        <v>117</v>
      </c>
      <c r="AM29" s="27" t="s">
        <v>77</v>
      </c>
      <c r="AN29" t="s">
        <v>114</v>
      </c>
      <c r="AO29" t="s">
        <v>77</v>
      </c>
      <c r="AP29" s="27" t="s">
        <v>114</v>
      </c>
      <c r="AR29" s="27" t="s">
        <v>77</v>
      </c>
      <c r="AS29" t="s">
        <v>114</v>
      </c>
      <c r="AT29" s="4" t="s">
        <v>77</v>
      </c>
      <c r="AU29" s="22" t="s">
        <v>114</v>
      </c>
      <c r="AV29" s="22"/>
      <c r="AW29" s="31" t="s">
        <v>77</v>
      </c>
      <c r="AX29" s="29" t="s">
        <v>114</v>
      </c>
      <c r="AY29" s="37" t="s">
        <v>77</v>
      </c>
      <c r="AZ29" s="4" t="s">
        <v>77</v>
      </c>
      <c r="BA29" s="4" t="s">
        <v>114</v>
      </c>
      <c r="BC29" s="4" t="s">
        <v>77</v>
      </c>
      <c r="BD29" s="30" t="s">
        <v>114</v>
      </c>
    </row>
    <row r="31" spans="2:56" x14ac:dyDescent="0.3">
      <c r="AJ31" t="s">
        <v>116</v>
      </c>
      <c r="AK31">
        <f>COUNTIF(AK2:AK30,"TP")</f>
        <v>18</v>
      </c>
      <c r="AM31" t="s">
        <v>116</v>
      </c>
      <c r="AN31">
        <f>COUNTIF(AN2:AN30,"TP")</f>
        <v>4</v>
      </c>
      <c r="AO31" t="s">
        <v>116</v>
      </c>
      <c r="AP31">
        <f>COUNTIF(AP2:AP30,"TP")</f>
        <v>4</v>
      </c>
      <c r="AR31" t="s">
        <v>116</v>
      </c>
      <c r="AS31">
        <f>COUNTIF(AS2:AS30,"TP")</f>
        <v>12</v>
      </c>
      <c r="AT31" t="s">
        <v>116</v>
      </c>
      <c r="AU31">
        <f>COUNTIF(AU2:AU30,"TP")</f>
        <v>12</v>
      </c>
      <c r="AW31" t="s">
        <v>116</v>
      </c>
      <c r="AX31">
        <f>COUNTIF(AX2:AX30,"TP")</f>
        <v>18</v>
      </c>
      <c r="AZ31" t="s">
        <v>116</v>
      </c>
      <c r="BA31">
        <f>COUNTIF(BA2:BA30,"TP")</f>
        <v>16</v>
      </c>
      <c r="BC31" t="s">
        <v>116</v>
      </c>
      <c r="BD31">
        <f>COUNTIF(BD2:BD30,"TP")</f>
        <v>18</v>
      </c>
    </row>
    <row r="32" spans="2:56" x14ac:dyDescent="0.3">
      <c r="AJ32" t="s">
        <v>115</v>
      </c>
      <c r="AK32">
        <f>COUNTIF(AK2:AK30,"FN")</f>
        <v>0</v>
      </c>
      <c r="AM32" t="s">
        <v>115</v>
      </c>
      <c r="AN32">
        <f>COUNTIF(AN2:AN30,"FN")</f>
        <v>14</v>
      </c>
      <c r="AO32" t="s">
        <v>115</v>
      </c>
      <c r="AP32">
        <f>COUNTIF(AP2:AP30,"FN")</f>
        <v>14</v>
      </c>
      <c r="AR32" t="s">
        <v>115</v>
      </c>
      <c r="AS32">
        <f>COUNTIF(AS2:AS30,"FN")</f>
        <v>6</v>
      </c>
      <c r="AT32" t="s">
        <v>115</v>
      </c>
      <c r="AU32">
        <f>COUNTIF(AU2:AU30,"FN")</f>
        <v>6</v>
      </c>
      <c r="AW32" t="s">
        <v>115</v>
      </c>
      <c r="AX32">
        <f>COUNTIF(AX2:AX30,"FN")</f>
        <v>0</v>
      </c>
      <c r="AZ32" t="s">
        <v>115</v>
      </c>
      <c r="BA32">
        <f>COUNTIF(BA2:BA30,"FN")</f>
        <v>2</v>
      </c>
      <c r="BC32" t="s">
        <v>115</v>
      </c>
      <c r="BD32">
        <f>COUNTIF(BD2:BD30,"FN")</f>
        <v>0</v>
      </c>
    </row>
    <row r="33" spans="26:56" x14ac:dyDescent="0.3">
      <c r="AJ33" t="s">
        <v>117</v>
      </c>
      <c r="AK33">
        <f>COUNTIF(AK2:AK30,"FP")</f>
        <v>6</v>
      </c>
      <c r="AM33" t="s">
        <v>117</v>
      </c>
      <c r="AN33">
        <f>COUNTIF(AN2:AN30,"FP")</f>
        <v>0</v>
      </c>
      <c r="AO33" t="s">
        <v>117</v>
      </c>
      <c r="AP33">
        <f>COUNTIF(AP1:AP2,"FP")</f>
        <v>0</v>
      </c>
      <c r="AR33" t="s">
        <v>117</v>
      </c>
      <c r="AS33">
        <f>COUNTIF(AS2:AS30,"FP")</f>
        <v>2</v>
      </c>
      <c r="AT33" t="s">
        <v>117</v>
      </c>
      <c r="AU33">
        <f>COUNTIF(AU2:AU31,"FP")</f>
        <v>2</v>
      </c>
      <c r="AW33" t="s">
        <v>117</v>
      </c>
      <c r="AX33">
        <f>COUNTIF(AX2:AX30,"FP")</f>
        <v>4</v>
      </c>
      <c r="AZ33" t="s">
        <v>117</v>
      </c>
      <c r="BA33">
        <f>COUNTIF(BA2:BA30,"FP")</f>
        <v>2</v>
      </c>
      <c r="BC33" t="s">
        <v>117</v>
      </c>
      <c r="BD33">
        <f>COUNTIF(BD2:BD30,"FP")</f>
        <v>0</v>
      </c>
    </row>
    <row r="34" spans="26:56" x14ac:dyDescent="0.3">
      <c r="Z34" t="s">
        <v>79</v>
      </c>
      <c r="AJ34" t="s">
        <v>114</v>
      </c>
      <c r="AK34">
        <f>COUNTIF(AK2:AK30,"TN")</f>
        <v>0</v>
      </c>
      <c r="AM34" t="s">
        <v>114</v>
      </c>
      <c r="AN34">
        <f>COUNTIF(AN2:AN30,"TN")</f>
        <v>6</v>
      </c>
      <c r="AO34" t="s">
        <v>114</v>
      </c>
      <c r="AP34">
        <f>COUNTIF(AP2:AP30,"TN")</f>
        <v>6</v>
      </c>
      <c r="AR34" t="s">
        <v>114</v>
      </c>
      <c r="AS34">
        <f>COUNTIF(AS2:AS30,"TN")</f>
        <v>4</v>
      </c>
      <c r="AT34" t="s">
        <v>114</v>
      </c>
      <c r="AU34">
        <f>COUNTIF(AU2:AU32,"TN")</f>
        <v>4</v>
      </c>
      <c r="AW34" t="s">
        <v>114</v>
      </c>
      <c r="AX34">
        <f>COUNTIF(AX2:AX30,"TN")</f>
        <v>2</v>
      </c>
      <c r="AZ34" t="s">
        <v>114</v>
      </c>
      <c r="BA34">
        <f>COUNTIF(BA2:BA30,"TN")</f>
        <v>4</v>
      </c>
      <c r="BC34" t="s">
        <v>114</v>
      </c>
      <c r="BD34">
        <f>COUNTIF(BD2:BD30,"TN")</f>
        <v>6</v>
      </c>
    </row>
    <row r="35" spans="26:56" x14ac:dyDescent="0.3">
      <c r="Z35" t="s">
        <v>97</v>
      </c>
      <c r="AB35">
        <v>18</v>
      </c>
    </row>
    <row r="36" spans="26:56" x14ac:dyDescent="0.3">
      <c r="Z36" t="s">
        <v>98</v>
      </c>
      <c r="AB36">
        <v>8</v>
      </c>
    </row>
    <row r="38" spans="26:56" x14ac:dyDescent="0.3">
      <c r="Z38" t="s">
        <v>100</v>
      </c>
      <c r="AA38" t="s">
        <v>99</v>
      </c>
      <c r="AD38">
        <v>18</v>
      </c>
      <c r="AE38">
        <v>8</v>
      </c>
    </row>
    <row r="39" spans="26:56" x14ac:dyDescent="0.3">
      <c r="Z39" t="s">
        <v>101</v>
      </c>
      <c r="AA39" t="s">
        <v>102</v>
      </c>
    </row>
    <row r="43" spans="26:56" x14ac:dyDescent="0.3">
      <c r="Z43" t="s">
        <v>105</v>
      </c>
    </row>
    <row r="44" spans="26:56" x14ac:dyDescent="0.3">
      <c r="Z44" t="s">
        <v>97</v>
      </c>
    </row>
    <row r="45" spans="26:56" x14ac:dyDescent="0.3">
      <c r="Z45" t="s">
        <v>98</v>
      </c>
    </row>
    <row r="46" spans="26:56" x14ac:dyDescent="0.3">
      <c r="Z46" t="s">
        <v>112</v>
      </c>
    </row>
    <row r="47" spans="26:56" x14ac:dyDescent="0.3">
      <c r="Z47" t="s">
        <v>100</v>
      </c>
      <c r="AA47" t="s">
        <v>99</v>
      </c>
      <c r="AD47">
        <v>4</v>
      </c>
    </row>
    <row r="48" spans="26:56" x14ac:dyDescent="0.3">
      <c r="Z48" t="s">
        <v>101</v>
      </c>
      <c r="AA48" t="s">
        <v>102</v>
      </c>
      <c r="AD48">
        <v>14</v>
      </c>
      <c r="AE48">
        <v>6</v>
      </c>
    </row>
    <row r="51" spans="3:31" x14ac:dyDescent="0.3">
      <c r="Z51" t="s">
        <v>106</v>
      </c>
    </row>
    <row r="52" spans="3:31" x14ac:dyDescent="0.3">
      <c r="Z52" t="s">
        <v>97</v>
      </c>
    </row>
    <row r="53" spans="3:31" x14ac:dyDescent="0.3">
      <c r="Z53" t="s">
        <v>98</v>
      </c>
    </row>
    <row r="54" spans="3:31" x14ac:dyDescent="0.3">
      <c r="C54">
        <f>+C59</f>
        <v>0</v>
      </c>
    </row>
    <row r="55" spans="3:31" x14ac:dyDescent="0.3">
      <c r="Z55" t="s">
        <v>100</v>
      </c>
      <c r="AA55" t="s">
        <v>99</v>
      </c>
      <c r="AD55">
        <v>4</v>
      </c>
    </row>
    <row r="56" spans="3:31" x14ac:dyDescent="0.3">
      <c r="Z56" t="s">
        <v>101</v>
      </c>
      <c r="AA56" t="s">
        <v>102</v>
      </c>
      <c r="AD56">
        <v>14</v>
      </c>
      <c r="AE56">
        <v>6</v>
      </c>
    </row>
    <row r="58" spans="3:31" x14ac:dyDescent="0.3">
      <c r="Z58" t="s">
        <v>107</v>
      </c>
    </row>
    <row r="59" spans="3:31" x14ac:dyDescent="0.3">
      <c r="Z59" t="s">
        <v>97</v>
      </c>
    </row>
    <row r="60" spans="3:31" x14ac:dyDescent="0.3">
      <c r="Z60" t="s">
        <v>98</v>
      </c>
    </row>
    <row r="62" spans="3:31" x14ac:dyDescent="0.3">
      <c r="Z62" t="s">
        <v>100</v>
      </c>
      <c r="AA62" t="s">
        <v>99</v>
      </c>
      <c r="AD62">
        <v>12</v>
      </c>
      <c r="AE62">
        <v>2</v>
      </c>
    </row>
    <row r="63" spans="3:31" x14ac:dyDescent="0.3">
      <c r="Z63" t="s">
        <v>101</v>
      </c>
      <c r="AA63" t="s">
        <v>102</v>
      </c>
      <c r="AD63">
        <v>6</v>
      </c>
      <c r="AE63">
        <v>4</v>
      </c>
    </row>
    <row r="65" spans="26:27" x14ac:dyDescent="0.3">
      <c r="Z65" t="s">
        <v>108</v>
      </c>
    </row>
    <row r="66" spans="26:27" x14ac:dyDescent="0.3">
      <c r="Z66" t="s">
        <v>97</v>
      </c>
    </row>
    <row r="67" spans="26:27" x14ac:dyDescent="0.3">
      <c r="Z67" t="s">
        <v>98</v>
      </c>
    </row>
    <row r="69" spans="26:27" x14ac:dyDescent="0.3">
      <c r="Z69" t="s">
        <v>100</v>
      </c>
      <c r="AA69" t="s">
        <v>99</v>
      </c>
    </row>
    <row r="70" spans="26:27" x14ac:dyDescent="0.3">
      <c r="Z70" t="s">
        <v>101</v>
      </c>
      <c r="AA70" t="s">
        <v>102</v>
      </c>
    </row>
    <row r="72" spans="26:27" x14ac:dyDescent="0.3">
      <c r="Z72" t="s">
        <v>109</v>
      </c>
    </row>
    <row r="73" spans="26:27" x14ac:dyDescent="0.3">
      <c r="Z73" t="s">
        <v>97</v>
      </c>
    </row>
    <row r="74" spans="26:27" x14ac:dyDescent="0.3">
      <c r="Z74" t="s">
        <v>98</v>
      </c>
    </row>
    <row r="76" spans="26:27" x14ac:dyDescent="0.3">
      <c r="Z76" t="s">
        <v>100</v>
      </c>
      <c r="AA76" t="s">
        <v>99</v>
      </c>
    </row>
    <row r="77" spans="26:27" x14ac:dyDescent="0.3">
      <c r="Z77" t="s">
        <v>101</v>
      </c>
      <c r="AA77" t="s">
        <v>102</v>
      </c>
    </row>
    <row r="80" spans="26:27" x14ac:dyDescent="0.3">
      <c r="Z80" t="s">
        <v>110</v>
      </c>
    </row>
    <row r="81" spans="26:27" x14ac:dyDescent="0.3">
      <c r="Z81" t="s">
        <v>97</v>
      </c>
    </row>
    <row r="82" spans="26:27" x14ac:dyDescent="0.3">
      <c r="Z82" t="s">
        <v>98</v>
      </c>
    </row>
    <row r="84" spans="26:27" x14ac:dyDescent="0.3">
      <c r="Z84" t="s">
        <v>100</v>
      </c>
      <c r="AA84" t="s">
        <v>99</v>
      </c>
    </row>
    <row r="85" spans="26:27" x14ac:dyDescent="0.3">
      <c r="Z85" t="s">
        <v>101</v>
      </c>
      <c r="AA85" t="s">
        <v>102</v>
      </c>
    </row>
    <row r="87" spans="26:27" x14ac:dyDescent="0.3">
      <c r="Z87" t="s">
        <v>111</v>
      </c>
    </row>
    <row r="88" spans="26:27" x14ac:dyDescent="0.3">
      <c r="Z88" t="s">
        <v>97</v>
      </c>
    </row>
    <row r="89" spans="26:27" x14ac:dyDescent="0.3">
      <c r="Z89" t="s">
        <v>98</v>
      </c>
    </row>
    <row r="91" spans="26:27" x14ac:dyDescent="0.3">
      <c r="Z91" t="s">
        <v>100</v>
      </c>
      <c r="AA91" t="s">
        <v>99</v>
      </c>
    </row>
    <row r="92" spans="26:27" x14ac:dyDescent="0.3">
      <c r="Z92" t="s">
        <v>101</v>
      </c>
      <c r="AA9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CCE9-091E-4498-A8A8-EAAB3D79EBDC}">
  <dimension ref="A1:AH54"/>
  <sheetViews>
    <sheetView workbookViewId="0">
      <pane xSplit="6" ySplit="1" topLeftCell="O2" activePane="bottomRight" state="frozen"/>
      <selection pane="topRight" activeCell="F1" sqref="F1"/>
      <selection pane="bottomLeft" activeCell="A2" sqref="A2"/>
      <selection pane="bottomRight" activeCell="AH2" sqref="AH2"/>
    </sheetView>
  </sheetViews>
  <sheetFormatPr defaultRowHeight="14.4" x14ac:dyDescent="0.3"/>
  <cols>
    <col min="10" max="10" width="22.21875" customWidth="1"/>
  </cols>
  <sheetData>
    <row r="1" spans="1:34" ht="28.2" x14ac:dyDescent="0.3">
      <c r="A1" t="s">
        <v>74</v>
      </c>
      <c r="B1" s="3" t="s">
        <v>23</v>
      </c>
      <c r="C1" s="3" t="s">
        <v>37</v>
      </c>
      <c r="D1" s="3" t="s">
        <v>36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8" t="s">
        <v>49</v>
      </c>
      <c r="M1" s="3" t="s">
        <v>46</v>
      </c>
      <c r="N1" s="3" t="s">
        <v>50</v>
      </c>
      <c r="O1" s="3" t="s">
        <v>45</v>
      </c>
      <c r="P1" s="3" t="s">
        <v>51</v>
      </c>
      <c r="Q1" s="3" t="s">
        <v>52</v>
      </c>
      <c r="R1" s="3" t="s">
        <v>53</v>
      </c>
      <c r="S1" s="3" t="s">
        <v>54</v>
      </c>
      <c r="T1" s="3"/>
      <c r="U1" s="3"/>
      <c r="V1" s="3" t="s">
        <v>56</v>
      </c>
      <c r="W1" s="3" t="s">
        <v>57</v>
      </c>
      <c r="X1" s="3" t="s">
        <v>58</v>
      </c>
      <c r="Y1" s="3" t="s">
        <v>59</v>
      </c>
      <c r="Z1" s="3" t="s">
        <v>55</v>
      </c>
      <c r="AA1" s="3" t="s">
        <v>79</v>
      </c>
      <c r="AB1" s="3" t="s">
        <v>81</v>
      </c>
      <c r="AC1" s="23" t="s">
        <v>83</v>
      </c>
      <c r="AD1" s="23" t="s">
        <v>84</v>
      </c>
      <c r="AE1" s="23" t="s">
        <v>85</v>
      </c>
      <c r="AF1" s="23" t="s">
        <v>87</v>
      </c>
    </row>
    <row r="2" spans="1:34" ht="42" x14ac:dyDescent="0.3">
      <c r="A2">
        <v>1</v>
      </c>
      <c r="B2" s="4" t="s">
        <v>60</v>
      </c>
      <c r="C2" s="6">
        <v>180322</v>
      </c>
      <c r="D2" s="6" t="s">
        <v>18</v>
      </c>
      <c r="E2" s="6" t="s">
        <v>19</v>
      </c>
      <c r="F2" s="6" t="s">
        <v>20</v>
      </c>
      <c r="G2" s="6" t="s">
        <v>5</v>
      </c>
      <c r="H2" s="6" t="s">
        <v>0</v>
      </c>
      <c r="I2" s="6">
        <v>1</v>
      </c>
      <c r="J2" s="7">
        <v>44249.681597222225</v>
      </c>
      <c r="K2" s="6" t="s">
        <v>14</v>
      </c>
      <c r="L2" s="6" t="b">
        <v>1</v>
      </c>
      <c r="M2" s="6" t="s">
        <v>15</v>
      </c>
      <c r="N2" s="6" t="b">
        <v>1</v>
      </c>
      <c r="O2" s="6" t="s">
        <v>16</v>
      </c>
      <c r="P2" s="6" t="b">
        <v>1</v>
      </c>
      <c r="Q2" s="6" t="s">
        <v>17</v>
      </c>
      <c r="R2" s="6" t="s">
        <v>15</v>
      </c>
      <c r="S2" s="6" t="s">
        <v>15</v>
      </c>
      <c r="T2" s="4"/>
      <c r="U2" s="4"/>
      <c r="V2" s="4" t="s">
        <v>69</v>
      </c>
      <c r="W2" s="4" t="s">
        <v>69</v>
      </c>
      <c r="X2" s="4">
        <v>54.62</v>
      </c>
      <c r="Y2" s="4">
        <v>240</v>
      </c>
      <c r="Z2" s="4"/>
      <c r="AA2" s="6" t="s">
        <v>15</v>
      </c>
      <c r="AB2" s="6" t="s">
        <v>16</v>
      </c>
      <c r="AC2" s="6" t="s">
        <v>17</v>
      </c>
      <c r="AD2" s="6" t="s">
        <v>15</v>
      </c>
      <c r="AE2" s="6" t="s">
        <v>15</v>
      </c>
      <c r="AF2" s="4" t="s">
        <v>69</v>
      </c>
      <c r="AG2" s="33" t="s">
        <v>116</v>
      </c>
      <c r="AH2" t="str">
        <f>IF(AND(W2="No failure",AF2="No failure"),"TP",IF(AND(W2="failure",AF2="No failure"),"FP",IF(AND(W2="no failure",AF2="failure"),"FN",IF(AND(W2="failure",AF2="failure"),"TN"))))</f>
        <v>TP</v>
      </c>
    </row>
    <row r="3" spans="1:34" ht="28.2" x14ac:dyDescent="0.3">
      <c r="A3">
        <v>2</v>
      </c>
      <c r="B3" s="4" t="s">
        <v>61</v>
      </c>
      <c r="C3" s="6">
        <v>17962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0</v>
      </c>
      <c r="I3" s="6">
        <v>1</v>
      </c>
      <c r="J3" s="7">
        <v>44236.082372685189</v>
      </c>
      <c r="K3" s="6" t="s">
        <v>14</v>
      </c>
      <c r="L3" s="6" t="b">
        <v>0</v>
      </c>
      <c r="M3" s="6" t="s">
        <v>15</v>
      </c>
      <c r="N3" s="6" t="b">
        <v>0</v>
      </c>
      <c r="O3" s="6" t="s">
        <v>16</v>
      </c>
      <c r="P3" s="6" t="b">
        <v>1</v>
      </c>
      <c r="Q3" s="6" t="s">
        <v>17</v>
      </c>
      <c r="R3" s="6" t="s">
        <v>16</v>
      </c>
      <c r="S3" s="6" t="s">
        <v>15</v>
      </c>
      <c r="T3" s="4"/>
      <c r="U3" s="4"/>
      <c r="V3" s="4" t="s">
        <v>69</v>
      </c>
      <c r="W3" s="4" t="s">
        <v>69</v>
      </c>
      <c r="X3" s="4">
        <v>57.6</v>
      </c>
      <c r="Y3" s="4">
        <v>390</v>
      </c>
      <c r="Z3" s="4"/>
      <c r="AA3" s="6" t="s">
        <v>15</v>
      </c>
      <c r="AB3" s="6" t="s">
        <v>16</v>
      </c>
      <c r="AC3" s="6" t="s">
        <v>17</v>
      </c>
      <c r="AD3" s="6" t="s">
        <v>15</v>
      </c>
      <c r="AE3" s="6" t="s">
        <v>16</v>
      </c>
      <c r="AF3" s="33" t="s">
        <v>77</v>
      </c>
      <c r="AG3" s="33" t="s">
        <v>115</v>
      </c>
      <c r="AH3" t="str">
        <f t="shared" ref="AH3:AH29" si="0">IF(AND(W3="No failure",AF3="No failure"),"TP",IF(AND(W3="failure",AF3="No failure"),"FP",IF(AND(W3="no failure",AF3="failure"),"FN",IF(AND(W3="failure",AF3="failure"),"TN"))))</f>
        <v>FN</v>
      </c>
    </row>
    <row r="4" spans="1:34" ht="28.2" x14ac:dyDescent="0.3">
      <c r="A4">
        <v>3</v>
      </c>
      <c r="B4" s="18" t="s">
        <v>62</v>
      </c>
      <c r="C4" s="19">
        <v>180603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0</v>
      </c>
      <c r="I4" s="19">
        <v>1</v>
      </c>
      <c r="J4" s="20">
        <v>44256.121180555558</v>
      </c>
      <c r="K4" s="19" t="s">
        <v>14</v>
      </c>
      <c r="L4" s="19" t="b">
        <v>1</v>
      </c>
      <c r="M4" s="19" t="s">
        <v>15</v>
      </c>
      <c r="N4" s="19" t="b">
        <v>0</v>
      </c>
      <c r="O4" s="19" t="s">
        <v>16</v>
      </c>
      <c r="P4" s="19" t="b">
        <v>1</v>
      </c>
      <c r="Q4" s="19" t="s">
        <v>17</v>
      </c>
      <c r="R4" s="19" t="s">
        <v>15</v>
      </c>
      <c r="S4" s="19" t="s">
        <v>15</v>
      </c>
      <c r="T4" s="18"/>
      <c r="U4" s="18"/>
      <c r="V4" s="18" t="s">
        <v>69</v>
      </c>
      <c r="W4" s="18" t="s">
        <v>69</v>
      </c>
      <c r="X4" s="18">
        <v>0.8</v>
      </c>
      <c r="Y4" s="4">
        <v>220</v>
      </c>
      <c r="Z4" s="4"/>
      <c r="AA4" s="19" t="s">
        <v>15</v>
      </c>
      <c r="AB4" s="19" t="s">
        <v>16</v>
      </c>
      <c r="AC4" s="19" t="s">
        <v>17</v>
      </c>
      <c r="AD4" s="19" t="s">
        <v>15</v>
      </c>
      <c r="AE4" s="19" t="s">
        <v>15</v>
      </c>
      <c r="AF4" s="4" t="s">
        <v>69</v>
      </c>
      <c r="AG4" s="34" t="s">
        <v>116</v>
      </c>
      <c r="AH4" t="str">
        <f t="shared" si="0"/>
        <v>TP</v>
      </c>
    </row>
    <row r="5" spans="1:34" ht="28.2" x14ac:dyDescent="0.3">
      <c r="A5">
        <v>4</v>
      </c>
      <c r="B5" s="18" t="s">
        <v>62</v>
      </c>
      <c r="C5" s="19">
        <v>180604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0</v>
      </c>
      <c r="I5" s="19">
        <v>1</v>
      </c>
      <c r="J5" s="20">
        <v>44256.127349537041</v>
      </c>
      <c r="K5" s="19" t="s">
        <v>14</v>
      </c>
      <c r="L5" s="19" t="b">
        <v>1</v>
      </c>
      <c r="M5" s="19" t="s">
        <v>15</v>
      </c>
      <c r="N5" s="19" t="b">
        <v>0</v>
      </c>
      <c r="O5" s="19" t="s">
        <v>16</v>
      </c>
      <c r="P5" s="19" t="b">
        <v>1</v>
      </c>
      <c r="Q5" s="19" t="s">
        <v>17</v>
      </c>
      <c r="R5" s="19" t="s">
        <v>15</v>
      </c>
      <c r="S5" s="19" t="s">
        <v>15</v>
      </c>
      <c r="T5" s="18"/>
      <c r="U5" s="18"/>
      <c r="V5" s="18" t="s">
        <v>69</v>
      </c>
      <c r="W5" s="18" t="s">
        <v>69</v>
      </c>
      <c r="X5" s="18">
        <v>0.8</v>
      </c>
      <c r="Y5" s="4">
        <v>220</v>
      </c>
      <c r="Z5" s="4"/>
      <c r="AA5" s="19" t="s">
        <v>15</v>
      </c>
      <c r="AB5" s="19" t="s">
        <v>16</v>
      </c>
      <c r="AC5" s="19" t="s">
        <v>17</v>
      </c>
      <c r="AD5" s="19" t="s">
        <v>15</v>
      </c>
      <c r="AE5" s="19" t="s">
        <v>15</v>
      </c>
      <c r="AF5" s="4" t="s">
        <v>69</v>
      </c>
      <c r="AG5" s="34" t="s">
        <v>116</v>
      </c>
      <c r="AH5" t="str">
        <f t="shared" si="0"/>
        <v>TP</v>
      </c>
    </row>
    <row r="6" spans="1:34" ht="28.2" x14ac:dyDescent="0.3">
      <c r="A6">
        <v>5</v>
      </c>
      <c r="B6" s="18" t="s">
        <v>63</v>
      </c>
      <c r="C6" s="19">
        <v>18307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0</v>
      </c>
      <c r="I6" s="19">
        <v>1</v>
      </c>
      <c r="J6" s="20">
        <v>44236.849293981482</v>
      </c>
      <c r="K6" s="19" t="s">
        <v>14</v>
      </c>
      <c r="L6" s="19" t="b">
        <v>1</v>
      </c>
      <c r="M6" s="19" t="s">
        <v>15</v>
      </c>
      <c r="N6" s="19" t="b">
        <v>0</v>
      </c>
      <c r="O6" s="19" t="s">
        <v>15</v>
      </c>
      <c r="P6" s="19" t="b">
        <v>1</v>
      </c>
      <c r="Q6" s="19" t="s">
        <v>17</v>
      </c>
      <c r="R6" s="19" t="s">
        <v>15</v>
      </c>
      <c r="S6" s="19" t="s">
        <v>15</v>
      </c>
      <c r="T6" s="18"/>
      <c r="U6" s="18"/>
      <c r="V6" s="18" t="s">
        <v>71</v>
      </c>
      <c r="W6" s="18" t="s">
        <v>69</v>
      </c>
      <c r="X6" s="18">
        <v>14.6</v>
      </c>
      <c r="Y6" s="4">
        <v>220</v>
      </c>
      <c r="Z6" s="4"/>
      <c r="AA6" s="19" t="s">
        <v>15</v>
      </c>
      <c r="AB6" s="19" t="s">
        <v>15</v>
      </c>
      <c r="AC6" s="19" t="s">
        <v>17</v>
      </c>
      <c r="AD6" s="19" t="s">
        <v>15</v>
      </c>
      <c r="AE6" s="19" t="s">
        <v>15</v>
      </c>
      <c r="AF6" s="4" t="s">
        <v>69</v>
      </c>
      <c r="AG6" s="34" t="s">
        <v>116</v>
      </c>
      <c r="AH6" t="str">
        <f t="shared" si="0"/>
        <v>TP</v>
      </c>
    </row>
    <row r="7" spans="1:34" ht="42" x14ac:dyDescent="0.3">
      <c r="A7">
        <v>6</v>
      </c>
      <c r="B7" s="4" t="s">
        <v>64</v>
      </c>
      <c r="C7" s="10">
        <v>774</v>
      </c>
      <c r="D7" s="10" t="s">
        <v>32</v>
      </c>
      <c r="E7" s="10" t="s">
        <v>33</v>
      </c>
      <c r="F7" s="10" t="s">
        <v>34</v>
      </c>
      <c r="G7" s="10" t="s">
        <v>5</v>
      </c>
      <c r="H7" s="10" t="s">
        <v>0</v>
      </c>
      <c r="I7" s="10">
        <v>1</v>
      </c>
      <c r="J7" s="11">
        <v>44263.901319444441</v>
      </c>
      <c r="K7" s="10" t="s">
        <v>14</v>
      </c>
      <c r="L7" s="10" t="b">
        <v>1</v>
      </c>
      <c r="M7" s="10" t="s">
        <v>15</v>
      </c>
      <c r="N7" s="10" t="b">
        <v>0</v>
      </c>
      <c r="O7" s="10" t="s">
        <v>15</v>
      </c>
      <c r="P7" s="10" t="b">
        <v>1</v>
      </c>
      <c r="Q7" s="10" t="s">
        <v>17</v>
      </c>
      <c r="R7" s="10" t="s">
        <v>16</v>
      </c>
      <c r="S7" s="10" t="s">
        <v>15</v>
      </c>
      <c r="T7" s="4"/>
      <c r="U7" s="4"/>
      <c r="V7" s="4" t="s">
        <v>71</v>
      </c>
      <c r="W7" s="4" t="s">
        <v>146</v>
      </c>
      <c r="X7" s="4">
        <v>-5.8</v>
      </c>
      <c r="Y7" s="4">
        <v>180</v>
      </c>
      <c r="Z7" s="4"/>
      <c r="AA7" s="10" t="s">
        <v>15</v>
      </c>
      <c r="AB7" s="10" t="s">
        <v>15</v>
      </c>
      <c r="AC7" s="10" t="s">
        <v>17</v>
      </c>
      <c r="AD7" s="10" t="s">
        <v>15</v>
      </c>
      <c r="AE7" s="10" t="s">
        <v>16</v>
      </c>
      <c r="AF7" s="4" t="s">
        <v>69</v>
      </c>
      <c r="AG7" s="34" t="s">
        <v>117</v>
      </c>
      <c r="AH7" t="str">
        <f t="shared" si="0"/>
        <v>FP</v>
      </c>
    </row>
    <row r="8" spans="1:34" ht="28.2" x14ac:dyDescent="0.3">
      <c r="A8">
        <v>7</v>
      </c>
      <c r="B8" s="4" t="s">
        <v>65</v>
      </c>
      <c r="C8" s="6">
        <v>180444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0</v>
      </c>
      <c r="I8" s="6">
        <v>1</v>
      </c>
      <c r="J8" s="7">
        <v>44256.023078703707</v>
      </c>
      <c r="K8" s="6" t="s">
        <v>14</v>
      </c>
      <c r="L8" s="6" t="b">
        <v>0</v>
      </c>
      <c r="M8" s="6" t="s">
        <v>15</v>
      </c>
      <c r="N8" s="6" t="b">
        <v>0</v>
      </c>
      <c r="O8" s="6" t="s">
        <v>15</v>
      </c>
      <c r="P8" s="6" t="b">
        <v>1</v>
      </c>
      <c r="Q8" s="6" t="s">
        <v>17</v>
      </c>
      <c r="R8" s="6" t="s">
        <v>16</v>
      </c>
      <c r="S8" s="6" t="s">
        <v>15</v>
      </c>
      <c r="T8" s="4"/>
      <c r="U8" s="4"/>
      <c r="V8" s="4" t="s">
        <v>69</v>
      </c>
      <c r="W8" s="4" t="s">
        <v>69</v>
      </c>
      <c r="X8" s="4">
        <v>56.7</v>
      </c>
      <c r="Y8" s="4">
        <v>390</v>
      </c>
      <c r="Z8" s="4"/>
      <c r="AA8" s="6" t="s">
        <v>15</v>
      </c>
      <c r="AB8" s="6" t="s">
        <v>15</v>
      </c>
      <c r="AC8" s="6" t="s">
        <v>17</v>
      </c>
      <c r="AD8" s="6" t="s">
        <v>15</v>
      </c>
      <c r="AE8" s="6" t="s">
        <v>16</v>
      </c>
      <c r="AF8" s="4" t="s">
        <v>69</v>
      </c>
      <c r="AG8" s="34" t="s">
        <v>116</v>
      </c>
      <c r="AH8" t="str">
        <f t="shared" si="0"/>
        <v>TP</v>
      </c>
    </row>
    <row r="9" spans="1:34" ht="42" x14ac:dyDescent="0.3">
      <c r="A9">
        <v>8</v>
      </c>
      <c r="B9" s="4" t="s">
        <v>65</v>
      </c>
      <c r="C9" s="6">
        <v>180445</v>
      </c>
      <c r="D9" s="6" t="s">
        <v>18</v>
      </c>
      <c r="E9" s="6" t="s">
        <v>19</v>
      </c>
      <c r="F9" s="6" t="s">
        <v>20</v>
      </c>
      <c r="G9" s="6" t="s">
        <v>5</v>
      </c>
      <c r="H9" s="6" t="s">
        <v>0</v>
      </c>
      <c r="I9" s="6">
        <v>1</v>
      </c>
      <c r="J9" s="7">
        <v>44256.023078703707</v>
      </c>
      <c r="K9" s="6" t="s">
        <v>14</v>
      </c>
      <c r="L9" s="6" t="b">
        <v>1</v>
      </c>
      <c r="M9" s="6" t="s">
        <v>15</v>
      </c>
      <c r="N9" s="6" t="b">
        <v>1</v>
      </c>
      <c r="O9" s="6" t="s">
        <v>16</v>
      </c>
      <c r="P9" s="6" t="b">
        <v>1</v>
      </c>
      <c r="Q9" s="6" t="s">
        <v>17</v>
      </c>
      <c r="R9" s="6" t="s">
        <v>15</v>
      </c>
      <c r="S9" s="6" t="s">
        <v>15</v>
      </c>
      <c r="T9" s="4"/>
      <c r="U9" s="4"/>
      <c r="V9" s="4" t="s">
        <v>69</v>
      </c>
      <c r="W9" s="4" t="s">
        <v>69</v>
      </c>
      <c r="X9" s="4">
        <v>42.2</v>
      </c>
      <c r="Y9" s="4">
        <v>240</v>
      </c>
      <c r="Z9" s="4"/>
      <c r="AA9" s="6" t="s">
        <v>15</v>
      </c>
      <c r="AB9" s="6" t="s">
        <v>16</v>
      </c>
      <c r="AC9" s="6" t="s">
        <v>17</v>
      </c>
      <c r="AD9" s="6" t="s">
        <v>15</v>
      </c>
      <c r="AE9" s="6" t="s">
        <v>15</v>
      </c>
      <c r="AF9" s="30" t="s">
        <v>69</v>
      </c>
      <c r="AG9" s="34" t="s">
        <v>116</v>
      </c>
      <c r="AH9" t="str">
        <f t="shared" si="0"/>
        <v>TP</v>
      </c>
    </row>
    <row r="10" spans="1:34" ht="28.2" x14ac:dyDescent="0.3">
      <c r="A10">
        <v>9</v>
      </c>
      <c r="B10" s="4" t="s">
        <v>66</v>
      </c>
      <c r="C10" s="6">
        <v>180446</v>
      </c>
      <c r="D10" s="6" t="s">
        <v>24</v>
      </c>
      <c r="E10" s="6" t="s">
        <v>25</v>
      </c>
      <c r="F10" s="6" t="s">
        <v>26</v>
      </c>
      <c r="G10" s="6" t="s">
        <v>5</v>
      </c>
      <c r="H10" s="6" t="s">
        <v>0</v>
      </c>
      <c r="I10" s="6">
        <v>1</v>
      </c>
      <c r="J10" s="7">
        <v>44256.030972222223</v>
      </c>
      <c r="K10" s="6" t="s">
        <v>14</v>
      </c>
      <c r="L10" s="6" t="b">
        <v>0</v>
      </c>
      <c r="M10" s="6" t="s">
        <v>15</v>
      </c>
      <c r="N10" s="6" t="b">
        <v>0</v>
      </c>
      <c r="O10" s="6" t="s">
        <v>15</v>
      </c>
      <c r="P10" s="6" t="b">
        <v>1</v>
      </c>
      <c r="Q10" s="6" t="s">
        <v>17</v>
      </c>
      <c r="R10" s="6" t="s">
        <v>16</v>
      </c>
      <c r="S10" s="6" t="s">
        <v>15</v>
      </c>
      <c r="T10" s="4"/>
      <c r="U10" s="4"/>
      <c r="V10" s="4" t="s">
        <v>69</v>
      </c>
      <c r="W10" s="4" t="s">
        <v>69</v>
      </c>
      <c r="X10" s="4">
        <v>56.7</v>
      </c>
      <c r="Y10" s="4">
        <v>390</v>
      </c>
      <c r="Z10" s="4"/>
      <c r="AA10" s="6" t="s">
        <v>15</v>
      </c>
      <c r="AB10" s="6" t="s">
        <v>15</v>
      </c>
      <c r="AC10" s="6" t="s">
        <v>17</v>
      </c>
      <c r="AD10" s="6" t="s">
        <v>15</v>
      </c>
      <c r="AE10" s="6" t="s">
        <v>16</v>
      </c>
      <c r="AF10" s="30" t="s">
        <v>69</v>
      </c>
      <c r="AG10" s="34" t="s">
        <v>116</v>
      </c>
      <c r="AH10" t="str">
        <f t="shared" si="0"/>
        <v>TP</v>
      </c>
    </row>
    <row r="11" spans="1:34" ht="28.2" x14ac:dyDescent="0.3">
      <c r="A11">
        <v>10</v>
      </c>
      <c r="B11" s="4" t="s">
        <v>66</v>
      </c>
      <c r="C11" s="6">
        <v>180447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0</v>
      </c>
      <c r="I11" s="6">
        <v>1</v>
      </c>
      <c r="J11" s="7">
        <v>44256.030972222223</v>
      </c>
      <c r="K11" s="6" t="s">
        <v>14</v>
      </c>
      <c r="L11" s="6" t="b">
        <v>0</v>
      </c>
      <c r="M11" s="6" t="s">
        <v>15</v>
      </c>
      <c r="N11" s="6" t="b">
        <v>0</v>
      </c>
      <c r="O11" s="6" t="s">
        <v>15</v>
      </c>
      <c r="P11" s="6" t="b">
        <v>1</v>
      </c>
      <c r="Q11" s="6" t="s">
        <v>17</v>
      </c>
      <c r="R11" s="6" t="s">
        <v>16</v>
      </c>
      <c r="S11" s="6" t="s">
        <v>15</v>
      </c>
      <c r="T11" s="4"/>
      <c r="U11" s="4"/>
      <c r="V11" s="4" t="s">
        <v>69</v>
      </c>
      <c r="W11" s="4" t="s">
        <v>69</v>
      </c>
      <c r="X11" s="4">
        <v>56.7</v>
      </c>
      <c r="Y11" s="4">
        <v>390</v>
      </c>
      <c r="Z11" s="4"/>
      <c r="AA11" s="6" t="s">
        <v>15</v>
      </c>
      <c r="AB11" s="6" t="s">
        <v>15</v>
      </c>
      <c r="AC11" s="6" t="s">
        <v>17</v>
      </c>
      <c r="AD11" s="6" t="s">
        <v>15</v>
      </c>
      <c r="AE11" s="6" t="s">
        <v>16</v>
      </c>
      <c r="AF11" s="30" t="s">
        <v>69</v>
      </c>
      <c r="AG11" s="34" t="s">
        <v>116</v>
      </c>
      <c r="AH11" t="str">
        <f t="shared" si="0"/>
        <v>TP</v>
      </c>
    </row>
    <row r="12" spans="1:34" ht="42" x14ac:dyDescent="0.3">
      <c r="B12" s="14" t="s">
        <v>67</v>
      </c>
      <c r="C12" s="10">
        <v>825</v>
      </c>
      <c r="D12" s="10" t="s">
        <v>32</v>
      </c>
      <c r="E12" s="10" t="s">
        <v>33</v>
      </c>
      <c r="F12" s="10" t="s">
        <v>34</v>
      </c>
      <c r="G12" s="10" t="s">
        <v>5</v>
      </c>
      <c r="H12" s="10" t="s">
        <v>0</v>
      </c>
      <c r="I12" s="10">
        <v>1</v>
      </c>
      <c r="J12" s="11">
        <v>44263.947824074072</v>
      </c>
      <c r="K12" s="10" t="s">
        <v>14</v>
      </c>
      <c r="L12" s="10" t="b">
        <v>1</v>
      </c>
      <c r="M12" s="10" t="s">
        <v>15</v>
      </c>
      <c r="N12" s="10" t="b">
        <v>0</v>
      </c>
      <c r="O12" s="10" t="s">
        <v>16</v>
      </c>
      <c r="P12" s="10" t="b">
        <v>1</v>
      </c>
      <c r="Q12" s="10" t="s">
        <v>17</v>
      </c>
      <c r="R12" s="10" t="s">
        <v>16</v>
      </c>
      <c r="S12" s="10" t="s">
        <v>15</v>
      </c>
      <c r="T12" s="15"/>
      <c r="U12" s="4"/>
      <c r="V12" s="4" t="s">
        <v>71</v>
      </c>
      <c r="W12" s="4" t="s">
        <v>146</v>
      </c>
      <c r="X12" s="4">
        <v>-18.399999999999999</v>
      </c>
      <c r="Y12" s="4">
        <v>180</v>
      </c>
      <c r="Z12" s="4"/>
      <c r="AA12" s="10" t="s">
        <v>15</v>
      </c>
      <c r="AB12" s="10" t="s">
        <v>16</v>
      </c>
      <c r="AC12" s="10" t="s">
        <v>17</v>
      </c>
      <c r="AD12" s="10" t="s">
        <v>15</v>
      </c>
      <c r="AE12" s="10" t="s">
        <v>16</v>
      </c>
      <c r="AF12" s="30" t="s">
        <v>77</v>
      </c>
      <c r="AG12" s="34" t="s">
        <v>114</v>
      </c>
      <c r="AH12" t="str">
        <f t="shared" si="0"/>
        <v>TN</v>
      </c>
    </row>
    <row r="13" spans="1:34" ht="28.2" x14ac:dyDescent="0.3">
      <c r="B13" s="18" t="s">
        <v>67</v>
      </c>
      <c r="C13" s="24">
        <v>832</v>
      </c>
      <c r="D13" s="24" t="s">
        <v>6</v>
      </c>
      <c r="E13" s="24" t="s">
        <v>7</v>
      </c>
      <c r="F13" s="24" t="s">
        <v>8</v>
      </c>
      <c r="G13" s="24" t="s">
        <v>9</v>
      </c>
      <c r="H13" s="24" t="s">
        <v>0</v>
      </c>
      <c r="I13" s="24">
        <v>1</v>
      </c>
      <c r="J13" s="25">
        <v>44263.947824074072</v>
      </c>
      <c r="K13" s="24" t="s">
        <v>14</v>
      </c>
      <c r="L13" s="24" t="b">
        <v>1</v>
      </c>
      <c r="M13" s="24" t="s">
        <v>15</v>
      </c>
      <c r="N13" s="24" t="b">
        <v>0</v>
      </c>
      <c r="O13" s="24" t="s">
        <v>15</v>
      </c>
      <c r="P13" s="24" t="b">
        <v>1</v>
      </c>
      <c r="Q13" s="24" t="s">
        <v>17</v>
      </c>
      <c r="R13" s="24" t="s">
        <v>15</v>
      </c>
      <c r="S13" s="24" t="s">
        <v>15</v>
      </c>
      <c r="T13" s="26"/>
      <c r="U13" s="18"/>
      <c r="V13" s="18" t="s">
        <v>72</v>
      </c>
      <c r="W13" s="18" t="s">
        <v>69</v>
      </c>
      <c r="X13" s="18">
        <v>14.6</v>
      </c>
      <c r="Y13" s="18">
        <v>220</v>
      </c>
      <c r="Z13" s="18"/>
      <c r="AA13" s="24" t="s">
        <v>15</v>
      </c>
      <c r="AB13" s="24" t="s">
        <v>15</v>
      </c>
      <c r="AC13" s="24" t="s">
        <v>17</v>
      </c>
      <c r="AD13" s="24" t="s">
        <v>15</v>
      </c>
      <c r="AE13" s="24" t="s">
        <v>15</v>
      </c>
      <c r="AF13" s="28"/>
      <c r="AG13" s="28"/>
      <c r="AH13" s="28"/>
    </row>
    <row r="14" spans="1:34" ht="28.2" x14ac:dyDescent="0.3">
      <c r="B14" s="6" t="s">
        <v>68</v>
      </c>
      <c r="C14" s="6">
        <v>180634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0</v>
      </c>
      <c r="I14" s="6">
        <v>1</v>
      </c>
      <c r="J14" s="7">
        <v>44256.139270833337</v>
      </c>
      <c r="K14" s="6" t="s">
        <v>14</v>
      </c>
      <c r="L14" s="6" t="b">
        <v>1</v>
      </c>
      <c r="M14" s="6" t="s">
        <v>15</v>
      </c>
      <c r="N14" s="6" t="b">
        <v>0</v>
      </c>
      <c r="O14" s="6" t="s">
        <v>15</v>
      </c>
      <c r="P14" s="6" t="b">
        <v>0</v>
      </c>
      <c r="Q14" s="6" t="s">
        <v>31</v>
      </c>
      <c r="R14" s="6" t="s">
        <v>15</v>
      </c>
      <c r="S14" s="6" t="s">
        <v>15</v>
      </c>
      <c r="T14" s="4"/>
      <c r="U14" s="4"/>
      <c r="V14" s="4" t="s">
        <v>73</v>
      </c>
      <c r="W14" s="4" t="s">
        <v>146</v>
      </c>
      <c r="X14" s="9">
        <v>-71.5</v>
      </c>
      <c r="Y14" s="4">
        <v>80</v>
      </c>
      <c r="Z14" s="4"/>
      <c r="AA14" s="6" t="s">
        <v>15</v>
      </c>
      <c r="AB14" s="6" t="s">
        <v>15</v>
      </c>
      <c r="AC14" s="6" t="s">
        <v>31</v>
      </c>
      <c r="AD14" s="6" t="s">
        <v>15</v>
      </c>
      <c r="AE14" s="6" t="s">
        <v>15</v>
      </c>
      <c r="AF14" s="22" t="s">
        <v>69</v>
      </c>
      <c r="AG14" s="35" t="s">
        <v>117</v>
      </c>
      <c r="AH14" t="str">
        <f t="shared" si="0"/>
        <v>FP</v>
      </c>
    </row>
    <row r="15" spans="1:3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4" ht="42" x14ac:dyDescent="0.3">
      <c r="B16" s="4">
        <v>1</v>
      </c>
      <c r="C16" s="6">
        <v>180640</v>
      </c>
      <c r="D16" s="6" t="s">
        <v>18</v>
      </c>
      <c r="E16" s="6" t="s">
        <v>19</v>
      </c>
      <c r="F16" s="6" t="s">
        <v>20</v>
      </c>
      <c r="G16" s="6" t="s">
        <v>5</v>
      </c>
      <c r="H16" s="6" t="s">
        <v>0</v>
      </c>
      <c r="I16" s="6">
        <v>1</v>
      </c>
      <c r="J16" s="7">
        <v>44256.176736111112</v>
      </c>
      <c r="K16" s="6" t="s">
        <v>14</v>
      </c>
      <c r="L16" s="6" t="b">
        <v>1</v>
      </c>
      <c r="M16" s="6" t="s">
        <v>15</v>
      </c>
      <c r="N16" s="6" t="b">
        <v>1</v>
      </c>
      <c r="O16" s="6" t="s">
        <v>16</v>
      </c>
      <c r="P16" s="6" t="b">
        <v>1</v>
      </c>
      <c r="Q16" s="6" t="s">
        <v>17</v>
      </c>
      <c r="R16" s="6" t="s">
        <v>15</v>
      </c>
      <c r="S16" s="6" t="s">
        <v>15</v>
      </c>
      <c r="T16" s="4"/>
      <c r="U16" s="4"/>
      <c r="V16" s="4" t="s">
        <v>69</v>
      </c>
      <c r="W16" s="4" t="s">
        <v>69</v>
      </c>
      <c r="X16" s="4">
        <v>42.2</v>
      </c>
      <c r="Y16" s="4">
        <v>240</v>
      </c>
      <c r="Z16" s="4"/>
      <c r="AA16" s="6" t="s">
        <v>15</v>
      </c>
      <c r="AB16" s="6" t="s">
        <v>16</v>
      </c>
      <c r="AC16" s="6" t="s">
        <v>17</v>
      </c>
      <c r="AD16" s="6" t="s">
        <v>15</v>
      </c>
      <c r="AE16" s="6" t="s">
        <v>15</v>
      </c>
      <c r="AF16" s="22" t="s">
        <v>69</v>
      </c>
      <c r="AG16" s="35" t="s">
        <v>116</v>
      </c>
      <c r="AH16" t="str">
        <f t="shared" si="0"/>
        <v>TP</v>
      </c>
    </row>
    <row r="17" spans="2:34" ht="28.2" x14ac:dyDescent="0.3">
      <c r="B17" s="14">
        <v>2</v>
      </c>
      <c r="C17" s="16">
        <v>180642</v>
      </c>
      <c r="D17" s="6" t="s">
        <v>2</v>
      </c>
      <c r="E17" s="6" t="s">
        <v>3</v>
      </c>
      <c r="F17" s="6" t="s">
        <v>4</v>
      </c>
      <c r="G17" s="6" t="s">
        <v>5</v>
      </c>
      <c r="H17" s="16" t="s">
        <v>0</v>
      </c>
      <c r="I17" s="16">
        <v>1</v>
      </c>
      <c r="J17" s="17">
        <v>44256.184618055559</v>
      </c>
      <c r="K17" s="6" t="s">
        <v>14</v>
      </c>
      <c r="L17" s="6" t="b">
        <v>0</v>
      </c>
      <c r="M17" s="6" t="s">
        <v>15</v>
      </c>
      <c r="N17" s="6" t="b">
        <v>0</v>
      </c>
      <c r="O17" s="6" t="s">
        <v>16</v>
      </c>
      <c r="P17" s="6" t="b">
        <v>1</v>
      </c>
      <c r="Q17" s="6" t="s">
        <v>17</v>
      </c>
      <c r="R17" s="6" t="s">
        <v>16</v>
      </c>
      <c r="S17" s="6" t="s">
        <v>15</v>
      </c>
      <c r="T17" s="4"/>
      <c r="U17" s="4"/>
      <c r="V17" s="4" t="s">
        <v>69</v>
      </c>
      <c r="W17" s="4" t="s">
        <v>69</v>
      </c>
      <c r="X17" s="4">
        <v>57.6</v>
      </c>
      <c r="Y17" s="4">
        <v>390</v>
      </c>
      <c r="Z17" s="4"/>
      <c r="AA17" s="6" t="s">
        <v>15</v>
      </c>
      <c r="AB17" s="6" t="s">
        <v>16</v>
      </c>
      <c r="AC17" s="6" t="s">
        <v>17</v>
      </c>
      <c r="AD17" s="6" t="s">
        <v>15</v>
      </c>
      <c r="AE17" s="6" t="s">
        <v>16</v>
      </c>
      <c r="AF17" s="33" t="s">
        <v>77</v>
      </c>
      <c r="AG17" s="33" t="s">
        <v>115</v>
      </c>
      <c r="AH17" t="str">
        <f t="shared" si="0"/>
        <v>FN</v>
      </c>
    </row>
    <row r="18" spans="2:34" ht="28.2" x14ac:dyDescent="0.3">
      <c r="B18" s="4">
        <v>3</v>
      </c>
      <c r="C18" s="6">
        <v>180644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0</v>
      </c>
      <c r="I18" s="6">
        <v>1</v>
      </c>
      <c r="J18" s="7">
        <v>44256.187256944446</v>
      </c>
      <c r="K18" s="6" t="s">
        <v>14</v>
      </c>
      <c r="L18" s="6" t="b">
        <v>1</v>
      </c>
      <c r="M18" s="6" t="s">
        <v>15</v>
      </c>
      <c r="N18" s="6" t="b">
        <v>0</v>
      </c>
      <c r="O18" s="6" t="s">
        <v>16</v>
      </c>
      <c r="P18" s="6" t="b">
        <v>1</v>
      </c>
      <c r="Q18" s="6" t="s">
        <v>17</v>
      </c>
      <c r="R18" s="6" t="s">
        <v>15</v>
      </c>
      <c r="S18" s="6" t="s">
        <v>15</v>
      </c>
      <c r="T18" s="4"/>
      <c r="U18" s="4"/>
      <c r="V18" s="4" t="s">
        <v>69</v>
      </c>
      <c r="W18" s="4" t="s">
        <v>69</v>
      </c>
      <c r="X18" s="4">
        <v>0.8</v>
      </c>
      <c r="Y18" s="4">
        <v>220</v>
      </c>
      <c r="Z18" s="4"/>
      <c r="AA18" s="6" t="s">
        <v>15</v>
      </c>
      <c r="AB18" s="6" t="s">
        <v>16</v>
      </c>
      <c r="AC18" s="6" t="s">
        <v>17</v>
      </c>
      <c r="AD18" s="6" t="s">
        <v>15</v>
      </c>
      <c r="AE18" s="6" t="s">
        <v>15</v>
      </c>
      <c r="AF18" s="33" t="s">
        <v>69</v>
      </c>
      <c r="AG18" s="33" t="s">
        <v>116</v>
      </c>
      <c r="AH18" t="str">
        <f t="shared" si="0"/>
        <v>TP</v>
      </c>
    </row>
    <row r="19" spans="2:34" ht="28.2" x14ac:dyDescent="0.3">
      <c r="B19" s="4">
        <v>3</v>
      </c>
      <c r="C19" s="6">
        <v>180647</v>
      </c>
      <c r="D19" s="6" t="s">
        <v>6</v>
      </c>
      <c r="E19" s="6" t="s">
        <v>7</v>
      </c>
      <c r="F19" s="6" t="s">
        <v>8</v>
      </c>
      <c r="G19" s="6" t="s">
        <v>9</v>
      </c>
      <c r="H19" s="6" t="s">
        <v>0</v>
      </c>
      <c r="I19" s="6">
        <v>1</v>
      </c>
      <c r="J19" s="7">
        <v>44256.190636574072</v>
      </c>
      <c r="K19" s="6" t="s">
        <v>14</v>
      </c>
      <c r="L19" s="6" t="b">
        <v>1</v>
      </c>
      <c r="M19" s="6" t="s">
        <v>15</v>
      </c>
      <c r="N19" s="6" t="b">
        <v>0</v>
      </c>
      <c r="O19" s="6" t="s">
        <v>16</v>
      </c>
      <c r="P19" s="6" t="b">
        <v>1</v>
      </c>
      <c r="Q19" s="6" t="s">
        <v>17</v>
      </c>
      <c r="R19" s="6" t="s">
        <v>15</v>
      </c>
      <c r="S19" s="6" t="s">
        <v>15</v>
      </c>
      <c r="T19" s="4"/>
      <c r="U19" s="4"/>
      <c r="V19" s="4" t="s">
        <v>69</v>
      </c>
      <c r="W19" s="4" t="s">
        <v>69</v>
      </c>
      <c r="X19" s="4">
        <v>14.6</v>
      </c>
      <c r="Y19" s="4">
        <v>220</v>
      </c>
      <c r="Z19" s="4"/>
      <c r="AA19" s="6" t="s">
        <v>15</v>
      </c>
      <c r="AB19" s="6" t="s">
        <v>16</v>
      </c>
      <c r="AC19" s="6" t="s">
        <v>17</v>
      </c>
      <c r="AD19" s="6" t="s">
        <v>15</v>
      </c>
      <c r="AE19" s="6" t="s">
        <v>15</v>
      </c>
      <c r="AF19" s="33" t="s">
        <v>69</v>
      </c>
      <c r="AG19" s="33" t="s">
        <v>116</v>
      </c>
      <c r="AH19" t="str">
        <f t="shared" si="0"/>
        <v>TP</v>
      </c>
    </row>
    <row r="20" spans="2:34" ht="28.2" x14ac:dyDescent="0.3">
      <c r="B20" s="4">
        <v>4</v>
      </c>
      <c r="C20" s="6">
        <v>180656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0</v>
      </c>
      <c r="I20" s="6">
        <v>1</v>
      </c>
      <c r="J20" s="7">
        <v>44256.199791666666</v>
      </c>
      <c r="K20" s="6" t="s">
        <v>14</v>
      </c>
      <c r="L20" s="6" t="b">
        <v>1</v>
      </c>
      <c r="M20" s="6" t="s">
        <v>15</v>
      </c>
      <c r="N20" s="6" t="b">
        <v>0</v>
      </c>
      <c r="O20" s="6" t="s">
        <v>15</v>
      </c>
      <c r="P20" s="6" t="b">
        <v>1</v>
      </c>
      <c r="Q20" s="6" t="s">
        <v>17</v>
      </c>
      <c r="R20" s="6" t="s">
        <v>15</v>
      </c>
      <c r="S20" s="6" t="s">
        <v>15</v>
      </c>
      <c r="T20" s="4"/>
      <c r="U20" s="4"/>
      <c r="V20" s="4" t="s">
        <v>71</v>
      </c>
      <c r="W20" s="4" t="s">
        <v>69</v>
      </c>
      <c r="X20" s="4">
        <v>14.6</v>
      </c>
      <c r="Y20" s="4">
        <v>220</v>
      </c>
      <c r="Z20" s="4"/>
      <c r="AA20" s="6" t="s">
        <v>15</v>
      </c>
      <c r="AB20" s="6" t="s">
        <v>15</v>
      </c>
      <c r="AC20" s="6" t="s">
        <v>17</v>
      </c>
      <c r="AD20" s="6" t="s">
        <v>15</v>
      </c>
      <c r="AE20" s="6" t="s">
        <v>15</v>
      </c>
      <c r="AF20" s="27" t="s">
        <v>69</v>
      </c>
      <c r="AG20" s="29" t="s">
        <v>116</v>
      </c>
      <c r="AH20" t="str">
        <f t="shared" si="0"/>
        <v>TP</v>
      </c>
    </row>
    <row r="21" spans="2:34" ht="42" x14ac:dyDescent="0.3">
      <c r="B21" s="4">
        <v>5</v>
      </c>
      <c r="C21" s="6">
        <v>786</v>
      </c>
      <c r="D21" s="6" t="s">
        <v>32</v>
      </c>
      <c r="E21" s="6" t="s">
        <v>33</v>
      </c>
      <c r="F21" s="6" t="s">
        <v>34</v>
      </c>
      <c r="G21" s="6" t="s">
        <v>5</v>
      </c>
      <c r="H21" s="6" t="s">
        <v>0</v>
      </c>
      <c r="I21" s="6">
        <v>1</v>
      </c>
      <c r="J21" s="7">
        <v>44263.91</v>
      </c>
      <c r="K21" s="6" t="s">
        <v>14</v>
      </c>
      <c r="L21" s="6" t="b">
        <v>1</v>
      </c>
      <c r="M21" s="6" t="s">
        <v>15</v>
      </c>
      <c r="N21" s="6" t="b">
        <v>0</v>
      </c>
      <c r="O21" s="6" t="s">
        <v>15</v>
      </c>
      <c r="P21" s="6" t="b">
        <v>1</v>
      </c>
      <c r="Q21" s="6" t="s">
        <v>17</v>
      </c>
      <c r="R21" s="6" t="s">
        <v>16</v>
      </c>
      <c r="S21" s="6" t="s">
        <v>15</v>
      </c>
      <c r="T21" s="4"/>
      <c r="U21" s="4"/>
      <c r="V21" s="4" t="s">
        <v>71</v>
      </c>
      <c r="W21" s="4" t="s">
        <v>146</v>
      </c>
      <c r="X21" s="4">
        <v>-5.8</v>
      </c>
      <c r="Y21" s="4">
        <v>180</v>
      </c>
      <c r="Z21" s="4"/>
      <c r="AA21" s="6" t="s">
        <v>15</v>
      </c>
      <c r="AB21" s="6" t="s">
        <v>15</v>
      </c>
      <c r="AC21" s="6" t="s">
        <v>17</v>
      </c>
      <c r="AD21" s="6" t="s">
        <v>15</v>
      </c>
      <c r="AE21" s="6" t="s">
        <v>16</v>
      </c>
      <c r="AF21" s="27" t="s">
        <v>69</v>
      </c>
      <c r="AG21" s="29" t="s">
        <v>117</v>
      </c>
      <c r="AH21" t="str">
        <f t="shared" si="0"/>
        <v>FP</v>
      </c>
    </row>
    <row r="22" spans="2:34" ht="42" x14ac:dyDescent="0.3">
      <c r="B22" s="18">
        <v>5</v>
      </c>
      <c r="C22" s="19">
        <v>180668</v>
      </c>
      <c r="D22" s="19" t="s">
        <v>18</v>
      </c>
      <c r="E22" s="19" t="s">
        <v>19</v>
      </c>
      <c r="F22" s="19" t="s">
        <v>20</v>
      </c>
      <c r="G22" s="19" t="s">
        <v>5</v>
      </c>
      <c r="H22" s="19" t="s">
        <v>0</v>
      </c>
      <c r="I22" s="19">
        <v>1</v>
      </c>
      <c r="J22" s="20">
        <v>44256.204502314817</v>
      </c>
      <c r="K22" s="19" t="s">
        <v>14</v>
      </c>
      <c r="L22" s="19" t="b">
        <v>1</v>
      </c>
      <c r="M22" s="19" t="s">
        <v>15</v>
      </c>
      <c r="N22" s="19" t="b">
        <v>1</v>
      </c>
      <c r="O22" s="19" t="s">
        <v>16</v>
      </c>
      <c r="P22" s="19" t="b">
        <v>1</v>
      </c>
      <c r="Q22" s="19" t="s">
        <v>17</v>
      </c>
      <c r="R22" s="19" t="s">
        <v>15</v>
      </c>
      <c r="S22" s="19" t="s">
        <v>15</v>
      </c>
      <c r="T22" s="18"/>
      <c r="U22" s="18"/>
      <c r="V22" s="18" t="s">
        <v>72</v>
      </c>
      <c r="W22" s="18" t="s">
        <v>69</v>
      </c>
      <c r="X22" s="18">
        <v>42.2</v>
      </c>
      <c r="Y22" s="18">
        <v>240</v>
      </c>
      <c r="Z22" s="18"/>
      <c r="AA22" s="19" t="s">
        <v>15</v>
      </c>
      <c r="AB22" s="19" t="s">
        <v>16</v>
      </c>
      <c r="AC22" s="19" t="s">
        <v>17</v>
      </c>
      <c r="AD22" s="19" t="s">
        <v>15</v>
      </c>
      <c r="AE22" s="19" t="s">
        <v>15</v>
      </c>
      <c r="AF22" s="27" t="s">
        <v>69</v>
      </c>
      <c r="AG22" s="29"/>
    </row>
    <row r="23" spans="2:34" ht="42" x14ac:dyDescent="0.3">
      <c r="B23" s="4">
        <v>6</v>
      </c>
      <c r="C23" s="6">
        <v>180445</v>
      </c>
      <c r="D23" s="6" t="s">
        <v>18</v>
      </c>
      <c r="E23" s="6" t="s">
        <v>19</v>
      </c>
      <c r="F23" s="6" t="s">
        <v>20</v>
      </c>
      <c r="G23" s="6" t="s">
        <v>5</v>
      </c>
      <c r="H23" s="6" t="s">
        <v>0</v>
      </c>
      <c r="I23" s="6">
        <v>1</v>
      </c>
      <c r="J23" s="7">
        <v>44256.468692129631</v>
      </c>
      <c r="K23" s="6" t="s">
        <v>14</v>
      </c>
      <c r="L23" s="6" t="b">
        <v>1</v>
      </c>
      <c r="M23" s="6" t="s">
        <v>15</v>
      </c>
      <c r="N23" s="6" t="b">
        <v>1</v>
      </c>
      <c r="O23" s="6" t="s">
        <v>16</v>
      </c>
      <c r="P23" s="6" t="b">
        <v>1</v>
      </c>
      <c r="Q23" s="6" t="s">
        <v>17</v>
      </c>
      <c r="R23" s="6" t="s">
        <v>15</v>
      </c>
      <c r="S23" s="6" t="s">
        <v>15</v>
      </c>
      <c r="T23" s="15"/>
      <c r="U23" s="4"/>
      <c r="V23" s="4" t="s">
        <v>69</v>
      </c>
      <c r="W23" s="4" t="s">
        <v>69</v>
      </c>
      <c r="X23" s="4">
        <v>42.2</v>
      </c>
      <c r="Y23" s="4">
        <v>240</v>
      </c>
      <c r="Z23" s="4"/>
      <c r="AA23" s="6" t="s">
        <v>15</v>
      </c>
      <c r="AB23" s="6" t="s">
        <v>16</v>
      </c>
      <c r="AC23" s="6" t="s">
        <v>17</v>
      </c>
      <c r="AD23" s="6" t="s">
        <v>15</v>
      </c>
      <c r="AE23" s="6" t="s">
        <v>15</v>
      </c>
      <c r="AF23" s="27" t="s">
        <v>69</v>
      </c>
      <c r="AG23" s="29" t="s">
        <v>116</v>
      </c>
      <c r="AH23" t="str">
        <f t="shared" si="0"/>
        <v>TP</v>
      </c>
    </row>
    <row r="24" spans="2:34" ht="28.2" x14ac:dyDescent="0.3">
      <c r="B24" s="4">
        <v>6</v>
      </c>
      <c r="C24" s="6">
        <v>180716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0</v>
      </c>
      <c r="I24" s="6">
        <v>1</v>
      </c>
      <c r="J24" s="7">
        <v>44256.468692129631</v>
      </c>
      <c r="K24" s="6" t="s">
        <v>14</v>
      </c>
      <c r="L24" s="6" t="b">
        <v>0</v>
      </c>
      <c r="M24" s="6" t="s">
        <v>15</v>
      </c>
      <c r="N24" s="6" t="b">
        <v>0</v>
      </c>
      <c r="O24" s="6" t="s">
        <v>15</v>
      </c>
      <c r="P24" s="6" t="b">
        <v>1</v>
      </c>
      <c r="Q24" s="6" t="s">
        <v>17</v>
      </c>
      <c r="R24" s="6" t="s">
        <v>16</v>
      </c>
      <c r="S24" s="6" t="s">
        <v>15</v>
      </c>
      <c r="T24" s="4"/>
      <c r="U24" s="4"/>
      <c r="V24" s="4" t="s">
        <v>69</v>
      </c>
      <c r="W24" s="4" t="s">
        <v>69</v>
      </c>
      <c r="X24" s="4">
        <v>56.7</v>
      </c>
      <c r="Y24" s="4">
        <v>390</v>
      </c>
      <c r="Z24" s="4"/>
      <c r="AA24" s="6" t="s">
        <v>15</v>
      </c>
      <c r="AB24" s="6" t="s">
        <v>15</v>
      </c>
      <c r="AC24" s="6" t="s">
        <v>17</v>
      </c>
      <c r="AD24" s="6" t="s">
        <v>15</v>
      </c>
      <c r="AE24" s="6" t="s">
        <v>16</v>
      </c>
      <c r="AF24" s="27" t="s">
        <v>69</v>
      </c>
      <c r="AG24" s="29" t="s">
        <v>116</v>
      </c>
      <c r="AH24" t="str">
        <f t="shared" si="0"/>
        <v>TP</v>
      </c>
    </row>
    <row r="25" spans="2:34" ht="28.2" x14ac:dyDescent="0.3">
      <c r="B25" s="4">
        <v>7</v>
      </c>
      <c r="C25" s="6">
        <v>180719</v>
      </c>
      <c r="D25" s="6" t="s">
        <v>24</v>
      </c>
      <c r="E25" s="6" t="s">
        <v>25</v>
      </c>
      <c r="F25" s="6" t="s">
        <v>26</v>
      </c>
      <c r="G25" s="6" t="s">
        <v>5</v>
      </c>
      <c r="H25" s="6" t="s">
        <v>0</v>
      </c>
      <c r="I25" s="6">
        <v>1</v>
      </c>
      <c r="J25" s="7">
        <v>44256.498194444444</v>
      </c>
      <c r="K25" s="6" t="s">
        <v>14</v>
      </c>
      <c r="L25" s="6" t="b">
        <v>0</v>
      </c>
      <c r="M25" s="6" t="s">
        <v>15</v>
      </c>
      <c r="N25" s="6" t="b">
        <v>0</v>
      </c>
      <c r="O25" s="6" t="s">
        <v>15</v>
      </c>
      <c r="P25" s="6" t="b">
        <v>1</v>
      </c>
      <c r="Q25" s="6" t="s">
        <v>17</v>
      </c>
      <c r="R25" s="6" t="s">
        <v>16</v>
      </c>
      <c r="S25" s="6" t="s">
        <v>15</v>
      </c>
      <c r="T25" s="4"/>
      <c r="U25" s="4"/>
      <c r="V25" s="4" t="s">
        <v>69</v>
      </c>
      <c r="W25" s="4" t="s">
        <v>69</v>
      </c>
      <c r="X25" s="4">
        <v>56.7</v>
      </c>
      <c r="Y25" s="4">
        <v>390</v>
      </c>
      <c r="Z25" s="4"/>
      <c r="AA25" s="6" t="s">
        <v>15</v>
      </c>
      <c r="AB25" s="6" t="s">
        <v>15</v>
      </c>
      <c r="AC25" s="6" t="s">
        <v>17</v>
      </c>
      <c r="AD25" s="6" t="s">
        <v>15</v>
      </c>
      <c r="AE25" s="6" t="s">
        <v>16</v>
      </c>
      <c r="AF25" s="27" t="s">
        <v>69</v>
      </c>
      <c r="AG25" s="29" t="s">
        <v>116</v>
      </c>
      <c r="AH25" t="str">
        <f t="shared" si="0"/>
        <v>TP</v>
      </c>
    </row>
    <row r="26" spans="2:34" ht="28.2" x14ac:dyDescent="0.3">
      <c r="B26" s="4">
        <v>7</v>
      </c>
      <c r="C26" s="6">
        <v>180720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0</v>
      </c>
      <c r="I26" s="6">
        <v>1</v>
      </c>
      <c r="J26" s="7">
        <v>44256.498194444444</v>
      </c>
      <c r="K26" s="6" t="s">
        <v>14</v>
      </c>
      <c r="L26" s="6" t="b">
        <v>0</v>
      </c>
      <c r="M26" s="6" t="s">
        <v>15</v>
      </c>
      <c r="N26" s="6" t="b">
        <v>0</v>
      </c>
      <c r="O26" s="6" t="s">
        <v>15</v>
      </c>
      <c r="P26" s="6" t="b">
        <v>1</v>
      </c>
      <c r="Q26" s="6" t="s">
        <v>17</v>
      </c>
      <c r="R26" s="6" t="s">
        <v>16</v>
      </c>
      <c r="S26" s="6" t="s">
        <v>15</v>
      </c>
      <c r="T26" s="4"/>
      <c r="U26" s="4"/>
      <c r="V26" s="4" t="s">
        <v>69</v>
      </c>
      <c r="W26" s="4" t="s">
        <v>69</v>
      </c>
      <c r="X26" s="4">
        <v>56.7</v>
      </c>
      <c r="Y26" s="4">
        <v>390</v>
      </c>
      <c r="Z26" s="4"/>
      <c r="AA26" s="6" t="s">
        <v>15</v>
      </c>
      <c r="AB26" s="6" t="s">
        <v>15</v>
      </c>
      <c r="AC26" s="6" t="s">
        <v>17</v>
      </c>
      <c r="AD26" s="6" t="s">
        <v>15</v>
      </c>
      <c r="AE26" s="6" t="s">
        <v>16</v>
      </c>
      <c r="AF26" s="27" t="s">
        <v>69</v>
      </c>
      <c r="AG26" s="29" t="s">
        <v>116</v>
      </c>
      <c r="AH26" t="str">
        <f t="shared" si="0"/>
        <v>TP</v>
      </c>
    </row>
    <row r="27" spans="2:34" ht="42" x14ac:dyDescent="0.3">
      <c r="B27" s="14">
        <v>8</v>
      </c>
      <c r="C27" s="16">
        <v>836</v>
      </c>
      <c r="D27" s="16" t="s">
        <v>32</v>
      </c>
      <c r="E27" s="16" t="s">
        <v>33</v>
      </c>
      <c r="F27" s="16" t="s">
        <v>34</v>
      </c>
      <c r="G27" s="16" t="s">
        <v>5</v>
      </c>
      <c r="H27" s="16" t="s">
        <v>0</v>
      </c>
      <c r="I27" s="16">
        <v>1</v>
      </c>
      <c r="J27" s="17">
        <v>44263.956388888888</v>
      </c>
      <c r="K27" s="16" t="s">
        <v>14</v>
      </c>
      <c r="L27" s="16" t="b">
        <v>1</v>
      </c>
      <c r="M27" s="16" t="s">
        <v>15</v>
      </c>
      <c r="N27" s="16" t="b">
        <v>0</v>
      </c>
      <c r="O27" s="16" t="s">
        <v>16</v>
      </c>
      <c r="P27" s="16" t="b">
        <v>1</v>
      </c>
      <c r="Q27" s="16" t="s">
        <v>17</v>
      </c>
      <c r="R27" s="16" t="s">
        <v>16</v>
      </c>
      <c r="S27" s="16" t="s">
        <v>15</v>
      </c>
      <c r="T27" s="4"/>
      <c r="U27" s="4"/>
      <c r="V27" s="4" t="s">
        <v>71</v>
      </c>
      <c r="W27" s="4" t="s">
        <v>146</v>
      </c>
      <c r="X27" s="4">
        <v>-18.399999999999999</v>
      </c>
      <c r="Y27" s="4">
        <v>180</v>
      </c>
      <c r="Z27" s="4"/>
      <c r="AA27" s="16" t="s">
        <v>15</v>
      </c>
      <c r="AB27" s="16" t="s">
        <v>16</v>
      </c>
      <c r="AC27" s="16" t="s">
        <v>17</v>
      </c>
      <c r="AD27" s="16" t="s">
        <v>15</v>
      </c>
      <c r="AE27" s="16" t="s">
        <v>16</v>
      </c>
      <c r="AF27" s="27" t="s">
        <v>77</v>
      </c>
      <c r="AG27" s="29" t="s">
        <v>114</v>
      </c>
      <c r="AH27" t="str">
        <f t="shared" si="0"/>
        <v>TN</v>
      </c>
    </row>
    <row r="28" spans="2:34" ht="28.2" x14ac:dyDescent="0.3">
      <c r="B28" s="18">
        <v>8</v>
      </c>
      <c r="C28" s="19">
        <v>180875</v>
      </c>
      <c r="D28" s="19" t="s">
        <v>6</v>
      </c>
      <c r="E28" s="19" t="s">
        <v>7</v>
      </c>
      <c r="F28" s="19" t="s">
        <v>8</v>
      </c>
      <c r="G28" s="19" t="s">
        <v>9</v>
      </c>
      <c r="H28" s="19" t="s">
        <v>0</v>
      </c>
      <c r="I28" s="19">
        <v>1</v>
      </c>
      <c r="J28" s="20">
        <v>44258.183136574073</v>
      </c>
      <c r="K28" s="19" t="s">
        <v>14</v>
      </c>
      <c r="L28" s="19" t="b">
        <v>1</v>
      </c>
      <c r="M28" s="19" t="s">
        <v>15</v>
      </c>
      <c r="N28" s="19" t="b">
        <v>0</v>
      </c>
      <c r="O28" s="19" t="s">
        <v>15</v>
      </c>
      <c r="P28" s="19" t="b">
        <v>1</v>
      </c>
      <c r="Q28" s="19" t="s">
        <v>17</v>
      </c>
      <c r="R28" s="19" t="s">
        <v>15</v>
      </c>
      <c r="S28" s="19" t="s">
        <v>15</v>
      </c>
      <c r="T28" s="18"/>
      <c r="U28" s="18"/>
      <c r="V28" s="18" t="s">
        <v>72</v>
      </c>
      <c r="W28" s="18" t="s">
        <v>69</v>
      </c>
      <c r="X28" s="18">
        <v>14.6</v>
      </c>
      <c r="Y28" s="18">
        <v>220</v>
      </c>
      <c r="Z28" s="18"/>
      <c r="AA28" s="19" t="s">
        <v>15</v>
      </c>
      <c r="AB28" s="19" t="s">
        <v>15</v>
      </c>
      <c r="AC28" s="19" t="s">
        <v>17</v>
      </c>
      <c r="AD28" s="19" t="s">
        <v>15</v>
      </c>
      <c r="AE28" s="19" t="s">
        <v>15</v>
      </c>
    </row>
    <row r="29" spans="2:34" ht="28.2" x14ac:dyDescent="0.3">
      <c r="B29" s="4">
        <v>9</v>
      </c>
      <c r="C29" s="6">
        <v>180890</v>
      </c>
      <c r="D29" s="6" t="s">
        <v>27</v>
      </c>
      <c r="E29" s="6" t="s">
        <v>28</v>
      </c>
      <c r="F29" s="6" t="s">
        <v>29</v>
      </c>
      <c r="G29" s="6" t="s">
        <v>30</v>
      </c>
      <c r="H29" s="6" t="s">
        <v>0</v>
      </c>
      <c r="I29" s="6">
        <v>1</v>
      </c>
      <c r="J29" s="7">
        <v>44258.458055555559</v>
      </c>
      <c r="K29" s="6" t="s">
        <v>14</v>
      </c>
      <c r="L29" s="6" t="b">
        <v>1</v>
      </c>
      <c r="M29" s="6" t="s">
        <v>15</v>
      </c>
      <c r="N29" s="6" t="b">
        <v>0</v>
      </c>
      <c r="O29" s="6" t="s">
        <v>15</v>
      </c>
      <c r="P29" s="6" t="b">
        <v>0</v>
      </c>
      <c r="Q29" s="6" t="s">
        <v>31</v>
      </c>
      <c r="R29" s="6" t="s">
        <v>15</v>
      </c>
      <c r="S29" s="6" t="s">
        <v>15</v>
      </c>
      <c r="T29" s="4"/>
      <c r="U29" s="4"/>
      <c r="V29" s="4" t="s">
        <v>71</v>
      </c>
      <c r="W29" s="4" t="s">
        <v>146</v>
      </c>
      <c r="X29" s="4">
        <v>-58</v>
      </c>
      <c r="Y29" s="4">
        <v>80</v>
      </c>
      <c r="Z29" s="4"/>
      <c r="AA29" s="6" t="s">
        <v>15</v>
      </c>
      <c r="AB29" s="6" t="s">
        <v>15</v>
      </c>
      <c r="AC29" s="6" t="s">
        <v>31</v>
      </c>
      <c r="AD29" s="6" t="s">
        <v>15</v>
      </c>
      <c r="AE29" s="6" t="s">
        <v>15</v>
      </c>
      <c r="AF29" s="27" t="s">
        <v>69</v>
      </c>
      <c r="AG29" s="29" t="s">
        <v>117</v>
      </c>
      <c r="AH29" t="str">
        <f t="shared" si="0"/>
        <v>FP</v>
      </c>
    </row>
    <row r="32" spans="2:34" x14ac:dyDescent="0.3">
      <c r="AF32" t="s">
        <v>116</v>
      </c>
      <c r="AG32">
        <f>COUNTIF(AG2:AG30,"TP")</f>
        <v>16</v>
      </c>
      <c r="AH32">
        <f>COUNTIF(AH2:AH30,"TP")</f>
        <v>16</v>
      </c>
    </row>
    <row r="33" spans="26:34" x14ac:dyDescent="0.3">
      <c r="AF33" t="s">
        <v>115</v>
      </c>
      <c r="AG33">
        <f>COUNTIF(AG2:AG30,"FN")</f>
        <v>2</v>
      </c>
      <c r="AH33">
        <f>COUNTIF(AH2:AH30,"FN")</f>
        <v>2</v>
      </c>
    </row>
    <row r="34" spans="26:34" x14ac:dyDescent="0.3">
      <c r="Z34" t="s">
        <v>69</v>
      </c>
      <c r="AF34" t="s">
        <v>117</v>
      </c>
      <c r="AG34">
        <f>COUNTIF(AG2:AG30,"FP")</f>
        <v>4</v>
      </c>
      <c r="AH34">
        <f>COUNTIF(AH2:AH30,"FP")</f>
        <v>4</v>
      </c>
    </row>
    <row r="35" spans="26:34" x14ac:dyDescent="0.3">
      <c r="Z35" t="s">
        <v>75</v>
      </c>
      <c r="AF35" t="s">
        <v>114</v>
      </c>
      <c r="AG35">
        <f>COUNTIF(AG2:AG30,"TN")</f>
        <v>2</v>
      </c>
      <c r="AH35">
        <f>COUNTIF(AH2:AH30,"TN")</f>
        <v>2</v>
      </c>
    </row>
    <row r="36" spans="26:34" x14ac:dyDescent="0.3">
      <c r="Z36" t="s">
        <v>76</v>
      </c>
    </row>
    <row r="39" spans="26:34" x14ac:dyDescent="0.3">
      <c r="Z39" t="s">
        <v>77</v>
      </c>
    </row>
    <row r="40" spans="26:34" x14ac:dyDescent="0.3">
      <c r="Z40" t="s">
        <v>69</v>
      </c>
    </row>
    <row r="54" spans="3:3" x14ac:dyDescent="0.3">
      <c r="C54">
        <f>+C59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D537-EEAE-4514-8502-B0CFACB76B03}">
  <dimension ref="A1:AF54"/>
  <sheetViews>
    <sheetView workbookViewId="0">
      <pane xSplit="6" ySplit="1" topLeftCell="M21" activePane="bottomRight" state="frozen"/>
      <selection pane="topRight" activeCell="F1" sqref="F1"/>
      <selection pane="bottomLeft" activeCell="A2" sqref="A2"/>
      <selection pane="bottomRight" activeCell="AA1" sqref="AA1:AD1"/>
    </sheetView>
  </sheetViews>
  <sheetFormatPr defaultRowHeight="14.4" x14ac:dyDescent="0.3"/>
  <cols>
    <col min="10" max="10" width="22.21875" customWidth="1"/>
  </cols>
  <sheetData>
    <row r="1" spans="1:32" ht="28.2" x14ac:dyDescent="0.3">
      <c r="A1" t="s">
        <v>74</v>
      </c>
      <c r="B1" s="3" t="s">
        <v>23</v>
      </c>
      <c r="C1" s="3" t="s">
        <v>37</v>
      </c>
      <c r="D1" s="3" t="s">
        <v>36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8" t="s">
        <v>49</v>
      </c>
      <c r="M1" s="3" t="s">
        <v>46</v>
      </c>
      <c r="N1" s="3" t="s">
        <v>50</v>
      </c>
      <c r="O1" s="3" t="s">
        <v>45</v>
      </c>
      <c r="P1" s="3" t="s">
        <v>51</v>
      </c>
      <c r="Q1" s="3" t="s">
        <v>52</v>
      </c>
      <c r="R1" s="3" t="s">
        <v>53</v>
      </c>
      <c r="S1" s="3" t="s">
        <v>54</v>
      </c>
      <c r="T1" s="3"/>
      <c r="U1" s="3"/>
      <c r="V1" s="3" t="s">
        <v>56</v>
      </c>
      <c r="W1" s="3" t="s">
        <v>57</v>
      </c>
      <c r="X1" s="3" t="s">
        <v>58</v>
      </c>
      <c r="Y1" s="3" t="s">
        <v>59</v>
      </c>
      <c r="Z1" s="3" t="s">
        <v>55</v>
      </c>
      <c r="AA1" s="23" t="s">
        <v>80</v>
      </c>
      <c r="AB1" s="3" t="s">
        <v>82</v>
      </c>
      <c r="AC1" s="23" t="s">
        <v>86</v>
      </c>
      <c r="AD1" s="23" t="s">
        <v>87</v>
      </c>
      <c r="AE1" s="23"/>
      <c r="AF1" s="23"/>
    </row>
    <row r="2" spans="1:32" ht="42" x14ac:dyDescent="0.3">
      <c r="A2">
        <v>1</v>
      </c>
      <c r="B2" s="4" t="s">
        <v>60</v>
      </c>
      <c r="C2" s="6">
        <v>180322</v>
      </c>
      <c r="D2" s="6" t="s">
        <v>18</v>
      </c>
      <c r="E2" s="6" t="s">
        <v>19</v>
      </c>
      <c r="F2" s="6" t="s">
        <v>20</v>
      </c>
      <c r="G2" s="6" t="s">
        <v>5</v>
      </c>
      <c r="H2" s="6" t="s">
        <v>0</v>
      </c>
      <c r="I2" s="6">
        <v>1</v>
      </c>
      <c r="J2" s="7">
        <v>44249.681597222225</v>
      </c>
      <c r="K2" s="6" t="s">
        <v>14</v>
      </c>
      <c r="L2" s="6" t="b">
        <v>1</v>
      </c>
      <c r="M2" s="6" t="s">
        <v>15</v>
      </c>
      <c r="N2" s="6" t="b">
        <v>1</v>
      </c>
      <c r="O2" s="6" t="s">
        <v>16</v>
      </c>
      <c r="P2" s="6" t="b">
        <v>1</v>
      </c>
      <c r="Q2" s="6" t="s">
        <v>17</v>
      </c>
      <c r="R2" s="6" t="s">
        <v>15</v>
      </c>
      <c r="S2" s="6" t="s">
        <v>15</v>
      </c>
      <c r="T2" s="4"/>
      <c r="U2" s="4"/>
      <c r="V2" s="4" t="s">
        <v>69</v>
      </c>
      <c r="W2" s="4" t="s">
        <v>69</v>
      </c>
      <c r="X2" s="4">
        <v>54.62</v>
      </c>
      <c r="Y2" s="4">
        <v>240</v>
      </c>
      <c r="Z2" s="4"/>
      <c r="AA2" s="6" t="b">
        <v>1</v>
      </c>
      <c r="AB2" s="6" t="b">
        <v>1</v>
      </c>
      <c r="AC2" s="6" t="b">
        <v>1</v>
      </c>
      <c r="AD2" t="s">
        <v>69</v>
      </c>
      <c r="AE2" t="s">
        <v>116</v>
      </c>
    </row>
    <row r="3" spans="1:32" ht="28.2" x14ac:dyDescent="0.3">
      <c r="A3">
        <v>2</v>
      </c>
      <c r="B3" s="4" t="s">
        <v>61</v>
      </c>
      <c r="C3" s="6">
        <v>17962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0</v>
      </c>
      <c r="I3" s="6">
        <v>1</v>
      </c>
      <c r="J3" s="7">
        <v>44236.082372685189</v>
      </c>
      <c r="K3" s="6" t="s">
        <v>14</v>
      </c>
      <c r="L3" s="6" t="b">
        <v>0</v>
      </c>
      <c r="M3" s="6" t="s">
        <v>15</v>
      </c>
      <c r="N3" s="6" t="b">
        <v>0</v>
      </c>
      <c r="O3" s="6" t="s">
        <v>16</v>
      </c>
      <c r="P3" s="6" t="b">
        <v>1</v>
      </c>
      <c r="Q3" s="6" t="s">
        <v>17</v>
      </c>
      <c r="R3" s="6" t="s">
        <v>16</v>
      </c>
      <c r="S3" s="6" t="s">
        <v>15</v>
      </c>
      <c r="T3" s="4"/>
      <c r="U3" s="4"/>
      <c r="V3" s="4" t="s">
        <v>69</v>
      </c>
      <c r="W3" s="4" t="s">
        <v>69</v>
      </c>
      <c r="X3" s="4">
        <v>57.6</v>
      </c>
      <c r="Y3" s="4">
        <v>390</v>
      </c>
      <c r="Z3" s="4"/>
      <c r="AA3" s="6" t="b">
        <v>0</v>
      </c>
      <c r="AB3" s="6" t="b">
        <v>1</v>
      </c>
      <c r="AC3" s="6" t="b">
        <v>0</v>
      </c>
      <c r="AD3" t="s">
        <v>69</v>
      </c>
      <c r="AE3" t="s">
        <v>116</v>
      </c>
    </row>
    <row r="4" spans="1:32" ht="28.2" x14ac:dyDescent="0.3">
      <c r="A4">
        <v>3</v>
      </c>
      <c r="B4" s="18" t="s">
        <v>62</v>
      </c>
      <c r="C4" s="19">
        <v>180603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0</v>
      </c>
      <c r="I4" s="19">
        <v>1</v>
      </c>
      <c r="J4" s="20">
        <v>44256.121180555558</v>
      </c>
      <c r="K4" s="19" t="s">
        <v>14</v>
      </c>
      <c r="L4" s="19" t="b">
        <v>1</v>
      </c>
      <c r="M4" s="19" t="s">
        <v>15</v>
      </c>
      <c r="N4" s="19" t="b">
        <v>0</v>
      </c>
      <c r="O4" s="19" t="s">
        <v>16</v>
      </c>
      <c r="P4" s="19" t="b">
        <v>1</v>
      </c>
      <c r="Q4" s="19" t="s">
        <v>17</v>
      </c>
      <c r="R4" s="19" t="s">
        <v>15</v>
      </c>
      <c r="S4" s="19" t="s">
        <v>15</v>
      </c>
      <c r="T4" s="18"/>
      <c r="U4" s="18"/>
      <c r="V4" s="18" t="s">
        <v>69</v>
      </c>
      <c r="W4" s="18" t="s">
        <v>69</v>
      </c>
      <c r="X4" s="18">
        <v>0.8</v>
      </c>
      <c r="Y4" s="4">
        <v>220</v>
      </c>
      <c r="Z4" s="4"/>
      <c r="AA4" s="19" t="b">
        <v>0</v>
      </c>
      <c r="AB4" s="19" t="b">
        <v>1</v>
      </c>
      <c r="AC4" s="19" t="b">
        <v>1</v>
      </c>
      <c r="AD4" t="s">
        <v>77</v>
      </c>
      <c r="AE4" t="s">
        <v>115</v>
      </c>
    </row>
    <row r="5" spans="1:32" ht="28.2" x14ac:dyDescent="0.3">
      <c r="A5">
        <v>4</v>
      </c>
      <c r="B5" s="18" t="s">
        <v>62</v>
      </c>
      <c r="C5" s="19">
        <v>180604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0</v>
      </c>
      <c r="I5" s="19">
        <v>1</v>
      </c>
      <c r="J5" s="20">
        <v>44256.127349537041</v>
      </c>
      <c r="K5" s="19" t="s">
        <v>14</v>
      </c>
      <c r="L5" s="19" t="b">
        <v>1</v>
      </c>
      <c r="M5" s="19" t="s">
        <v>15</v>
      </c>
      <c r="N5" s="19" t="b">
        <v>0</v>
      </c>
      <c r="O5" s="19" t="s">
        <v>16</v>
      </c>
      <c r="P5" s="19" t="b">
        <v>1</v>
      </c>
      <c r="Q5" s="19" t="s">
        <v>17</v>
      </c>
      <c r="R5" s="19" t="s">
        <v>15</v>
      </c>
      <c r="S5" s="19" t="s">
        <v>15</v>
      </c>
      <c r="T5" s="18"/>
      <c r="U5" s="18"/>
      <c r="V5" s="18" t="s">
        <v>69</v>
      </c>
      <c r="W5" s="18" t="s">
        <v>69</v>
      </c>
      <c r="X5" s="18">
        <v>0.8</v>
      </c>
      <c r="Y5" s="4">
        <v>220</v>
      </c>
      <c r="Z5" s="4"/>
      <c r="AA5" s="19" t="b">
        <v>0</v>
      </c>
      <c r="AB5" s="19" t="b">
        <v>1</v>
      </c>
      <c r="AC5" s="19" t="b">
        <v>1</v>
      </c>
      <c r="AD5" t="s">
        <v>77</v>
      </c>
      <c r="AE5" t="s">
        <v>115</v>
      </c>
    </row>
    <row r="6" spans="1:32" ht="28.2" x14ac:dyDescent="0.3">
      <c r="A6">
        <v>5</v>
      </c>
      <c r="B6" s="18" t="s">
        <v>63</v>
      </c>
      <c r="C6" s="19">
        <v>18307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0</v>
      </c>
      <c r="I6" s="19">
        <v>1</v>
      </c>
      <c r="J6" s="20">
        <v>44236.849293981482</v>
      </c>
      <c r="K6" s="19" t="s">
        <v>14</v>
      </c>
      <c r="L6" s="19" t="b">
        <v>1</v>
      </c>
      <c r="M6" s="19" t="s">
        <v>15</v>
      </c>
      <c r="N6" s="19" t="b">
        <v>0</v>
      </c>
      <c r="O6" s="19" t="s">
        <v>15</v>
      </c>
      <c r="P6" s="19" t="b">
        <v>1</v>
      </c>
      <c r="Q6" s="19" t="s">
        <v>17</v>
      </c>
      <c r="R6" s="19" t="s">
        <v>15</v>
      </c>
      <c r="S6" s="19" t="s">
        <v>15</v>
      </c>
      <c r="T6" s="18"/>
      <c r="U6" s="18"/>
      <c r="V6" s="18" t="s">
        <v>71</v>
      </c>
      <c r="W6" s="18" t="s">
        <v>69</v>
      </c>
      <c r="X6" s="18">
        <v>14.6</v>
      </c>
      <c r="Y6" s="4">
        <v>220</v>
      </c>
      <c r="Z6" s="4"/>
      <c r="AA6" s="19" t="b">
        <v>0</v>
      </c>
      <c r="AB6" s="19" t="b">
        <v>1</v>
      </c>
      <c r="AC6" s="19" t="b">
        <v>1</v>
      </c>
      <c r="AD6" t="s">
        <v>77</v>
      </c>
      <c r="AE6" t="s">
        <v>115</v>
      </c>
    </row>
    <row r="7" spans="1:32" ht="42" x14ac:dyDescent="0.3">
      <c r="A7">
        <v>6</v>
      </c>
      <c r="B7" s="4" t="s">
        <v>64</v>
      </c>
      <c r="C7" s="10">
        <v>774</v>
      </c>
      <c r="D7" s="10" t="s">
        <v>32</v>
      </c>
      <c r="E7" s="10" t="s">
        <v>33</v>
      </c>
      <c r="F7" s="10" t="s">
        <v>34</v>
      </c>
      <c r="G7" s="10" t="s">
        <v>5</v>
      </c>
      <c r="H7" s="10" t="s">
        <v>0</v>
      </c>
      <c r="I7" s="10">
        <v>1</v>
      </c>
      <c r="J7" s="11">
        <v>44263.901319444441</v>
      </c>
      <c r="K7" s="10" t="s">
        <v>14</v>
      </c>
      <c r="L7" s="10" t="b">
        <v>1</v>
      </c>
      <c r="M7" s="10" t="s">
        <v>15</v>
      </c>
      <c r="N7" s="10" t="b">
        <v>0</v>
      </c>
      <c r="O7" s="10" t="s">
        <v>15</v>
      </c>
      <c r="P7" s="10" t="b">
        <v>1</v>
      </c>
      <c r="Q7" s="10" t="s">
        <v>17</v>
      </c>
      <c r="R7" s="10" t="s">
        <v>16</v>
      </c>
      <c r="S7" s="10" t="s">
        <v>15</v>
      </c>
      <c r="T7" s="4"/>
      <c r="U7" s="4"/>
      <c r="V7" s="4" t="s">
        <v>71</v>
      </c>
      <c r="W7" s="4" t="s">
        <v>70</v>
      </c>
      <c r="X7" s="4">
        <v>-5.8</v>
      </c>
      <c r="Y7" s="4">
        <v>180</v>
      </c>
      <c r="Z7" s="4"/>
      <c r="AA7" s="10" t="b">
        <v>0</v>
      </c>
      <c r="AB7" s="10" t="b">
        <v>1</v>
      </c>
      <c r="AC7" s="10" t="b">
        <v>1</v>
      </c>
      <c r="AD7" t="s">
        <v>77</v>
      </c>
      <c r="AE7" t="s">
        <v>114</v>
      </c>
    </row>
    <row r="8" spans="1:32" ht="28.2" x14ac:dyDescent="0.3">
      <c r="A8">
        <v>7</v>
      </c>
      <c r="B8" s="4" t="s">
        <v>65</v>
      </c>
      <c r="C8" s="6">
        <v>180444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0</v>
      </c>
      <c r="I8" s="6">
        <v>1</v>
      </c>
      <c r="J8" s="7">
        <v>44256.023078703707</v>
      </c>
      <c r="K8" s="6" t="s">
        <v>14</v>
      </c>
      <c r="L8" s="6" t="b">
        <v>0</v>
      </c>
      <c r="M8" s="6" t="s">
        <v>15</v>
      </c>
      <c r="N8" s="6" t="b">
        <v>0</v>
      </c>
      <c r="O8" s="6" t="s">
        <v>15</v>
      </c>
      <c r="P8" s="6" t="b">
        <v>1</v>
      </c>
      <c r="Q8" s="6" t="s">
        <v>17</v>
      </c>
      <c r="R8" s="6" t="s">
        <v>16</v>
      </c>
      <c r="S8" s="6" t="s">
        <v>15</v>
      </c>
      <c r="T8" s="4"/>
      <c r="U8" s="4"/>
      <c r="V8" s="4" t="s">
        <v>69</v>
      </c>
      <c r="W8" s="4" t="s">
        <v>69</v>
      </c>
      <c r="X8" s="4">
        <v>56.7</v>
      </c>
      <c r="Y8" s="4">
        <v>390</v>
      </c>
      <c r="Z8" s="4"/>
      <c r="AA8" s="6" t="b">
        <v>0</v>
      </c>
      <c r="AB8" s="6" t="b">
        <v>1</v>
      </c>
      <c r="AC8" s="6" t="b">
        <v>0</v>
      </c>
      <c r="AD8" t="s">
        <v>69</v>
      </c>
      <c r="AE8" t="s">
        <v>116</v>
      </c>
    </row>
    <row r="9" spans="1:32" ht="42" x14ac:dyDescent="0.3">
      <c r="A9">
        <v>8</v>
      </c>
      <c r="B9" s="4" t="s">
        <v>65</v>
      </c>
      <c r="C9" s="6">
        <v>180445</v>
      </c>
      <c r="D9" s="6" t="s">
        <v>18</v>
      </c>
      <c r="E9" s="6" t="s">
        <v>19</v>
      </c>
      <c r="F9" s="6" t="s">
        <v>20</v>
      </c>
      <c r="G9" s="6" t="s">
        <v>5</v>
      </c>
      <c r="H9" s="6" t="s">
        <v>0</v>
      </c>
      <c r="I9" s="6">
        <v>1</v>
      </c>
      <c r="J9" s="7">
        <v>44256.023078703707</v>
      </c>
      <c r="K9" s="6" t="s">
        <v>14</v>
      </c>
      <c r="L9" s="6" t="b">
        <v>1</v>
      </c>
      <c r="M9" s="6" t="s">
        <v>15</v>
      </c>
      <c r="N9" s="6" t="b">
        <v>1</v>
      </c>
      <c r="O9" s="6" t="s">
        <v>16</v>
      </c>
      <c r="P9" s="6" t="b">
        <v>1</v>
      </c>
      <c r="Q9" s="6" t="s">
        <v>17</v>
      </c>
      <c r="R9" s="6" t="s">
        <v>15</v>
      </c>
      <c r="S9" s="6" t="s">
        <v>15</v>
      </c>
      <c r="T9" s="4"/>
      <c r="U9" s="4"/>
      <c r="V9" s="4" t="s">
        <v>69</v>
      </c>
      <c r="W9" s="4" t="s">
        <v>69</v>
      </c>
      <c r="X9" s="4">
        <v>42.2</v>
      </c>
      <c r="Y9" s="4">
        <v>240</v>
      </c>
      <c r="Z9" s="4"/>
      <c r="AA9" s="6" t="b">
        <v>1</v>
      </c>
      <c r="AB9" s="6" t="b">
        <v>1</v>
      </c>
      <c r="AC9" s="6" t="b">
        <v>1</v>
      </c>
      <c r="AD9" t="s">
        <v>69</v>
      </c>
      <c r="AE9" t="s">
        <v>116</v>
      </c>
    </row>
    <row r="10" spans="1:32" ht="28.2" x14ac:dyDescent="0.3">
      <c r="A10">
        <v>9</v>
      </c>
      <c r="B10" s="4" t="s">
        <v>66</v>
      </c>
      <c r="C10" s="6">
        <v>180446</v>
      </c>
      <c r="D10" s="6" t="s">
        <v>24</v>
      </c>
      <c r="E10" s="6" t="s">
        <v>25</v>
      </c>
      <c r="F10" s="6" t="s">
        <v>26</v>
      </c>
      <c r="G10" s="6" t="s">
        <v>5</v>
      </c>
      <c r="H10" s="6" t="s">
        <v>0</v>
      </c>
      <c r="I10" s="6">
        <v>1</v>
      </c>
      <c r="J10" s="7">
        <v>44256.030972222223</v>
      </c>
      <c r="K10" s="6" t="s">
        <v>14</v>
      </c>
      <c r="L10" s="6" t="b">
        <v>0</v>
      </c>
      <c r="M10" s="6" t="s">
        <v>15</v>
      </c>
      <c r="N10" s="6" t="b">
        <v>0</v>
      </c>
      <c r="O10" s="6" t="s">
        <v>15</v>
      </c>
      <c r="P10" s="6" t="b">
        <v>1</v>
      </c>
      <c r="Q10" s="6" t="s">
        <v>17</v>
      </c>
      <c r="R10" s="6" t="s">
        <v>16</v>
      </c>
      <c r="S10" s="6" t="s">
        <v>15</v>
      </c>
      <c r="T10" s="4"/>
      <c r="U10" s="4"/>
      <c r="V10" s="4" t="s">
        <v>69</v>
      </c>
      <c r="W10" s="4" t="s">
        <v>69</v>
      </c>
      <c r="X10" s="4">
        <v>56.7</v>
      </c>
      <c r="Y10" s="4">
        <v>390</v>
      </c>
      <c r="Z10" s="4"/>
      <c r="AA10" s="6" t="b">
        <v>0</v>
      </c>
      <c r="AB10" s="6" t="b">
        <v>1</v>
      </c>
      <c r="AC10" s="6" t="b">
        <v>0</v>
      </c>
      <c r="AD10" t="s">
        <v>69</v>
      </c>
      <c r="AE10" t="s">
        <v>116</v>
      </c>
    </row>
    <row r="11" spans="1:32" ht="28.2" x14ac:dyDescent="0.3">
      <c r="A11">
        <v>10</v>
      </c>
      <c r="B11" s="4" t="s">
        <v>66</v>
      </c>
      <c r="C11" s="6">
        <v>180447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0</v>
      </c>
      <c r="I11" s="6">
        <v>1</v>
      </c>
      <c r="J11" s="7">
        <v>44256.030972222223</v>
      </c>
      <c r="K11" s="6" t="s">
        <v>14</v>
      </c>
      <c r="L11" s="6" t="b">
        <v>0</v>
      </c>
      <c r="M11" s="6" t="s">
        <v>15</v>
      </c>
      <c r="N11" s="6" t="b">
        <v>0</v>
      </c>
      <c r="O11" s="6" t="s">
        <v>15</v>
      </c>
      <c r="P11" s="6" t="b">
        <v>1</v>
      </c>
      <c r="Q11" s="6" t="s">
        <v>17</v>
      </c>
      <c r="R11" s="6" t="s">
        <v>16</v>
      </c>
      <c r="S11" s="6" t="s">
        <v>15</v>
      </c>
      <c r="T11" s="4"/>
      <c r="U11" s="4"/>
      <c r="V11" s="4" t="s">
        <v>69</v>
      </c>
      <c r="W11" s="4" t="s">
        <v>69</v>
      </c>
      <c r="X11" s="4">
        <v>56.7</v>
      </c>
      <c r="Y11" s="4">
        <v>390</v>
      </c>
      <c r="Z11" s="4"/>
      <c r="AA11" s="6" t="b">
        <v>0</v>
      </c>
      <c r="AB11" s="6" t="b">
        <v>1</v>
      </c>
      <c r="AC11" s="6" t="b">
        <v>0</v>
      </c>
      <c r="AD11" t="s">
        <v>69</v>
      </c>
      <c r="AE11" t="s">
        <v>116</v>
      </c>
    </row>
    <row r="12" spans="1:32" ht="42" x14ac:dyDescent="0.3">
      <c r="B12" s="14" t="s">
        <v>67</v>
      </c>
      <c r="C12" s="10">
        <v>825</v>
      </c>
      <c r="D12" s="10" t="s">
        <v>32</v>
      </c>
      <c r="E12" s="10" t="s">
        <v>33</v>
      </c>
      <c r="F12" s="10" t="s">
        <v>34</v>
      </c>
      <c r="G12" s="10" t="s">
        <v>5</v>
      </c>
      <c r="H12" s="10" t="s">
        <v>0</v>
      </c>
      <c r="I12" s="10">
        <v>1</v>
      </c>
      <c r="J12" s="11">
        <v>44263.947824074072</v>
      </c>
      <c r="K12" s="10" t="s">
        <v>14</v>
      </c>
      <c r="L12" s="10" t="b">
        <v>1</v>
      </c>
      <c r="M12" s="10" t="s">
        <v>15</v>
      </c>
      <c r="N12" s="10" t="b">
        <v>0</v>
      </c>
      <c r="O12" s="10" t="s">
        <v>16</v>
      </c>
      <c r="P12" s="10" t="b">
        <v>1</v>
      </c>
      <c r="Q12" s="10" t="s">
        <v>17</v>
      </c>
      <c r="R12" s="10" t="s">
        <v>16</v>
      </c>
      <c r="S12" s="10" t="s">
        <v>15</v>
      </c>
      <c r="T12" s="15"/>
      <c r="U12" s="4"/>
      <c r="V12" s="4" t="s">
        <v>71</v>
      </c>
      <c r="W12" s="4" t="s">
        <v>70</v>
      </c>
      <c r="X12" s="4">
        <v>-18.399999999999999</v>
      </c>
      <c r="Y12" s="4">
        <v>180</v>
      </c>
      <c r="Z12" s="4"/>
      <c r="AA12" s="10" t="b">
        <v>0</v>
      </c>
      <c r="AB12" s="10" t="b">
        <v>1</v>
      </c>
      <c r="AC12" s="10" t="b">
        <v>1</v>
      </c>
      <c r="AD12" t="s">
        <v>77</v>
      </c>
      <c r="AE12" t="s">
        <v>114</v>
      </c>
    </row>
    <row r="13" spans="1:32" ht="28.2" x14ac:dyDescent="0.3">
      <c r="B13" s="18" t="s">
        <v>67</v>
      </c>
      <c r="C13" s="24">
        <v>832</v>
      </c>
      <c r="D13" s="24" t="s">
        <v>6</v>
      </c>
      <c r="E13" s="24" t="s">
        <v>7</v>
      </c>
      <c r="F13" s="24" t="s">
        <v>8</v>
      </c>
      <c r="G13" s="24" t="s">
        <v>9</v>
      </c>
      <c r="H13" s="24" t="s">
        <v>0</v>
      </c>
      <c r="I13" s="24">
        <v>1</v>
      </c>
      <c r="J13" s="25">
        <v>44263.947824074072</v>
      </c>
      <c r="K13" s="24" t="s">
        <v>14</v>
      </c>
      <c r="L13" s="24" t="b">
        <v>1</v>
      </c>
      <c r="M13" s="24" t="s">
        <v>15</v>
      </c>
      <c r="N13" s="24" t="b">
        <v>0</v>
      </c>
      <c r="O13" s="24" t="s">
        <v>15</v>
      </c>
      <c r="P13" s="24" t="b">
        <v>1</v>
      </c>
      <c r="Q13" s="24" t="s">
        <v>17</v>
      </c>
      <c r="R13" s="24" t="s">
        <v>15</v>
      </c>
      <c r="S13" s="24" t="s">
        <v>15</v>
      </c>
      <c r="T13" s="26"/>
      <c r="U13" s="18"/>
      <c r="V13" s="18" t="s">
        <v>72</v>
      </c>
      <c r="W13" s="18" t="s">
        <v>69</v>
      </c>
      <c r="X13" s="18">
        <v>14.6</v>
      </c>
      <c r="Y13" s="18">
        <v>220</v>
      </c>
      <c r="Z13" s="18"/>
      <c r="AA13" s="24"/>
      <c r="AB13" s="24"/>
      <c r="AC13" s="24"/>
    </row>
    <row r="14" spans="1:32" ht="28.2" x14ac:dyDescent="0.3">
      <c r="B14" s="6" t="s">
        <v>68</v>
      </c>
      <c r="C14" s="6">
        <v>180634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0</v>
      </c>
      <c r="I14" s="6">
        <v>1</v>
      </c>
      <c r="J14" s="7">
        <v>44256.139270833337</v>
      </c>
      <c r="K14" s="6" t="s">
        <v>14</v>
      </c>
      <c r="L14" s="6" t="b">
        <v>1</v>
      </c>
      <c r="M14" s="6" t="s">
        <v>15</v>
      </c>
      <c r="N14" s="6" t="b">
        <v>0</v>
      </c>
      <c r="O14" s="6" t="s">
        <v>15</v>
      </c>
      <c r="P14" s="6" t="b">
        <v>0</v>
      </c>
      <c r="Q14" s="6" t="s">
        <v>31</v>
      </c>
      <c r="R14" s="6" t="s">
        <v>15</v>
      </c>
      <c r="S14" s="6" t="s">
        <v>15</v>
      </c>
      <c r="T14" s="4"/>
      <c r="U14" s="4"/>
      <c r="V14" s="4" t="s">
        <v>73</v>
      </c>
      <c r="W14" s="4" t="s">
        <v>73</v>
      </c>
      <c r="X14" s="9">
        <v>-71.5</v>
      </c>
      <c r="Y14" s="4">
        <v>80</v>
      </c>
      <c r="Z14" s="4"/>
      <c r="AA14" s="6" t="b">
        <v>0</v>
      </c>
      <c r="AB14" s="6" t="b">
        <v>0</v>
      </c>
      <c r="AC14" s="6" t="b">
        <v>1</v>
      </c>
      <c r="AD14" t="s">
        <v>77</v>
      </c>
      <c r="AE14" t="s">
        <v>114</v>
      </c>
    </row>
    <row r="15" spans="1:32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2" ht="42" x14ac:dyDescent="0.3">
      <c r="B16" s="4">
        <v>1</v>
      </c>
      <c r="C16" s="6">
        <v>180640</v>
      </c>
      <c r="D16" s="6" t="s">
        <v>18</v>
      </c>
      <c r="E16" s="6" t="s">
        <v>19</v>
      </c>
      <c r="F16" s="6" t="s">
        <v>20</v>
      </c>
      <c r="G16" s="6" t="s">
        <v>5</v>
      </c>
      <c r="H16" s="6" t="s">
        <v>0</v>
      </c>
      <c r="I16" s="6">
        <v>1</v>
      </c>
      <c r="J16" s="7">
        <v>44256.176736111112</v>
      </c>
      <c r="K16" s="6" t="s">
        <v>14</v>
      </c>
      <c r="L16" s="6" t="b">
        <v>1</v>
      </c>
      <c r="M16" s="6" t="s">
        <v>15</v>
      </c>
      <c r="N16" s="6" t="b">
        <v>1</v>
      </c>
      <c r="O16" s="6" t="s">
        <v>16</v>
      </c>
      <c r="P16" s="6" t="b">
        <v>1</v>
      </c>
      <c r="Q16" s="6" t="s">
        <v>17</v>
      </c>
      <c r="R16" s="6" t="s">
        <v>15</v>
      </c>
      <c r="S16" s="6" t="s">
        <v>15</v>
      </c>
      <c r="T16" s="4"/>
      <c r="U16" s="4"/>
      <c r="V16" s="4" t="s">
        <v>69</v>
      </c>
      <c r="W16" s="4" t="s">
        <v>69</v>
      </c>
      <c r="X16" s="4">
        <v>42.2</v>
      </c>
      <c r="Y16" s="4">
        <v>240</v>
      </c>
      <c r="Z16" s="4"/>
      <c r="AA16" s="6" t="b">
        <v>1</v>
      </c>
      <c r="AB16" s="6" t="b">
        <v>1</v>
      </c>
      <c r="AC16" s="6" t="b">
        <v>1</v>
      </c>
      <c r="AD16" t="s">
        <v>69</v>
      </c>
      <c r="AE16" t="s">
        <v>116</v>
      </c>
    </row>
    <row r="17" spans="2:31" ht="28.2" x14ac:dyDescent="0.3">
      <c r="B17" s="14">
        <v>2</v>
      </c>
      <c r="C17" s="16">
        <v>180642</v>
      </c>
      <c r="D17" s="6" t="s">
        <v>2</v>
      </c>
      <c r="E17" s="6" t="s">
        <v>3</v>
      </c>
      <c r="F17" s="6" t="s">
        <v>4</v>
      </c>
      <c r="G17" s="6" t="s">
        <v>5</v>
      </c>
      <c r="H17" s="16" t="s">
        <v>0</v>
      </c>
      <c r="I17" s="16">
        <v>1</v>
      </c>
      <c r="J17" s="17">
        <v>44256.184618055559</v>
      </c>
      <c r="K17" s="6" t="s">
        <v>14</v>
      </c>
      <c r="L17" s="6" t="b">
        <v>0</v>
      </c>
      <c r="M17" s="6" t="s">
        <v>15</v>
      </c>
      <c r="N17" s="6" t="b">
        <v>0</v>
      </c>
      <c r="O17" s="6" t="s">
        <v>16</v>
      </c>
      <c r="P17" s="6" t="b">
        <v>1</v>
      </c>
      <c r="Q17" s="6" t="s">
        <v>17</v>
      </c>
      <c r="R17" s="6" t="s">
        <v>16</v>
      </c>
      <c r="S17" s="6" t="s">
        <v>15</v>
      </c>
      <c r="T17" s="4"/>
      <c r="U17" s="4"/>
      <c r="V17" s="4" t="s">
        <v>69</v>
      </c>
      <c r="W17" s="4" t="s">
        <v>69</v>
      </c>
      <c r="X17" s="4">
        <v>57.6</v>
      </c>
      <c r="Y17" s="4">
        <v>390</v>
      </c>
      <c r="Z17" s="4"/>
      <c r="AA17" s="6" t="b">
        <v>0</v>
      </c>
      <c r="AB17" s="6" t="b">
        <v>1</v>
      </c>
      <c r="AC17" s="6" t="b">
        <v>0</v>
      </c>
      <c r="AD17" t="s">
        <v>69</v>
      </c>
      <c r="AE17" t="s">
        <v>116</v>
      </c>
    </row>
    <row r="18" spans="2:31" ht="28.2" x14ac:dyDescent="0.3">
      <c r="B18" s="4">
        <v>3</v>
      </c>
      <c r="C18" s="6">
        <v>180644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0</v>
      </c>
      <c r="I18" s="6">
        <v>1</v>
      </c>
      <c r="J18" s="7">
        <v>44256.187256944446</v>
      </c>
      <c r="K18" s="6" t="s">
        <v>14</v>
      </c>
      <c r="L18" s="6" t="b">
        <v>1</v>
      </c>
      <c r="M18" s="6" t="s">
        <v>15</v>
      </c>
      <c r="N18" s="6" t="b">
        <v>0</v>
      </c>
      <c r="O18" s="6" t="s">
        <v>16</v>
      </c>
      <c r="P18" s="6" t="b">
        <v>1</v>
      </c>
      <c r="Q18" s="6" t="s">
        <v>17</v>
      </c>
      <c r="R18" s="6" t="s">
        <v>15</v>
      </c>
      <c r="S18" s="6" t="s">
        <v>15</v>
      </c>
      <c r="T18" s="4"/>
      <c r="U18" s="4"/>
      <c r="V18" s="4" t="s">
        <v>69</v>
      </c>
      <c r="W18" s="4" t="s">
        <v>69</v>
      </c>
      <c r="X18" s="4">
        <v>0.8</v>
      </c>
      <c r="Y18" s="4">
        <v>220</v>
      </c>
      <c r="Z18" s="4"/>
      <c r="AA18" s="6" t="b">
        <v>0</v>
      </c>
      <c r="AB18" s="6" t="b">
        <v>1</v>
      </c>
      <c r="AC18" s="6" t="b">
        <v>1</v>
      </c>
      <c r="AD18" t="s">
        <v>77</v>
      </c>
      <c r="AE18" t="s">
        <v>115</v>
      </c>
    </row>
    <row r="19" spans="2:31" ht="28.2" x14ac:dyDescent="0.3">
      <c r="B19" s="4">
        <v>3</v>
      </c>
      <c r="C19" s="6">
        <v>180647</v>
      </c>
      <c r="D19" s="6" t="s">
        <v>6</v>
      </c>
      <c r="E19" s="6" t="s">
        <v>7</v>
      </c>
      <c r="F19" s="6" t="s">
        <v>8</v>
      </c>
      <c r="G19" s="6" t="s">
        <v>9</v>
      </c>
      <c r="H19" s="6" t="s">
        <v>0</v>
      </c>
      <c r="I19" s="6">
        <v>1</v>
      </c>
      <c r="J19" s="7">
        <v>44256.190636574072</v>
      </c>
      <c r="K19" s="6" t="s">
        <v>14</v>
      </c>
      <c r="L19" s="6" t="b">
        <v>1</v>
      </c>
      <c r="M19" s="6" t="s">
        <v>15</v>
      </c>
      <c r="N19" s="6" t="b">
        <v>0</v>
      </c>
      <c r="O19" s="6" t="s">
        <v>16</v>
      </c>
      <c r="P19" s="6" t="b">
        <v>1</v>
      </c>
      <c r="Q19" s="6" t="s">
        <v>17</v>
      </c>
      <c r="R19" s="6" t="s">
        <v>15</v>
      </c>
      <c r="S19" s="6" t="s">
        <v>15</v>
      </c>
      <c r="T19" s="4"/>
      <c r="U19" s="4"/>
      <c r="V19" s="4" t="s">
        <v>69</v>
      </c>
      <c r="W19" s="4" t="s">
        <v>69</v>
      </c>
      <c r="X19" s="4">
        <v>14.6</v>
      </c>
      <c r="Y19" s="4">
        <v>220</v>
      </c>
      <c r="Z19" s="4"/>
      <c r="AA19" s="6" t="b">
        <v>0</v>
      </c>
      <c r="AB19" s="6" t="b">
        <v>1</v>
      </c>
      <c r="AC19" s="6" t="b">
        <v>1</v>
      </c>
      <c r="AD19" t="s">
        <v>77</v>
      </c>
      <c r="AE19" t="s">
        <v>115</v>
      </c>
    </row>
    <row r="20" spans="2:31" ht="28.2" x14ac:dyDescent="0.3">
      <c r="B20" s="4">
        <v>4</v>
      </c>
      <c r="C20" s="6">
        <v>180656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0</v>
      </c>
      <c r="I20" s="6">
        <v>1</v>
      </c>
      <c r="J20" s="7">
        <v>44256.199791666666</v>
      </c>
      <c r="K20" s="6" t="s">
        <v>14</v>
      </c>
      <c r="L20" s="6" t="b">
        <v>1</v>
      </c>
      <c r="M20" s="6" t="s">
        <v>15</v>
      </c>
      <c r="N20" s="6" t="b">
        <v>0</v>
      </c>
      <c r="O20" s="6" t="s">
        <v>15</v>
      </c>
      <c r="P20" s="6" t="b">
        <v>1</v>
      </c>
      <c r="Q20" s="6" t="s">
        <v>17</v>
      </c>
      <c r="R20" s="6" t="s">
        <v>15</v>
      </c>
      <c r="S20" s="6" t="s">
        <v>15</v>
      </c>
      <c r="T20" s="4"/>
      <c r="U20" s="4"/>
      <c r="V20" s="4" t="s">
        <v>71</v>
      </c>
      <c r="W20" s="4" t="s">
        <v>69</v>
      </c>
      <c r="X20" s="4">
        <v>14.6</v>
      </c>
      <c r="Y20" s="4">
        <v>220</v>
      </c>
      <c r="Z20" s="4"/>
      <c r="AA20" s="6" t="b">
        <v>0</v>
      </c>
      <c r="AB20" s="6" t="b">
        <v>1</v>
      </c>
      <c r="AC20" s="6" t="b">
        <v>1</v>
      </c>
      <c r="AD20" t="s">
        <v>77</v>
      </c>
      <c r="AE20" t="s">
        <v>115</v>
      </c>
    </row>
    <row r="21" spans="2:31" ht="42" x14ac:dyDescent="0.3">
      <c r="B21" s="4">
        <v>5</v>
      </c>
      <c r="C21" s="6">
        <v>786</v>
      </c>
      <c r="D21" s="6" t="s">
        <v>32</v>
      </c>
      <c r="E21" s="6" t="s">
        <v>33</v>
      </c>
      <c r="F21" s="6" t="s">
        <v>34</v>
      </c>
      <c r="G21" s="6" t="s">
        <v>5</v>
      </c>
      <c r="H21" s="6" t="s">
        <v>0</v>
      </c>
      <c r="I21" s="6">
        <v>1</v>
      </c>
      <c r="J21" s="7">
        <v>44263.91</v>
      </c>
      <c r="K21" s="6" t="s">
        <v>14</v>
      </c>
      <c r="L21" s="6" t="b">
        <v>1</v>
      </c>
      <c r="M21" s="6" t="s">
        <v>15</v>
      </c>
      <c r="N21" s="6" t="b">
        <v>0</v>
      </c>
      <c r="O21" s="6" t="s">
        <v>15</v>
      </c>
      <c r="P21" s="6" t="b">
        <v>1</v>
      </c>
      <c r="Q21" s="6" t="s">
        <v>17</v>
      </c>
      <c r="R21" s="6" t="s">
        <v>16</v>
      </c>
      <c r="S21" s="6" t="s">
        <v>15</v>
      </c>
      <c r="T21" s="4"/>
      <c r="U21" s="4"/>
      <c r="V21" s="4" t="s">
        <v>71</v>
      </c>
      <c r="W21" s="4" t="s">
        <v>70</v>
      </c>
      <c r="X21" s="4">
        <v>-5.8</v>
      </c>
      <c r="Y21" s="4">
        <v>180</v>
      </c>
      <c r="Z21" s="4"/>
      <c r="AA21" s="6" t="b">
        <v>0</v>
      </c>
      <c r="AB21" s="6" t="b">
        <v>1</v>
      </c>
      <c r="AC21" s="6" t="b">
        <v>1</v>
      </c>
      <c r="AD21" t="s">
        <v>77</v>
      </c>
      <c r="AE21" t="s">
        <v>114</v>
      </c>
    </row>
    <row r="22" spans="2:31" ht="42" x14ac:dyDescent="0.3">
      <c r="B22" s="18">
        <v>5</v>
      </c>
      <c r="C22" s="19">
        <v>180668</v>
      </c>
      <c r="D22" s="19" t="s">
        <v>18</v>
      </c>
      <c r="E22" s="19" t="s">
        <v>19</v>
      </c>
      <c r="F22" s="19" t="s">
        <v>20</v>
      </c>
      <c r="G22" s="19" t="s">
        <v>5</v>
      </c>
      <c r="H22" s="19" t="s">
        <v>0</v>
      </c>
      <c r="I22" s="19">
        <v>1</v>
      </c>
      <c r="J22" s="20">
        <v>44256.204502314817</v>
      </c>
      <c r="K22" s="19" t="s">
        <v>14</v>
      </c>
      <c r="L22" s="19" t="b">
        <v>1</v>
      </c>
      <c r="M22" s="19" t="s">
        <v>15</v>
      </c>
      <c r="N22" s="19" t="b">
        <v>1</v>
      </c>
      <c r="O22" s="19" t="s">
        <v>16</v>
      </c>
      <c r="P22" s="19" t="b">
        <v>1</v>
      </c>
      <c r="Q22" s="19" t="s">
        <v>17</v>
      </c>
      <c r="R22" s="19" t="s">
        <v>15</v>
      </c>
      <c r="S22" s="19" t="s">
        <v>15</v>
      </c>
      <c r="T22" s="18"/>
      <c r="U22" s="18"/>
      <c r="V22" s="18" t="s">
        <v>72</v>
      </c>
      <c r="W22" s="18" t="s">
        <v>69</v>
      </c>
      <c r="X22" s="18">
        <v>42.2</v>
      </c>
      <c r="Y22" s="18">
        <v>240</v>
      </c>
      <c r="Z22" s="18"/>
      <c r="AA22" s="19"/>
      <c r="AB22" s="19"/>
      <c r="AC22" s="19"/>
    </row>
    <row r="23" spans="2:31" ht="42" x14ac:dyDescent="0.3">
      <c r="B23" s="4">
        <v>6</v>
      </c>
      <c r="C23" s="6">
        <v>180445</v>
      </c>
      <c r="D23" s="6" t="s">
        <v>18</v>
      </c>
      <c r="E23" s="6" t="s">
        <v>19</v>
      </c>
      <c r="F23" s="6" t="s">
        <v>20</v>
      </c>
      <c r="G23" s="6" t="s">
        <v>5</v>
      </c>
      <c r="H23" s="6" t="s">
        <v>0</v>
      </c>
      <c r="I23" s="6">
        <v>1</v>
      </c>
      <c r="J23" s="7">
        <v>44256.468692129631</v>
      </c>
      <c r="K23" s="6" t="s">
        <v>14</v>
      </c>
      <c r="L23" s="6" t="b">
        <v>1</v>
      </c>
      <c r="M23" s="6" t="s">
        <v>15</v>
      </c>
      <c r="N23" s="6" t="b">
        <v>1</v>
      </c>
      <c r="O23" s="6" t="s">
        <v>16</v>
      </c>
      <c r="P23" s="6" t="b">
        <v>1</v>
      </c>
      <c r="Q23" s="6" t="s">
        <v>17</v>
      </c>
      <c r="R23" s="6" t="s">
        <v>15</v>
      </c>
      <c r="S23" s="6" t="s">
        <v>15</v>
      </c>
      <c r="T23" s="15"/>
      <c r="U23" s="4"/>
      <c r="V23" s="4" t="s">
        <v>69</v>
      </c>
      <c r="W23" s="4" t="s">
        <v>69</v>
      </c>
      <c r="X23" s="4">
        <v>42.2</v>
      </c>
      <c r="Y23" s="4">
        <v>240</v>
      </c>
      <c r="Z23" s="4"/>
      <c r="AA23" s="6" t="b">
        <v>1</v>
      </c>
      <c r="AB23" s="6" t="b">
        <v>1</v>
      </c>
      <c r="AC23" s="6" t="b">
        <v>1</v>
      </c>
      <c r="AD23" t="s">
        <v>69</v>
      </c>
      <c r="AE23" t="s">
        <v>116</v>
      </c>
    </row>
    <row r="24" spans="2:31" ht="28.2" x14ac:dyDescent="0.3">
      <c r="B24" s="4">
        <v>6</v>
      </c>
      <c r="C24" s="6">
        <v>180716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0</v>
      </c>
      <c r="I24" s="6">
        <v>1</v>
      </c>
      <c r="J24" s="7">
        <v>44256.468692129631</v>
      </c>
      <c r="K24" s="6" t="s">
        <v>14</v>
      </c>
      <c r="L24" s="6" t="b">
        <v>0</v>
      </c>
      <c r="M24" s="6" t="s">
        <v>15</v>
      </c>
      <c r="N24" s="6" t="b">
        <v>0</v>
      </c>
      <c r="O24" s="6" t="s">
        <v>15</v>
      </c>
      <c r="P24" s="6" t="b">
        <v>1</v>
      </c>
      <c r="Q24" s="6" t="s">
        <v>17</v>
      </c>
      <c r="R24" s="6" t="s">
        <v>16</v>
      </c>
      <c r="S24" s="6" t="s">
        <v>15</v>
      </c>
      <c r="T24" s="4"/>
      <c r="U24" s="4"/>
      <c r="V24" s="4" t="s">
        <v>69</v>
      </c>
      <c r="W24" s="4" t="s">
        <v>69</v>
      </c>
      <c r="X24" s="4">
        <v>56.7</v>
      </c>
      <c r="Y24" s="4">
        <v>390</v>
      </c>
      <c r="Z24" s="4"/>
      <c r="AA24" s="6" t="b">
        <v>0</v>
      </c>
      <c r="AB24" s="6" t="b">
        <v>1</v>
      </c>
      <c r="AC24" s="6" t="b">
        <v>0</v>
      </c>
      <c r="AD24" t="s">
        <v>69</v>
      </c>
      <c r="AE24" t="s">
        <v>116</v>
      </c>
    </row>
    <row r="25" spans="2:31" ht="28.2" x14ac:dyDescent="0.3">
      <c r="B25" s="4">
        <v>7</v>
      </c>
      <c r="C25" s="6">
        <v>180719</v>
      </c>
      <c r="D25" s="6" t="s">
        <v>24</v>
      </c>
      <c r="E25" s="6" t="s">
        <v>25</v>
      </c>
      <c r="F25" s="6" t="s">
        <v>26</v>
      </c>
      <c r="G25" s="6" t="s">
        <v>5</v>
      </c>
      <c r="H25" s="6" t="s">
        <v>0</v>
      </c>
      <c r="I25" s="6">
        <v>1</v>
      </c>
      <c r="J25" s="7">
        <v>44256.498194444444</v>
      </c>
      <c r="K25" s="6" t="s">
        <v>14</v>
      </c>
      <c r="L25" s="6" t="b">
        <v>0</v>
      </c>
      <c r="M25" s="6" t="s">
        <v>15</v>
      </c>
      <c r="N25" s="6" t="b">
        <v>0</v>
      </c>
      <c r="O25" s="6" t="s">
        <v>15</v>
      </c>
      <c r="P25" s="6" t="b">
        <v>1</v>
      </c>
      <c r="Q25" s="6" t="s">
        <v>17</v>
      </c>
      <c r="R25" s="6" t="s">
        <v>16</v>
      </c>
      <c r="S25" s="6" t="s">
        <v>15</v>
      </c>
      <c r="T25" s="4"/>
      <c r="U25" s="4"/>
      <c r="V25" s="4" t="s">
        <v>69</v>
      </c>
      <c r="W25" s="4" t="s">
        <v>69</v>
      </c>
      <c r="X25" s="4">
        <v>56.7</v>
      </c>
      <c r="Y25" s="4">
        <v>390</v>
      </c>
      <c r="Z25" s="4"/>
      <c r="AA25" s="6" t="b">
        <v>0</v>
      </c>
      <c r="AB25" s="6" t="b">
        <v>1</v>
      </c>
      <c r="AC25" s="6" t="b">
        <v>0</v>
      </c>
      <c r="AD25" t="s">
        <v>69</v>
      </c>
      <c r="AE25" t="s">
        <v>116</v>
      </c>
    </row>
    <row r="26" spans="2:31" ht="28.2" x14ac:dyDescent="0.3">
      <c r="B26" s="4">
        <v>7</v>
      </c>
      <c r="C26" s="6">
        <v>180720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0</v>
      </c>
      <c r="I26" s="6">
        <v>1</v>
      </c>
      <c r="J26" s="7">
        <v>44256.498194444444</v>
      </c>
      <c r="K26" s="6" t="s">
        <v>14</v>
      </c>
      <c r="L26" s="6" t="b">
        <v>0</v>
      </c>
      <c r="M26" s="6" t="s">
        <v>15</v>
      </c>
      <c r="N26" s="6" t="b">
        <v>0</v>
      </c>
      <c r="O26" s="6" t="s">
        <v>15</v>
      </c>
      <c r="P26" s="6" t="b">
        <v>1</v>
      </c>
      <c r="Q26" s="6" t="s">
        <v>17</v>
      </c>
      <c r="R26" s="6" t="s">
        <v>16</v>
      </c>
      <c r="S26" s="6" t="s">
        <v>15</v>
      </c>
      <c r="T26" s="4"/>
      <c r="U26" s="4"/>
      <c r="V26" s="4" t="s">
        <v>69</v>
      </c>
      <c r="W26" s="4" t="s">
        <v>69</v>
      </c>
      <c r="X26" s="4">
        <v>56.7</v>
      </c>
      <c r="Y26" s="4">
        <v>390</v>
      </c>
      <c r="Z26" s="4"/>
      <c r="AA26" s="6" t="b">
        <v>0</v>
      </c>
      <c r="AB26" s="6" t="b">
        <v>1</v>
      </c>
      <c r="AC26" s="6" t="b">
        <v>0</v>
      </c>
      <c r="AD26" t="s">
        <v>69</v>
      </c>
      <c r="AE26" t="s">
        <v>116</v>
      </c>
    </row>
    <row r="27" spans="2:31" ht="42" x14ac:dyDescent="0.3">
      <c r="B27" s="14">
        <v>8</v>
      </c>
      <c r="C27" s="16">
        <v>836</v>
      </c>
      <c r="D27" s="16" t="s">
        <v>32</v>
      </c>
      <c r="E27" s="16" t="s">
        <v>33</v>
      </c>
      <c r="F27" s="16" t="s">
        <v>34</v>
      </c>
      <c r="G27" s="16" t="s">
        <v>5</v>
      </c>
      <c r="H27" s="16" t="s">
        <v>0</v>
      </c>
      <c r="I27" s="16">
        <v>1</v>
      </c>
      <c r="J27" s="17">
        <v>44263.956388888888</v>
      </c>
      <c r="K27" s="16" t="s">
        <v>14</v>
      </c>
      <c r="L27" s="16" t="b">
        <v>1</v>
      </c>
      <c r="M27" s="16" t="s">
        <v>15</v>
      </c>
      <c r="N27" s="16" t="b">
        <v>0</v>
      </c>
      <c r="O27" s="16" t="s">
        <v>16</v>
      </c>
      <c r="P27" s="16" t="b">
        <v>1</v>
      </c>
      <c r="Q27" s="16" t="s">
        <v>17</v>
      </c>
      <c r="R27" s="16" t="s">
        <v>16</v>
      </c>
      <c r="S27" s="16" t="s">
        <v>15</v>
      </c>
      <c r="T27" s="4"/>
      <c r="U27" s="4"/>
      <c r="V27" s="4" t="s">
        <v>71</v>
      </c>
      <c r="W27" s="4" t="s">
        <v>70</v>
      </c>
      <c r="X27" s="4">
        <v>-18.399999999999999</v>
      </c>
      <c r="Y27" s="4">
        <v>180</v>
      </c>
      <c r="Z27" s="4"/>
      <c r="AA27" s="16" t="b">
        <v>0</v>
      </c>
      <c r="AB27" s="16" t="b">
        <v>1</v>
      </c>
      <c r="AC27" s="16" t="b">
        <v>1</v>
      </c>
      <c r="AD27" t="s">
        <v>77</v>
      </c>
      <c r="AE27" t="s">
        <v>114</v>
      </c>
    </row>
    <row r="28" spans="2:31" ht="28.2" x14ac:dyDescent="0.3">
      <c r="B28" s="4">
        <v>8</v>
      </c>
      <c r="C28" s="6">
        <v>180875</v>
      </c>
      <c r="D28" s="6" t="s">
        <v>6</v>
      </c>
      <c r="E28" s="6" t="s">
        <v>7</v>
      </c>
      <c r="F28" s="6" t="s">
        <v>8</v>
      </c>
      <c r="G28" s="6" t="s">
        <v>9</v>
      </c>
      <c r="H28" s="6" t="s">
        <v>0</v>
      </c>
      <c r="I28" s="6">
        <v>1</v>
      </c>
      <c r="J28" s="7">
        <v>44258.183136574073</v>
      </c>
      <c r="K28" s="6" t="s">
        <v>14</v>
      </c>
      <c r="L28" s="6" t="b">
        <v>1</v>
      </c>
      <c r="M28" s="6" t="s">
        <v>15</v>
      </c>
      <c r="N28" s="6" t="b">
        <v>0</v>
      </c>
      <c r="O28" s="6" t="s">
        <v>15</v>
      </c>
      <c r="P28" s="6" t="b">
        <v>1</v>
      </c>
      <c r="Q28" s="6" t="s">
        <v>17</v>
      </c>
      <c r="R28" s="6" t="s">
        <v>15</v>
      </c>
      <c r="S28" s="6" t="s">
        <v>15</v>
      </c>
      <c r="T28" s="4"/>
      <c r="U28" s="4"/>
      <c r="V28" s="4" t="s">
        <v>72</v>
      </c>
      <c r="W28" s="4" t="s">
        <v>69</v>
      </c>
      <c r="X28" s="4">
        <v>14.6</v>
      </c>
      <c r="Y28" s="4">
        <v>220</v>
      </c>
      <c r="Z28" s="4"/>
      <c r="AA28" s="6"/>
      <c r="AB28" s="6"/>
      <c r="AC28" s="6"/>
    </row>
    <row r="29" spans="2:31" ht="28.2" x14ac:dyDescent="0.3">
      <c r="B29" s="4">
        <v>9</v>
      </c>
      <c r="C29" s="6">
        <v>180890</v>
      </c>
      <c r="D29" s="6" t="s">
        <v>27</v>
      </c>
      <c r="E29" s="6" t="s">
        <v>28</v>
      </c>
      <c r="F29" s="6" t="s">
        <v>29</v>
      </c>
      <c r="G29" s="6" t="s">
        <v>30</v>
      </c>
      <c r="H29" s="6" t="s">
        <v>0</v>
      </c>
      <c r="I29" s="6">
        <v>1</v>
      </c>
      <c r="J29" s="7">
        <v>44258.458055555559</v>
      </c>
      <c r="K29" s="6" t="s">
        <v>14</v>
      </c>
      <c r="L29" s="6" t="b">
        <v>1</v>
      </c>
      <c r="M29" s="6" t="s">
        <v>15</v>
      </c>
      <c r="N29" s="6" t="b">
        <v>0</v>
      </c>
      <c r="O29" s="6" t="s">
        <v>15</v>
      </c>
      <c r="P29" s="6" t="b">
        <v>0</v>
      </c>
      <c r="Q29" s="6" t="s">
        <v>31</v>
      </c>
      <c r="R29" s="6" t="s">
        <v>15</v>
      </c>
      <c r="S29" s="6" t="s">
        <v>15</v>
      </c>
      <c r="T29" s="4"/>
      <c r="U29" s="4"/>
      <c r="V29" s="4" t="s">
        <v>71</v>
      </c>
      <c r="W29" s="4" t="s">
        <v>71</v>
      </c>
      <c r="X29" s="4">
        <v>-58</v>
      </c>
      <c r="Y29" s="4">
        <v>80</v>
      </c>
      <c r="Z29" s="4"/>
      <c r="AA29" s="6" t="b">
        <v>0</v>
      </c>
      <c r="AB29" s="6" t="b">
        <v>0</v>
      </c>
      <c r="AC29" s="6" t="b">
        <v>1</v>
      </c>
      <c r="AD29" t="s">
        <v>77</v>
      </c>
      <c r="AE29" t="s">
        <v>114</v>
      </c>
    </row>
    <row r="32" spans="2:31" x14ac:dyDescent="0.3">
      <c r="AD32" t="s">
        <v>116</v>
      </c>
      <c r="AE32">
        <f>COUNTIF(AE2:AE30,"TP")</f>
        <v>12</v>
      </c>
    </row>
    <row r="33" spans="26:31" x14ac:dyDescent="0.3">
      <c r="AD33" t="s">
        <v>115</v>
      </c>
      <c r="AE33">
        <f>COUNTIF(AE2:AE30,"FN")</f>
        <v>6</v>
      </c>
    </row>
    <row r="34" spans="26:31" x14ac:dyDescent="0.3">
      <c r="Z34" t="s">
        <v>69</v>
      </c>
      <c r="AD34" t="s">
        <v>117</v>
      </c>
      <c r="AE34">
        <f>COUNTIF(AE2:AE30,"FP")</f>
        <v>0</v>
      </c>
    </row>
    <row r="35" spans="26:31" x14ac:dyDescent="0.3">
      <c r="Z35" t="s">
        <v>75</v>
      </c>
      <c r="AD35" t="s">
        <v>114</v>
      </c>
      <c r="AE35">
        <f>COUNTIF(AE2:AE30,"TN")</f>
        <v>6</v>
      </c>
    </row>
    <row r="36" spans="26:31" x14ac:dyDescent="0.3">
      <c r="Z36" t="s">
        <v>76</v>
      </c>
    </row>
    <row r="39" spans="26:31" x14ac:dyDescent="0.3">
      <c r="Z39" t="s">
        <v>77</v>
      </c>
    </row>
    <row r="40" spans="26:31" x14ac:dyDescent="0.3">
      <c r="Z40" t="s">
        <v>69</v>
      </c>
    </row>
    <row r="54" spans="3:3" x14ac:dyDescent="0.3">
      <c r="C54">
        <f>+C59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A98F-9364-4F4D-B3A5-7BDE7B646BE9}">
  <dimension ref="A1:AO92"/>
  <sheetViews>
    <sheetView workbookViewId="0">
      <pane xSplit="6" ySplit="1" topLeftCell="AL16" activePane="bottomRight" state="frozen"/>
      <selection pane="topRight" activeCell="F1" sqref="F1"/>
      <selection pane="bottomLeft" activeCell="A2" sqref="A2"/>
      <selection pane="bottomRight" activeCell="AO39" sqref="AO39"/>
    </sheetView>
  </sheetViews>
  <sheetFormatPr defaultRowHeight="14.4" x14ac:dyDescent="0.3"/>
  <cols>
    <col min="10" max="10" width="22.21875" customWidth="1"/>
  </cols>
  <sheetData>
    <row r="1" spans="1:41" ht="28.2" x14ac:dyDescent="0.3">
      <c r="A1" t="s">
        <v>74</v>
      </c>
      <c r="B1" s="3" t="s">
        <v>23</v>
      </c>
      <c r="C1" s="3" t="s">
        <v>37</v>
      </c>
      <c r="D1" s="3" t="s">
        <v>36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8" t="s">
        <v>95</v>
      </c>
      <c r="M1" s="3" t="s">
        <v>88</v>
      </c>
      <c r="N1" s="3" t="s">
        <v>89</v>
      </c>
      <c r="O1" s="3" t="s">
        <v>90</v>
      </c>
      <c r="P1" s="3" t="s">
        <v>91</v>
      </c>
      <c r="Q1" s="3" t="s">
        <v>92</v>
      </c>
      <c r="R1" s="3" t="s">
        <v>94</v>
      </c>
      <c r="S1" s="3" t="s">
        <v>93</v>
      </c>
      <c r="T1" s="3"/>
      <c r="U1" s="3"/>
      <c r="V1" s="3" t="s">
        <v>56</v>
      </c>
      <c r="W1" s="3" t="s">
        <v>57</v>
      </c>
      <c r="X1" s="3" t="s">
        <v>58</v>
      </c>
      <c r="Y1" s="3" t="s">
        <v>59</v>
      </c>
      <c r="Z1" s="3" t="s">
        <v>55</v>
      </c>
      <c r="AA1" s="3"/>
      <c r="AB1" s="3" t="s">
        <v>79</v>
      </c>
      <c r="AC1" s="39" t="s">
        <v>81</v>
      </c>
      <c r="AD1" s="39" t="s">
        <v>82</v>
      </c>
      <c r="AE1" s="23" t="s">
        <v>96</v>
      </c>
      <c r="AF1" s="23" t="s">
        <v>87</v>
      </c>
      <c r="AG1" s="41"/>
      <c r="AI1" s="40" t="s">
        <v>86</v>
      </c>
      <c r="AJ1" s="40" t="s">
        <v>80</v>
      </c>
      <c r="AK1" s="40" t="s">
        <v>83</v>
      </c>
      <c r="AL1" s="40" t="s">
        <v>84</v>
      </c>
      <c r="AM1" s="40" t="s">
        <v>85</v>
      </c>
      <c r="AN1" s="40" t="s">
        <v>87</v>
      </c>
    </row>
    <row r="2" spans="1:41" ht="42" x14ac:dyDescent="0.3">
      <c r="A2">
        <v>1</v>
      </c>
      <c r="B2" s="4" t="s">
        <v>60</v>
      </c>
      <c r="C2" s="6">
        <v>180322</v>
      </c>
      <c r="D2" s="6" t="s">
        <v>18</v>
      </c>
      <c r="E2" s="6" t="s">
        <v>19</v>
      </c>
      <c r="F2" s="6" t="s">
        <v>20</v>
      </c>
      <c r="G2" s="6" t="s">
        <v>5</v>
      </c>
      <c r="H2" s="6" t="s">
        <v>0</v>
      </c>
      <c r="I2" s="6">
        <v>1</v>
      </c>
      <c r="J2" s="7">
        <v>44249.681597222225</v>
      </c>
      <c r="K2" s="6" t="s">
        <v>14</v>
      </c>
      <c r="L2" s="6" t="b">
        <v>1</v>
      </c>
      <c r="M2" s="6" t="s">
        <v>15</v>
      </c>
      <c r="N2" s="6" t="b">
        <v>1</v>
      </c>
      <c r="O2" s="6" t="s">
        <v>16</v>
      </c>
      <c r="P2" s="6" t="b">
        <v>1</v>
      </c>
      <c r="Q2" s="6" t="s">
        <v>17</v>
      </c>
      <c r="R2" s="6" t="s">
        <v>15</v>
      </c>
      <c r="S2" s="6" t="s">
        <v>15</v>
      </c>
      <c r="T2" s="4"/>
      <c r="U2" s="4"/>
      <c r="V2" s="4" t="s">
        <v>69</v>
      </c>
      <c r="W2" s="4" t="s">
        <v>69</v>
      </c>
      <c r="X2" s="4">
        <v>54.62</v>
      </c>
      <c r="Y2" s="4">
        <v>240</v>
      </c>
      <c r="Z2" s="4"/>
      <c r="AA2" s="38"/>
      <c r="AB2" t="s">
        <v>15</v>
      </c>
      <c r="AC2" s="6" t="s">
        <v>16</v>
      </c>
      <c r="AD2" s="6" t="b">
        <v>1</v>
      </c>
      <c r="AE2" s="4" t="s">
        <v>69</v>
      </c>
      <c r="AF2" s="4" t="s">
        <v>69</v>
      </c>
      <c r="AG2" s="38" t="s">
        <v>116</v>
      </c>
      <c r="AI2" s="6" t="b">
        <v>1</v>
      </c>
      <c r="AJ2" s="6" t="b">
        <v>1</v>
      </c>
      <c r="AK2" s="6" t="s">
        <v>17</v>
      </c>
      <c r="AL2" s="6" t="s">
        <v>15</v>
      </c>
      <c r="AM2" s="6" t="s">
        <v>15</v>
      </c>
      <c r="AN2" s="4" t="s">
        <v>69</v>
      </c>
      <c r="AO2" s="38" t="s">
        <v>116</v>
      </c>
    </row>
    <row r="3" spans="1:41" ht="28.2" x14ac:dyDescent="0.3">
      <c r="A3">
        <v>2</v>
      </c>
      <c r="B3" s="4" t="s">
        <v>61</v>
      </c>
      <c r="C3" s="6">
        <v>17962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0</v>
      </c>
      <c r="I3" s="6">
        <v>1</v>
      </c>
      <c r="J3" s="7">
        <v>44236.082372685189</v>
      </c>
      <c r="K3" s="6" t="s">
        <v>14</v>
      </c>
      <c r="L3" s="6" t="b">
        <v>0</v>
      </c>
      <c r="M3" s="6" t="s">
        <v>15</v>
      </c>
      <c r="N3" s="6" t="b">
        <v>0</v>
      </c>
      <c r="O3" s="6" t="s">
        <v>16</v>
      </c>
      <c r="P3" s="6" t="b">
        <v>1</v>
      </c>
      <c r="Q3" s="6" t="s">
        <v>17</v>
      </c>
      <c r="R3" s="6" t="s">
        <v>16</v>
      </c>
      <c r="S3" s="6" t="s">
        <v>15</v>
      </c>
      <c r="T3" s="4"/>
      <c r="U3" s="4"/>
      <c r="V3" s="4" t="s">
        <v>69</v>
      </c>
      <c r="W3" s="4" t="s">
        <v>69</v>
      </c>
      <c r="X3" s="4">
        <v>57.6</v>
      </c>
      <c r="Y3" s="4">
        <v>390</v>
      </c>
      <c r="Z3" s="4"/>
      <c r="AA3" s="38"/>
      <c r="AB3" t="s">
        <v>15</v>
      </c>
      <c r="AC3" s="6" t="s">
        <v>16</v>
      </c>
      <c r="AD3" s="6" t="b">
        <v>1</v>
      </c>
      <c r="AE3" s="4" t="s">
        <v>69</v>
      </c>
      <c r="AF3" s="4" t="s">
        <v>69</v>
      </c>
      <c r="AG3" s="38" t="s">
        <v>116</v>
      </c>
      <c r="AI3" s="6" t="b">
        <v>0</v>
      </c>
      <c r="AJ3" s="6" t="b">
        <v>0</v>
      </c>
      <c r="AK3" s="6" t="s">
        <v>17</v>
      </c>
      <c r="AL3" s="6" t="s">
        <v>15</v>
      </c>
      <c r="AM3" s="6" t="s">
        <v>16</v>
      </c>
      <c r="AN3" s="4" t="s">
        <v>69</v>
      </c>
      <c r="AO3" s="38" t="s">
        <v>116</v>
      </c>
    </row>
    <row r="4" spans="1:41" ht="28.2" x14ac:dyDescent="0.3">
      <c r="A4">
        <v>3</v>
      </c>
      <c r="B4" s="18" t="s">
        <v>62</v>
      </c>
      <c r="C4" s="19">
        <v>180603</v>
      </c>
      <c r="D4" s="19" t="s">
        <v>6</v>
      </c>
      <c r="E4" s="19" t="s">
        <v>7</v>
      </c>
      <c r="F4" s="19" t="s">
        <v>8</v>
      </c>
      <c r="G4" s="19" t="s">
        <v>9</v>
      </c>
      <c r="H4" s="19" t="s">
        <v>0</v>
      </c>
      <c r="I4" s="19">
        <v>1</v>
      </c>
      <c r="J4" s="20">
        <v>44256.121180555558</v>
      </c>
      <c r="K4" s="19" t="s">
        <v>14</v>
      </c>
      <c r="L4" s="19" t="b">
        <v>1</v>
      </c>
      <c r="M4" s="19" t="s">
        <v>15</v>
      </c>
      <c r="N4" s="19" t="b">
        <v>0</v>
      </c>
      <c r="O4" s="19" t="s">
        <v>16</v>
      </c>
      <c r="P4" s="19" t="b">
        <v>1</v>
      </c>
      <c r="Q4" s="19" t="s">
        <v>17</v>
      </c>
      <c r="R4" s="19" t="s">
        <v>15</v>
      </c>
      <c r="S4" s="19" t="s">
        <v>15</v>
      </c>
      <c r="T4" s="18"/>
      <c r="U4" s="18"/>
      <c r="V4" s="18" t="s">
        <v>69</v>
      </c>
      <c r="W4" s="18" t="s">
        <v>69</v>
      </c>
      <c r="X4" s="18">
        <v>0.8</v>
      </c>
      <c r="Y4" s="4">
        <v>220</v>
      </c>
      <c r="Z4" s="4"/>
      <c r="AA4" s="38"/>
      <c r="AB4" t="s">
        <v>15</v>
      </c>
      <c r="AC4" s="19" t="s">
        <v>16</v>
      </c>
      <c r="AD4" s="19" t="b">
        <v>1</v>
      </c>
      <c r="AE4" s="18" t="s">
        <v>69</v>
      </c>
      <c r="AF4" s="4" t="s">
        <v>69</v>
      </c>
      <c r="AG4" s="38" t="s">
        <v>116</v>
      </c>
      <c r="AI4" s="19" t="b">
        <v>1</v>
      </c>
      <c r="AJ4" s="19" t="b">
        <v>0</v>
      </c>
      <c r="AK4" s="19" t="s">
        <v>17</v>
      </c>
      <c r="AL4" s="19" t="s">
        <v>15</v>
      </c>
      <c r="AM4" s="19" t="s">
        <v>15</v>
      </c>
      <c r="AN4" s="30" t="s">
        <v>77</v>
      </c>
      <c r="AO4" s="42" t="s">
        <v>115</v>
      </c>
    </row>
    <row r="5" spans="1:41" ht="28.2" x14ac:dyDescent="0.3">
      <c r="A5">
        <v>4</v>
      </c>
      <c r="B5" s="18" t="s">
        <v>62</v>
      </c>
      <c r="C5" s="19">
        <v>180604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0</v>
      </c>
      <c r="I5" s="19">
        <v>1</v>
      </c>
      <c r="J5" s="20">
        <v>44256.127349537041</v>
      </c>
      <c r="K5" s="19" t="s">
        <v>14</v>
      </c>
      <c r="L5" s="19" t="b">
        <v>1</v>
      </c>
      <c r="M5" s="19" t="s">
        <v>15</v>
      </c>
      <c r="N5" s="19" t="b">
        <v>0</v>
      </c>
      <c r="O5" s="19" t="s">
        <v>16</v>
      </c>
      <c r="P5" s="19" t="b">
        <v>1</v>
      </c>
      <c r="Q5" s="19" t="s">
        <v>17</v>
      </c>
      <c r="R5" s="19" t="s">
        <v>15</v>
      </c>
      <c r="S5" s="19" t="s">
        <v>15</v>
      </c>
      <c r="T5" s="18"/>
      <c r="U5" s="18"/>
      <c r="V5" s="18" t="s">
        <v>69</v>
      </c>
      <c r="W5" s="18" t="s">
        <v>69</v>
      </c>
      <c r="X5" s="18">
        <v>0.8</v>
      </c>
      <c r="Y5" s="4">
        <v>220</v>
      </c>
      <c r="Z5" s="4"/>
      <c r="AA5" s="38"/>
      <c r="AB5" t="s">
        <v>15</v>
      </c>
      <c r="AC5" s="19" t="s">
        <v>16</v>
      </c>
      <c r="AD5" s="19" t="b">
        <v>1</v>
      </c>
      <c r="AE5" s="18" t="s">
        <v>69</v>
      </c>
      <c r="AF5" s="4" t="s">
        <v>69</v>
      </c>
      <c r="AG5" s="38" t="s">
        <v>116</v>
      </c>
      <c r="AI5" s="19" t="b">
        <v>1</v>
      </c>
      <c r="AJ5" s="19" t="b">
        <v>0</v>
      </c>
      <c r="AK5" s="19" t="s">
        <v>17</v>
      </c>
      <c r="AL5" s="19" t="s">
        <v>15</v>
      </c>
      <c r="AM5" s="19" t="s">
        <v>15</v>
      </c>
      <c r="AN5" s="30" t="s">
        <v>77</v>
      </c>
      <c r="AO5" s="42" t="s">
        <v>115</v>
      </c>
    </row>
    <row r="6" spans="1:41" ht="28.2" x14ac:dyDescent="0.3">
      <c r="A6">
        <v>5</v>
      </c>
      <c r="B6" s="18" t="s">
        <v>63</v>
      </c>
      <c r="C6" s="19">
        <v>18307</v>
      </c>
      <c r="D6" s="19" t="s">
        <v>10</v>
      </c>
      <c r="E6" s="19" t="s">
        <v>11</v>
      </c>
      <c r="F6" s="19" t="s">
        <v>12</v>
      </c>
      <c r="G6" s="19" t="s">
        <v>13</v>
      </c>
      <c r="H6" s="19" t="s">
        <v>0</v>
      </c>
      <c r="I6" s="19">
        <v>1</v>
      </c>
      <c r="J6" s="20">
        <v>44236.849293981482</v>
      </c>
      <c r="K6" s="19" t="s">
        <v>14</v>
      </c>
      <c r="L6" s="19" t="b">
        <v>1</v>
      </c>
      <c r="M6" s="19" t="s">
        <v>15</v>
      </c>
      <c r="N6" s="19" t="b">
        <v>0</v>
      </c>
      <c r="O6" s="19" t="s">
        <v>15</v>
      </c>
      <c r="P6" s="19" t="b">
        <v>1</v>
      </c>
      <c r="Q6" s="19" t="s">
        <v>17</v>
      </c>
      <c r="R6" s="19" t="s">
        <v>15</v>
      </c>
      <c r="S6" s="19" t="s">
        <v>15</v>
      </c>
      <c r="T6" s="18"/>
      <c r="U6" s="18"/>
      <c r="V6" s="18" t="s">
        <v>71</v>
      </c>
      <c r="W6" s="18" t="s">
        <v>69</v>
      </c>
      <c r="X6" s="18">
        <v>14.6</v>
      </c>
      <c r="Y6" s="4">
        <v>220</v>
      </c>
      <c r="Z6" s="4"/>
      <c r="AA6" s="38"/>
      <c r="AB6" t="s">
        <v>15</v>
      </c>
      <c r="AC6" s="19" t="s">
        <v>15</v>
      </c>
      <c r="AD6" s="19" t="b">
        <v>1</v>
      </c>
      <c r="AE6" s="18" t="s">
        <v>69</v>
      </c>
      <c r="AF6" s="4" t="s">
        <v>69</v>
      </c>
      <c r="AG6" s="38" t="s">
        <v>116</v>
      </c>
      <c r="AI6" s="19" t="b">
        <v>1</v>
      </c>
      <c r="AJ6" s="19" t="b">
        <v>0</v>
      </c>
      <c r="AK6" s="19" t="s">
        <v>17</v>
      </c>
      <c r="AL6" s="19" t="s">
        <v>15</v>
      </c>
      <c r="AM6" s="19" t="s">
        <v>15</v>
      </c>
      <c r="AN6" s="30" t="s">
        <v>77</v>
      </c>
      <c r="AO6" s="42" t="s">
        <v>115</v>
      </c>
    </row>
    <row r="7" spans="1:41" ht="42" x14ac:dyDescent="0.3">
      <c r="A7">
        <v>6</v>
      </c>
      <c r="B7" s="4" t="s">
        <v>64</v>
      </c>
      <c r="C7" s="10">
        <v>774</v>
      </c>
      <c r="D7" s="10" t="s">
        <v>32</v>
      </c>
      <c r="E7" s="10" t="s">
        <v>33</v>
      </c>
      <c r="F7" s="10" t="s">
        <v>34</v>
      </c>
      <c r="G7" s="10" t="s">
        <v>5</v>
      </c>
      <c r="H7" s="10" t="s">
        <v>0</v>
      </c>
      <c r="I7" s="10">
        <v>1</v>
      </c>
      <c r="J7" s="11">
        <v>44263.901319444441</v>
      </c>
      <c r="K7" s="10" t="s">
        <v>14</v>
      </c>
      <c r="L7" s="10" t="b">
        <v>1</v>
      </c>
      <c r="M7" s="10" t="s">
        <v>15</v>
      </c>
      <c r="N7" s="10" t="b">
        <v>0</v>
      </c>
      <c r="O7" s="10" t="s">
        <v>15</v>
      </c>
      <c r="P7" s="10" t="b">
        <v>1</v>
      </c>
      <c r="Q7" s="10" t="s">
        <v>17</v>
      </c>
      <c r="R7" s="10" t="s">
        <v>16</v>
      </c>
      <c r="S7" s="10" t="s">
        <v>15</v>
      </c>
      <c r="T7" s="4"/>
      <c r="U7" s="4"/>
      <c r="V7" s="4" t="s">
        <v>71</v>
      </c>
      <c r="W7" s="4" t="s">
        <v>70</v>
      </c>
      <c r="X7" s="4">
        <v>-5.8</v>
      </c>
      <c r="Y7" s="4">
        <v>180</v>
      </c>
      <c r="Z7" s="4"/>
      <c r="AA7" s="38"/>
      <c r="AB7" t="s">
        <v>15</v>
      </c>
      <c r="AC7" s="10" t="s">
        <v>15</v>
      </c>
      <c r="AD7" s="10" t="b">
        <v>1</v>
      </c>
      <c r="AE7" s="4" t="s">
        <v>70</v>
      </c>
      <c r="AF7" s="4" t="s">
        <v>69</v>
      </c>
      <c r="AG7" s="38" t="s">
        <v>117</v>
      </c>
      <c r="AI7" s="10" t="b">
        <v>1</v>
      </c>
      <c r="AJ7" s="10" t="b">
        <v>0</v>
      </c>
      <c r="AK7" s="10" t="s">
        <v>17</v>
      </c>
      <c r="AL7" s="10" t="s">
        <v>15</v>
      </c>
      <c r="AM7" s="10" t="s">
        <v>16</v>
      </c>
      <c r="AN7" s="30" t="s">
        <v>77</v>
      </c>
      <c r="AO7" s="43" t="s">
        <v>114</v>
      </c>
    </row>
    <row r="8" spans="1:41" ht="28.2" x14ac:dyDescent="0.3">
      <c r="A8">
        <v>7</v>
      </c>
      <c r="B8" s="4" t="s">
        <v>65</v>
      </c>
      <c r="C8" s="6">
        <v>180444</v>
      </c>
      <c r="D8" s="6" t="s">
        <v>2</v>
      </c>
      <c r="E8" s="6" t="s">
        <v>3</v>
      </c>
      <c r="F8" s="6" t="s">
        <v>4</v>
      </c>
      <c r="G8" s="6" t="s">
        <v>5</v>
      </c>
      <c r="H8" s="6" t="s">
        <v>0</v>
      </c>
      <c r="I8" s="6">
        <v>1</v>
      </c>
      <c r="J8" s="7">
        <v>44256.023078703707</v>
      </c>
      <c r="K8" s="6" t="s">
        <v>14</v>
      </c>
      <c r="L8" s="6" t="b">
        <v>0</v>
      </c>
      <c r="M8" s="6" t="s">
        <v>15</v>
      </c>
      <c r="N8" s="6" t="b">
        <v>0</v>
      </c>
      <c r="O8" s="6" t="s">
        <v>15</v>
      </c>
      <c r="P8" s="6" t="b">
        <v>1</v>
      </c>
      <c r="Q8" s="6" t="s">
        <v>17</v>
      </c>
      <c r="R8" s="6" t="s">
        <v>16</v>
      </c>
      <c r="S8" s="6" t="s">
        <v>15</v>
      </c>
      <c r="T8" s="4"/>
      <c r="U8" s="4"/>
      <c r="V8" s="4" t="s">
        <v>69</v>
      </c>
      <c r="W8" s="4" t="s">
        <v>69</v>
      </c>
      <c r="X8" s="4">
        <v>56.7</v>
      </c>
      <c r="Y8" s="4">
        <v>390</v>
      </c>
      <c r="Z8" s="4"/>
      <c r="AA8" s="38"/>
      <c r="AB8" t="s">
        <v>15</v>
      </c>
      <c r="AC8" s="6" t="s">
        <v>15</v>
      </c>
      <c r="AD8" s="6" t="b">
        <v>1</v>
      </c>
      <c r="AE8" s="4" t="s">
        <v>69</v>
      </c>
      <c r="AF8" s="4" t="s">
        <v>69</v>
      </c>
      <c r="AG8" s="38" t="s">
        <v>116</v>
      </c>
      <c r="AI8" s="6" t="b">
        <v>0</v>
      </c>
      <c r="AJ8" s="6" t="b">
        <v>0</v>
      </c>
      <c r="AK8" s="6" t="s">
        <v>17</v>
      </c>
      <c r="AL8" s="6" t="s">
        <v>15</v>
      </c>
      <c r="AM8" s="6" t="s">
        <v>16</v>
      </c>
      <c r="AN8" s="4" t="s">
        <v>69</v>
      </c>
      <c r="AO8" s="43" t="s">
        <v>116</v>
      </c>
    </row>
    <row r="9" spans="1:41" ht="42" x14ac:dyDescent="0.3">
      <c r="A9">
        <v>8</v>
      </c>
      <c r="B9" s="4" t="s">
        <v>65</v>
      </c>
      <c r="C9" s="6">
        <v>180445</v>
      </c>
      <c r="D9" s="6" t="s">
        <v>18</v>
      </c>
      <c r="E9" s="6" t="s">
        <v>19</v>
      </c>
      <c r="F9" s="6" t="s">
        <v>20</v>
      </c>
      <c r="G9" s="6" t="s">
        <v>5</v>
      </c>
      <c r="H9" s="6" t="s">
        <v>0</v>
      </c>
      <c r="I9" s="6">
        <v>1</v>
      </c>
      <c r="J9" s="7">
        <v>44256.023078703707</v>
      </c>
      <c r="K9" s="6" t="s">
        <v>14</v>
      </c>
      <c r="L9" s="6" t="b">
        <v>1</v>
      </c>
      <c r="M9" s="6" t="s">
        <v>15</v>
      </c>
      <c r="N9" s="6" t="b">
        <v>1</v>
      </c>
      <c r="O9" s="6" t="s">
        <v>16</v>
      </c>
      <c r="P9" s="6" t="b">
        <v>1</v>
      </c>
      <c r="Q9" s="6" t="s">
        <v>17</v>
      </c>
      <c r="R9" s="6" t="s">
        <v>15</v>
      </c>
      <c r="S9" s="6" t="s">
        <v>15</v>
      </c>
      <c r="T9" s="4"/>
      <c r="U9" s="4"/>
      <c r="V9" s="4" t="s">
        <v>69</v>
      </c>
      <c r="W9" s="4" t="s">
        <v>69</v>
      </c>
      <c r="X9" s="4">
        <v>42.2</v>
      </c>
      <c r="Y9" s="4">
        <v>240</v>
      </c>
      <c r="Z9" s="4"/>
      <c r="AA9" s="38"/>
      <c r="AB9" t="s">
        <v>15</v>
      </c>
      <c r="AC9" s="6" t="s">
        <v>16</v>
      </c>
      <c r="AD9" s="6" t="b">
        <v>1</v>
      </c>
      <c r="AE9" s="4" t="s">
        <v>69</v>
      </c>
      <c r="AF9" s="4" t="s">
        <v>69</v>
      </c>
      <c r="AG9" s="38" t="s">
        <v>116</v>
      </c>
      <c r="AI9" s="6" t="b">
        <v>1</v>
      </c>
      <c r="AJ9" s="6" t="b">
        <v>1</v>
      </c>
      <c r="AK9" s="6" t="s">
        <v>17</v>
      </c>
      <c r="AL9" s="6" t="s">
        <v>15</v>
      </c>
      <c r="AM9" s="6" t="s">
        <v>15</v>
      </c>
      <c r="AN9" s="4" t="s">
        <v>69</v>
      </c>
      <c r="AO9" s="38" t="s">
        <v>116</v>
      </c>
    </row>
    <row r="10" spans="1:41" ht="28.2" x14ac:dyDescent="0.3">
      <c r="A10">
        <v>9</v>
      </c>
      <c r="B10" s="4" t="s">
        <v>66</v>
      </c>
      <c r="C10" s="6">
        <v>180446</v>
      </c>
      <c r="D10" s="6" t="s">
        <v>24</v>
      </c>
      <c r="E10" s="6" t="s">
        <v>25</v>
      </c>
      <c r="F10" s="6" t="s">
        <v>26</v>
      </c>
      <c r="G10" s="6" t="s">
        <v>5</v>
      </c>
      <c r="H10" s="6" t="s">
        <v>0</v>
      </c>
      <c r="I10" s="6">
        <v>1</v>
      </c>
      <c r="J10" s="7">
        <v>44256.030972222223</v>
      </c>
      <c r="K10" s="6" t="s">
        <v>14</v>
      </c>
      <c r="L10" s="6" t="b">
        <v>0</v>
      </c>
      <c r="M10" s="6" t="s">
        <v>15</v>
      </c>
      <c r="N10" s="6" t="b">
        <v>0</v>
      </c>
      <c r="O10" s="6" t="s">
        <v>15</v>
      </c>
      <c r="P10" s="6" t="b">
        <v>1</v>
      </c>
      <c r="Q10" s="6" t="s">
        <v>17</v>
      </c>
      <c r="R10" s="6" t="s">
        <v>16</v>
      </c>
      <c r="S10" s="6" t="s">
        <v>15</v>
      </c>
      <c r="T10" s="4"/>
      <c r="U10" s="4"/>
      <c r="V10" s="4" t="s">
        <v>69</v>
      </c>
      <c r="W10" s="4" t="s">
        <v>69</v>
      </c>
      <c r="X10" s="4">
        <v>56.7</v>
      </c>
      <c r="Y10" s="4">
        <v>390</v>
      </c>
      <c r="Z10" s="4"/>
      <c r="AA10" s="38"/>
      <c r="AB10" t="s">
        <v>15</v>
      </c>
      <c r="AC10" s="6" t="s">
        <v>15</v>
      </c>
      <c r="AD10" s="6" t="b">
        <v>1</v>
      </c>
      <c r="AE10" s="4" t="s">
        <v>69</v>
      </c>
      <c r="AF10" s="4" t="s">
        <v>69</v>
      </c>
      <c r="AG10" s="38" t="s">
        <v>116</v>
      </c>
      <c r="AI10" s="6" t="b">
        <v>0</v>
      </c>
      <c r="AJ10" s="6" t="b">
        <v>0</v>
      </c>
      <c r="AK10" s="6" t="s">
        <v>17</v>
      </c>
      <c r="AL10" s="6" t="s">
        <v>15</v>
      </c>
      <c r="AM10" s="6" t="s">
        <v>16</v>
      </c>
      <c r="AN10" s="4" t="s">
        <v>69</v>
      </c>
      <c r="AO10" s="38" t="s">
        <v>116</v>
      </c>
    </row>
    <row r="11" spans="1:41" ht="28.2" x14ac:dyDescent="0.3">
      <c r="A11">
        <v>10</v>
      </c>
      <c r="B11" s="4" t="s">
        <v>66</v>
      </c>
      <c r="C11" s="6">
        <v>180447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0</v>
      </c>
      <c r="I11" s="6">
        <v>1</v>
      </c>
      <c r="J11" s="7">
        <v>44256.030972222223</v>
      </c>
      <c r="K11" s="6" t="s">
        <v>14</v>
      </c>
      <c r="L11" s="6" t="b">
        <v>0</v>
      </c>
      <c r="M11" s="6" t="s">
        <v>15</v>
      </c>
      <c r="N11" s="6" t="b">
        <v>0</v>
      </c>
      <c r="O11" s="6" t="s">
        <v>15</v>
      </c>
      <c r="P11" s="6" t="b">
        <v>1</v>
      </c>
      <c r="Q11" s="6" t="s">
        <v>17</v>
      </c>
      <c r="R11" s="6" t="s">
        <v>16</v>
      </c>
      <c r="S11" s="6" t="s">
        <v>15</v>
      </c>
      <c r="T11" s="4"/>
      <c r="U11" s="4"/>
      <c r="V11" s="4" t="s">
        <v>69</v>
      </c>
      <c r="W11" s="4" t="s">
        <v>69</v>
      </c>
      <c r="X11" s="4">
        <v>56.7</v>
      </c>
      <c r="Y11" s="4">
        <v>390</v>
      </c>
      <c r="Z11" s="4"/>
      <c r="AA11" s="38"/>
      <c r="AB11" t="s">
        <v>15</v>
      </c>
      <c r="AC11" s="6" t="s">
        <v>15</v>
      </c>
      <c r="AD11" s="6" t="b">
        <v>1</v>
      </c>
      <c r="AE11" s="4" t="s">
        <v>69</v>
      </c>
      <c r="AF11" s="4" t="s">
        <v>69</v>
      </c>
      <c r="AG11" s="38" t="s">
        <v>116</v>
      </c>
      <c r="AI11" s="6" t="b">
        <v>0</v>
      </c>
      <c r="AJ11" s="6" t="b">
        <v>0</v>
      </c>
      <c r="AK11" s="6" t="s">
        <v>17</v>
      </c>
      <c r="AL11" s="6" t="s">
        <v>15</v>
      </c>
      <c r="AM11" s="6" t="s">
        <v>16</v>
      </c>
      <c r="AN11" s="4" t="s">
        <v>69</v>
      </c>
      <c r="AO11" s="38" t="s">
        <v>116</v>
      </c>
    </row>
    <row r="12" spans="1:41" ht="42" x14ac:dyDescent="0.3">
      <c r="B12" s="14" t="s">
        <v>67</v>
      </c>
      <c r="C12" s="10">
        <v>825</v>
      </c>
      <c r="D12" s="10" t="s">
        <v>32</v>
      </c>
      <c r="E12" s="10" t="s">
        <v>33</v>
      </c>
      <c r="F12" s="10" t="s">
        <v>34</v>
      </c>
      <c r="G12" s="10" t="s">
        <v>5</v>
      </c>
      <c r="H12" s="10" t="s">
        <v>0</v>
      </c>
      <c r="I12" s="10">
        <v>1</v>
      </c>
      <c r="J12" s="11">
        <v>44263.947824074072</v>
      </c>
      <c r="K12" s="10" t="s">
        <v>14</v>
      </c>
      <c r="L12" s="10" t="b">
        <v>1</v>
      </c>
      <c r="M12" s="10" t="s">
        <v>15</v>
      </c>
      <c r="N12" s="10" t="b">
        <v>0</v>
      </c>
      <c r="O12" s="10" t="s">
        <v>16</v>
      </c>
      <c r="P12" s="10" t="b">
        <v>1</v>
      </c>
      <c r="Q12" s="10" t="s">
        <v>17</v>
      </c>
      <c r="R12" s="10" t="s">
        <v>16</v>
      </c>
      <c r="S12" s="10" t="s">
        <v>15</v>
      </c>
      <c r="T12" s="15"/>
      <c r="U12" s="4"/>
      <c r="V12" s="4" t="s">
        <v>71</v>
      </c>
      <c r="W12" s="4" t="s">
        <v>70</v>
      </c>
      <c r="X12" s="4">
        <v>-18.399999999999999</v>
      </c>
      <c r="Y12" s="4">
        <v>180</v>
      </c>
      <c r="Z12" s="4"/>
      <c r="AA12" s="38"/>
      <c r="AB12" t="s">
        <v>15</v>
      </c>
      <c r="AC12" s="10" t="s">
        <v>16</v>
      </c>
      <c r="AD12" s="10" t="b">
        <v>1</v>
      </c>
      <c r="AE12" s="4" t="s">
        <v>70</v>
      </c>
      <c r="AF12" s="4" t="s">
        <v>69</v>
      </c>
      <c r="AG12" s="38" t="s">
        <v>117</v>
      </c>
      <c r="AI12" s="10" t="b">
        <v>1</v>
      </c>
      <c r="AJ12" s="10" t="b">
        <v>0</v>
      </c>
      <c r="AK12" s="10" t="s">
        <v>17</v>
      </c>
      <c r="AL12" s="10" t="s">
        <v>15</v>
      </c>
      <c r="AM12" s="10" t="s">
        <v>16</v>
      </c>
      <c r="AN12" s="30" t="s">
        <v>77</v>
      </c>
      <c r="AO12" s="22" t="s">
        <v>114</v>
      </c>
    </row>
    <row r="13" spans="1:41" ht="28.2" x14ac:dyDescent="0.3">
      <c r="B13" s="4" t="s">
        <v>67</v>
      </c>
      <c r="C13" s="10">
        <v>832</v>
      </c>
      <c r="D13" s="10" t="s">
        <v>6</v>
      </c>
      <c r="E13" s="10" t="s">
        <v>7</v>
      </c>
      <c r="F13" s="10" t="s">
        <v>8</v>
      </c>
      <c r="G13" s="10" t="s">
        <v>9</v>
      </c>
      <c r="H13" s="10" t="s">
        <v>0</v>
      </c>
      <c r="I13" s="10">
        <v>1</v>
      </c>
      <c r="J13" s="11">
        <v>44263.947824074072</v>
      </c>
      <c r="K13" s="10" t="s">
        <v>14</v>
      </c>
      <c r="L13" s="10" t="b">
        <v>1</v>
      </c>
      <c r="M13" s="10" t="s">
        <v>15</v>
      </c>
      <c r="N13" s="10" t="b">
        <v>0</v>
      </c>
      <c r="O13" s="10" t="s">
        <v>15</v>
      </c>
      <c r="P13" s="10" t="b">
        <v>1</v>
      </c>
      <c r="Q13" s="10" t="s">
        <v>17</v>
      </c>
      <c r="R13" s="10" t="s">
        <v>15</v>
      </c>
      <c r="S13" s="10" t="s">
        <v>15</v>
      </c>
      <c r="T13" s="15"/>
      <c r="U13" s="4"/>
      <c r="V13" s="4" t="s">
        <v>72</v>
      </c>
      <c r="W13" s="4" t="s">
        <v>69</v>
      </c>
      <c r="X13" s="4">
        <v>14.6</v>
      </c>
      <c r="Y13" s="4">
        <v>220</v>
      </c>
      <c r="Z13" s="4"/>
      <c r="AA13" s="38"/>
      <c r="AB13" t="s">
        <v>15</v>
      </c>
      <c r="AC13" s="10" t="s">
        <v>15</v>
      </c>
      <c r="AD13" s="10" t="b">
        <v>1</v>
      </c>
      <c r="AE13" s="4"/>
      <c r="AF13" s="4"/>
      <c r="AG13" s="38"/>
      <c r="AI13" s="10" t="b">
        <v>1</v>
      </c>
      <c r="AJ13" s="10" t="b">
        <v>0</v>
      </c>
      <c r="AK13" s="10" t="s">
        <v>17</v>
      </c>
      <c r="AL13" s="10" t="s">
        <v>15</v>
      </c>
      <c r="AM13" s="10" t="s">
        <v>15</v>
      </c>
      <c r="AN13" s="30" t="s">
        <v>77</v>
      </c>
    </row>
    <row r="14" spans="1:41" ht="28.2" x14ac:dyDescent="0.3">
      <c r="B14" s="6" t="s">
        <v>68</v>
      </c>
      <c r="C14" s="6">
        <v>180634</v>
      </c>
      <c r="D14" s="6" t="s">
        <v>27</v>
      </c>
      <c r="E14" s="6" t="s">
        <v>28</v>
      </c>
      <c r="F14" s="6" t="s">
        <v>29</v>
      </c>
      <c r="G14" s="6" t="s">
        <v>30</v>
      </c>
      <c r="H14" s="6" t="s">
        <v>0</v>
      </c>
      <c r="I14" s="6">
        <v>1</v>
      </c>
      <c r="J14" s="7">
        <v>44256.139270833337</v>
      </c>
      <c r="K14" s="6" t="s">
        <v>14</v>
      </c>
      <c r="L14" s="6" t="b">
        <v>1</v>
      </c>
      <c r="M14" s="6" t="s">
        <v>15</v>
      </c>
      <c r="N14" s="6" t="b">
        <v>0</v>
      </c>
      <c r="O14" s="6" t="s">
        <v>15</v>
      </c>
      <c r="P14" s="6" t="b">
        <v>0</v>
      </c>
      <c r="Q14" s="6" t="s">
        <v>31</v>
      </c>
      <c r="R14" s="6" t="s">
        <v>15</v>
      </c>
      <c r="S14" s="6" t="s">
        <v>15</v>
      </c>
      <c r="T14" s="4"/>
      <c r="U14" s="4"/>
      <c r="V14" s="4" t="s">
        <v>73</v>
      </c>
      <c r="W14" s="4" t="s">
        <v>73</v>
      </c>
      <c r="X14" s="9">
        <v>-71.5</v>
      </c>
      <c r="Y14" s="4">
        <v>80</v>
      </c>
      <c r="Z14" s="4"/>
      <c r="AA14" s="38"/>
      <c r="AB14" t="s">
        <v>15</v>
      </c>
      <c r="AC14" s="6" t="s">
        <v>15</v>
      </c>
      <c r="AD14" s="6" t="b">
        <v>0</v>
      </c>
      <c r="AE14" s="4" t="s">
        <v>73</v>
      </c>
      <c r="AF14" s="30" t="s">
        <v>77</v>
      </c>
      <c r="AG14" s="22" t="s">
        <v>114</v>
      </c>
      <c r="AI14" s="6" t="b">
        <v>1</v>
      </c>
      <c r="AJ14" s="6" t="b">
        <v>0</v>
      </c>
      <c r="AK14" s="6" t="s">
        <v>31</v>
      </c>
      <c r="AL14" s="6" t="s">
        <v>15</v>
      </c>
      <c r="AM14" s="6" t="s">
        <v>15</v>
      </c>
      <c r="AN14" s="30" t="s">
        <v>77</v>
      </c>
      <c r="AO14" s="22" t="s">
        <v>114</v>
      </c>
    </row>
    <row r="15" spans="1:4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38"/>
      <c r="AB15" t="s">
        <v>15</v>
      </c>
      <c r="AC15" s="4"/>
      <c r="AD15" s="4"/>
      <c r="AE15" s="4"/>
      <c r="AI15" s="4"/>
      <c r="AJ15" s="4"/>
      <c r="AK15" s="4"/>
      <c r="AL15" s="4"/>
      <c r="AM15" s="4"/>
    </row>
    <row r="16" spans="1:41" ht="42" x14ac:dyDescent="0.3">
      <c r="B16" s="4" t="s">
        <v>60</v>
      </c>
      <c r="C16" s="6">
        <v>180640</v>
      </c>
      <c r="D16" s="6" t="s">
        <v>18</v>
      </c>
      <c r="E16" s="6" t="s">
        <v>19</v>
      </c>
      <c r="F16" s="6" t="s">
        <v>20</v>
      </c>
      <c r="G16" s="6" t="s">
        <v>5</v>
      </c>
      <c r="H16" s="6" t="s">
        <v>0</v>
      </c>
      <c r="I16" s="6">
        <v>1</v>
      </c>
      <c r="J16" s="7">
        <v>44256.176736111112</v>
      </c>
      <c r="K16" s="6" t="s">
        <v>14</v>
      </c>
      <c r="L16" s="6" t="b">
        <v>1</v>
      </c>
      <c r="M16" s="6" t="s">
        <v>15</v>
      </c>
      <c r="N16" s="6" t="b">
        <v>1</v>
      </c>
      <c r="O16" s="6" t="s">
        <v>16</v>
      </c>
      <c r="P16" s="6" t="b">
        <v>1</v>
      </c>
      <c r="Q16" s="6" t="s">
        <v>17</v>
      </c>
      <c r="R16" s="6" t="s">
        <v>15</v>
      </c>
      <c r="S16" s="6" t="s">
        <v>15</v>
      </c>
      <c r="T16" s="4"/>
      <c r="U16" s="4"/>
      <c r="V16" s="4" t="s">
        <v>69</v>
      </c>
      <c r="W16" s="4" t="s">
        <v>69</v>
      </c>
      <c r="X16" s="4">
        <v>42.2</v>
      </c>
      <c r="Y16" s="4">
        <v>240</v>
      </c>
      <c r="Z16" s="4"/>
      <c r="AA16" s="38"/>
      <c r="AB16" t="s">
        <v>15</v>
      </c>
      <c r="AC16" s="6" t="s">
        <v>16</v>
      </c>
      <c r="AD16" s="6" t="b">
        <v>1</v>
      </c>
      <c r="AE16" s="4" t="s">
        <v>69</v>
      </c>
      <c r="AF16" s="4" t="s">
        <v>69</v>
      </c>
      <c r="AG16" s="38" t="s">
        <v>116</v>
      </c>
      <c r="AI16" s="6" t="b">
        <v>1</v>
      </c>
      <c r="AJ16" s="6" t="b">
        <v>1</v>
      </c>
      <c r="AK16" s="6" t="s">
        <v>17</v>
      </c>
      <c r="AL16" s="6" t="s">
        <v>15</v>
      </c>
      <c r="AM16" s="6" t="s">
        <v>15</v>
      </c>
      <c r="AN16" s="4" t="s">
        <v>69</v>
      </c>
      <c r="AO16" s="38" t="s">
        <v>116</v>
      </c>
    </row>
    <row r="17" spans="2:41" ht="28.2" x14ac:dyDescent="0.3">
      <c r="B17" s="14" t="s">
        <v>61</v>
      </c>
      <c r="C17" s="16">
        <v>180642</v>
      </c>
      <c r="D17" s="6" t="s">
        <v>2</v>
      </c>
      <c r="E17" s="6" t="s">
        <v>3</v>
      </c>
      <c r="F17" s="6" t="s">
        <v>4</v>
      </c>
      <c r="G17" s="6" t="s">
        <v>5</v>
      </c>
      <c r="H17" s="16" t="s">
        <v>0</v>
      </c>
      <c r="I17" s="16">
        <v>1</v>
      </c>
      <c r="J17" s="17">
        <v>44256.184618055559</v>
      </c>
      <c r="K17" s="6" t="s">
        <v>14</v>
      </c>
      <c r="L17" s="6" t="b">
        <v>0</v>
      </c>
      <c r="M17" s="6" t="s">
        <v>15</v>
      </c>
      <c r="N17" s="6" t="b">
        <v>0</v>
      </c>
      <c r="O17" s="6" t="s">
        <v>16</v>
      </c>
      <c r="P17" s="6" t="b">
        <v>1</v>
      </c>
      <c r="Q17" s="6" t="s">
        <v>17</v>
      </c>
      <c r="R17" s="6" t="s">
        <v>16</v>
      </c>
      <c r="S17" s="6" t="s">
        <v>15</v>
      </c>
      <c r="T17" s="4"/>
      <c r="U17" s="4"/>
      <c r="V17" s="4" t="s">
        <v>69</v>
      </c>
      <c r="W17" s="4" t="s">
        <v>69</v>
      </c>
      <c r="X17" s="4">
        <v>57.6</v>
      </c>
      <c r="Y17" s="4">
        <v>390</v>
      </c>
      <c r="Z17" s="4"/>
      <c r="AA17" s="38"/>
      <c r="AB17" t="s">
        <v>15</v>
      </c>
      <c r="AC17" s="6" t="s">
        <v>16</v>
      </c>
      <c r="AD17" s="6" t="b">
        <v>1</v>
      </c>
      <c r="AE17" s="4" t="s">
        <v>69</v>
      </c>
      <c r="AF17" s="4" t="s">
        <v>69</v>
      </c>
      <c r="AG17" s="38" t="s">
        <v>116</v>
      </c>
      <c r="AI17" s="6" t="b">
        <v>0</v>
      </c>
      <c r="AJ17" s="6" t="b">
        <v>0</v>
      </c>
      <c r="AK17" s="6" t="s">
        <v>17</v>
      </c>
      <c r="AL17" s="6" t="s">
        <v>15</v>
      </c>
      <c r="AM17" s="6" t="s">
        <v>16</v>
      </c>
      <c r="AN17" s="4" t="s">
        <v>69</v>
      </c>
      <c r="AO17" s="38" t="s">
        <v>116</v>
      </c>
    </row>
    <row r="18" spans="2:41" ht="28.2" x14ac:dyDescent="0.3">
      <c r="B18" s="4" t="s">
        <v>62</v>
      </c>
      <c r="C18" s="6">
        <v>180644</v>
      </c>
      <c r="D18" s="6" t="s">
        <v>6</v>
      </c>
      <c r="E18" s="6" t="s">
        <v>7</v>
      </c>
      <c r="F18" s="6" t="s">
        <v>8</v>
      </c>
      <c r="G18" s="6" t="s">
        <v>9</v>
      </c>
      <c r="H18" s="6" t="s">
        <v>0</v>
      </c>
      <c r="I18" s="6">
        <v>1</v>
      </c>
      <c r="J18" s="7">
        <v>44256.187256944446</v>
      </c>
      <c r="K18" s="6" t="s">
        <v>14</v>
      </c>
      <c r="L18" s="6" t="b">
        <v>1</v>
      </c>
      <c r="M18" s="6" t="s">
        <v>15</v>
      </c>
      <c r="N18" s="6" t="b">
        <v>0</v>
      </c>
      <c r="O18" s="6" t="s">
        <v>16</v>
      </c>
      <c r="P18" s="6" t="b">
        <v>1</v>
      </c>
      <c r="Q18" s="6" t="s">
        <v>17</v>
      </c>
      <c r="R18" s="6" t="s">
        <v>15</v>
      </c>
      <c r="S18" s="6" t="s">
        <v>15</v>
      </c>
      <c r="T18" s="4"/>
      <c r="U18" s="4"/>
      <c r="V18" s="4" t="s">
        <v>69</v>
      </c>
      <c r="W18" s="4" t="s">
        <v>69</v>
      </c>
      <c r="X18" s="4">
        <v>0.8</v>
      </c>
      <c r="Y18" s="4">
        <v>220</v>
      </c>
      <c r="Z18" s="4"/>
      <c r="AA18" s="38"/>
      <c r="AB18" t="s">
        <v>15</v>
      </c>
      <c r="AC18" s="6" t="s">
        <v>16</v>
      </c>
      <c r="AD18" s="6" t="b">
        <v>1</v>
      </c>
      <c r="AE18" s="4" t="s">
        <v>69</v>
      </c>
      <c r="AF18" s="4" t="s">
        <v>69</v>
      </c>
      <c r="AG18" s="38" t="s">
        <v>116</v>
      </c>
      <c r="AI18" s="6" t="b">
        <v>1</v>
      </c>
      <c r="AJ18" s="6" t="b">
        <v>0</v>
      </c>
      <c r="AK18" s="6" t="s">
        <v>17</v>
      </c>
      <c r="AL18" s="6" t="s">
        <v>15</v>
      </c>
      <c r="AM18" s="6" t="s">
        <v>15</v>
      </c>
      <c r="AN18" s="30" t="s">
        <v>77</v>
      </c>
      <c r="AO18" s="33" t="s">
        <v>115</v>
      </c>
    </row>
    <row r="19" spans="2:41" ht="28.2" x14ac:dyDescent="0.3">
      <c r="B19" s="4" t="s">
        <v>62</v>
      </c>
      <c r="C19" s="6">
        <v>180647</v>
      </c>
      <c r="D19" s="6" t="s">
        <v>6</v>
      </c>
      <c r="E19" s="6" t="s">
        <v>7</v>
      </c>
      <c r="F19" s="6" t="s">
        <v>8</v>
      </c>
      <c r="G19" s="6" t="s">
        <v>9</v>
      </c>
      <c r="H19" s="6" t="s">
        <v>0</v>
      </c>
      <c r="I19" s="6">
        <v>1</v>
      </c>
      <c r="J19" s="7">
        <v>44256.190636574072</v>
      </c>
      <c r="K19" s="6" t="s">
        <v>14</v>
      </c>
      <c r="L19" s="6" t="b">
        <v>1</v>
      </c>
      <c r="M19" s="6" t="s">
        <v>15</v>
      </c>
      <c r="N19" s="6" t="b">
        <v>0</v>
      </c>
      <c r="O19" s="6" t="s">
        <v>16</v>
      </c>
      <c r="P19" s="6" t="b">
        <v>1</v>
      </c>
      <c r="Q19" s="6" t="s">
        <v>17</v>
      </c>
      <c r="R19" s="6" t="s">
        <v>15</v>
      </c>
      <c r="S19" s="6" t="s">
        <v>15</v>
      </c>
      <c r="T19" s="4"/>
      <c r="U19" s="4"/>
      <c r="V19" s="4" t="s">
        <v>69</v>
      </c>
      <c r="W19" s="4" t="s">
        <v>69</v>
      </c>
      <c r="X19" s="4">
        <v>14.6</v>
      </c>
      <c r="Y19" s="4">
        <v>220</v>
      </c>
      <c r="Z19" s="4"/>
      <c r="AA19" s="38"/>
      <c r="AB19" t="s">
        <v>15</v>
      </c>
      <c r="AC19" s="6" t="s">
        <v>16</v>
      </c>
      <c r="AD19" s="6" t="b">
        <v>1</v>
      </c>
      <c r="AE19" s="4" t="s">
        <v>69</v>
      </c>
      <c r="AF19" s="4" t="s">
        <v>69</v>
      </c>
      <c r="AG19" s="38" t="s">
        <v>116</v>
      </c>
      <c r="AI19" s="6" t="b">
        <v>1</v>
      </c>
      <c r="AJ19" s="6" t="b">
        <v>0</v>
      </c>
      <c r="AK19" s="6" t="s">
        <v>17</v>
      </c>
      <c r="AL19" s="6" t="s">
        <v>15</v>
      </c>
      <c r="AM19" s="6" t="s">
        <v>15</v>
      </c>
      <c r="AN19" s="30" t="s">
        <v>77</v>
      </c>
      <c r="AO19" s="33" t="s">
        <v>115</v>
      </c>
    </row>
    <row r="20" spans="2:41" ht="28.2" x14ac:dyDescent="0.3">
      <c r="B20" s="4" t="s">
        <v>63</v>
      </c>
      <c r="C20" s="6">
        <v>180656</v>
      </c>
      <c r="D20" s="6" t="s">
        <v>10</v>
      </c>
      <c r="E20" s="6" t="s">
        <v>11</v>
      </c>
      <c r="F20" s="6" t="s">
        <v>12</v>
      </c>
      <c r="G20" s="6" t="s">
        <v>13</v>
      </c>
      <c r="H20" s="6" t="s">
        <v>0</v>
      </c>
      <c r="I20" s="6">
        <v>1</v>
      </c>
      <c r="J20" s="7">
        <v>44256.199791666666</v>
      </c>
      <c r="K20" s="6" t="s">
        <v>14</v>
      </c>
      <c r="L20" s="6" t="b">
        <v>1</v>
      </c>
      <c r="M20" s="6" t="s">
        <v>15</v>
      </c>
      <c r="N20" s="6" t="b">
        <v>0</v>
      </c>
      <c r="O20" s="6" t="s">
        <v>15</v>
      </c>
      <c r="P20" s="6" t="b">
        <v>1</v>
      </c>
      <c r="Q20" s="6" t="s">
        <v>17</v>
      </c>
      <c r="R20" s="6" t="s">
        <v>15</v>
      </c>
      <c r="S20" s="6" t="s">
        <v>15</v>
      </c>
      <c r="T20" s="4"/>
      <c r="U20" s="4"/>
      <c r="V20" s="4" t="s">
        <v>71</v>
      </c>
      <c r="W20" s="4" t="s">
        <v>69</v>
      </c>
      <c r="X20" s="4">
        <v>14.6</v>
      </c>
      <c r="Y20" s="4">
        <v>220</v>
      </c>
      <c r="Z20" s="4"/>
      <c r="AA20" s="38"/>
      <c r="AB20" t="s">
        <v>15</v>
      </c>
      <c r="AC20" s="6" t="s">
        <v>15</v>
      </c>
      <c r="AD20" s="6" t="b">
        <v>1</v>
      </c>
      <c r="AE20" s="4" t="s">
        <v>69</v>
      </c>
      <c r="AF20" s="4" t="s">
        <v>69</v>
      </c>
      <c r="AG20" s="38" t="s">
        <v>116</v>
      </c>
      <c r="AI20" s="6" t="b">
        <v>1</v>
      </c>
      <c r="AJ20" s="6" t="b">
        <v>0</v>
      </c>
      <c r="AK20" s="6" t="s">
        <v>17</v>
      </c>
      <c r="AL20" s="6" t="s">
        <v>15</v>
      </c>
      <c r="AM20" s="6" t="s">
        <v>15</v>
      </c>
      <c r="AN20" s="30" t="s">
        <v>77</v>
      </c>
      <c r="AO20" s="33" t="s">
        <v>115</v>
      </c>
    </row>
    <row r="21" spans="2:41" ht="42" x14ac:dyDescent="0.3">
      <c r="B21" s="4" t="s">
        <v>64</v>
      </c>
      <c r="C21" s="6">
        <v>786</v>
      </c>
      <c r="D21" s="6" t="s">
        <v>32</v>
      </c>
      <c r="E21" s="6" t="s">
        <v>33</v>
      </c>
      <c r="F21" s="6" t="s">
        <v>34</v>
      </c>
      <c r="G21" s="6" t="s">
        <v>5</v>
      </c>
      <c r="H21" s="6" t="s">
        <v>0</v>
      </c>
      <c r="I21" s="6">
        <v>1</v>
      </c>
      <c r="J21" s="7">
        <v>44263.91</v>
      </c>
      <c r="K21" s="6" t="s">
        <v>14</v>
      </c>
      <c r="L21" s="6" t="b">
        <v>1</v>
      </c>
      <c r="M21" s="6" t="s">
        <v>15</v>
      </c>
      <c r="N21" s="6" t="b">
        <v>0</v>
      </c>
      <c r="O21" s="6" t="s">
        <v>15</v>
      </c>
      <c r="P21" s="6" t="b">
        <v>1</v>
      </c>
      <c r="Q21" s="6" t="s">
        <v>17</v>
      </c>
      <c r="R21" s="6" t="s">
        <v>16</v>
      </c>
      <c r="S21" s="6" t="s">
        <v>15</v>
      </c>
      <c r="T21" s="4"/>
      <c r="U21" s="4"/>
      <c r="V21" s="4" t="s">
        <v>71</v>
      </c>
      <c r="W21" s="4" t="s">
        <v>70</v>
      </c>
      <c r="X21" s="4">
        <v>-5.8</v>
      </c>
      <c r="Y21" s="4">
        <v>180</v>
      </c>
      <c r="Z21" s="4"/>
      <c r="AA21" s="38"/>
      <c r="AB21" t="s">
        <v>15</v>
      </c>
      <c r="AC21" s="6" t="s">
        <v>15</v>
      </c>
      <c r="AD21" s="6" t="b">
        <v>1</v>
      </c>
      <c r="AE21" s="4" t="s">
        <v>70</v>
      </c>
      <c r="AF21" s="4" t="s">
        <v>69</v>
      </c>
      <c r="AG21" s="38" t="s">
        <v>117</v>
      </c>
      <c r="AI21" s="6" t="b">
        <v>1</v>
      </c>
      <c r="AJ21" s="6" t="b">
        <v>0</v>
      </c>
      <c r="AK21" s="6" t="s">
        <v>17</v>
      </c>
      <c r="AL21" s="6" t="s">
        <v>15</v>
      </c>
      <c r="AM21" s="6" t="s">
        <v>16</v>
      </c>
      <c r="AN21" s="30" t="s">
        <v>77</v>
      </c>
      <c r="AO21" s="33" t="s">
        <v>114</v>
      </c>
    </row>
    <row r="22" spans="2:41" ht="42" x14ac:dyDescent="0.3">
      <c r="B22" s="4" t="s">
        <v>64</v>
      </c>
      <c r="C22" s="6">
        <v>180668</v>
      </c>
      <c r="D22" s="6" t="s">
        <v>18</v>
      </c>
      <c r="E22" s="6" t="s">
        <v>19</v>
      </c>
      <c r="F22" s="6" t="s">
        <v>20</v>
      </c>
      <c r="G22" s="6" t="s">
        <v>5</v>
      </c>
      <c r="H22" s="6" t="s">
        <v>0</v>
      </c>
      <c r="I22" s="6">
        <v>1</v>
      </c>
      <c r="J22" s="7">
        <v>44256.204502314817</v>
      </c>
      <c r="K22" s="6" t="s">
        <v>14</v>
      </c>
      <c r="L22" s="6" t="b">
        <v>1</v>
      </c>
      <c r="M22" s="6" t="s">
        <v>15</v>
      </c>
      <c r="N22" s="6" t="b">
        <v>1</v>
      </c>
      <c r="O22" s="6" t="s">
        <v>16</v>
      </c>
      <c r="P22" s="6" t="b">
        <v>1</v>
      </c>
      <c r="Q22" s="6" t="s">
        <v>17</v>
      </c>
      <c r="R22" s="6" t="s">
        <v>15</v>
      </c>
      <c r="S22" s="6" t="s">
        <v>15</v>
      </c>
      <c r="T22" s="4"/>
      <c r="U22" s="4"/>
      <c r="V22" s="4" t="s">
        <v>72</v>
      </c>
      <c r="W22" s="4" t="s">
        <v>69</v>
      </c>
      <c r="X22" s="4">
        <v>42.2</v>
      </c>
      <c r="Y22" s="4">
        <v>240</v>
      </c>
      <c r="Z22" s="4"/>
      <c r="AA22" s="38"/>
      <c r="AB22" t="s">
        <v>15</v>
      </c>
      <c r="AC22" s="6" t="s">
        <v>16</v>
      </c>
      <c r="AD22" s="6" t="b">
        <v>1</v>
      </c>
      <c r="AE22" s="4"/>
      <c r="AI22" s="6" t="b">
        <v>1</v>
      </c>
      <c r="AJ22" s="6" t="b">
        <v>1</v>
      </c>
      <c r="AK22" s="6" t="s">
        <v>17</v>
      </c>
      <c r="AL22" s="6" t="s">
        <v>15</v>
      </c>
      <c r="AM22" s="6" t="s">
        <v>15</v>
      </c>
    </row>
    <row r="23" spans="2:41" ht="42" x14ac:dyDescent="0.3">
      <c r="B23" s="4" t="s">
        <v>65</v>
      </c>
      <c r="C23" s="6">
        <v>180445</v>
      </c>
      <c r="D23" s="6" t="s">
        <v>18</v>
      </c>
      <c r="E23" s="6" t="s">
        <v>19</v>
      </c>
      <c r="F23" s="6" t="s">
        <v>20</v>
      </c>
      <c r="G23" s="6" t="s">
        <v>5</v>
      </c>
      <c r="H23" s="6" t="s">
        <v>0</v>
      </c>
      <c r="I23" s="6">
        <v>1</v>
      </c>
      <c r="J23" s="7">
        <v>44256.468692129631</v>
      </c>
      <c r="K23" s="6" t="s">
        <v>14</v>
      </c>
      <c r="L23" s="6" t="b">
        <v>1</v>
      </c>
      <c r="M23" s="6" t="s">
        <v>15</v>
      </c>
      <c r="N23" s="6" t="b">
        <v>1</v>
      </c>
      <c r="O23" s="6" t="s">
        <v>16</v>
      </c>
      <c r="P23" s="6" t="b">
        <v>1</v>
      </c>
      <c r="Q23" s="6" t="s">
        <v>17</v>
      </c>
      <c r="R23" s="6" t="s">
        <v>15</v>
      </c>
      <c r="S23" s="6" t="s">
        <v>15</v>
      </c>
      <c r="T23" s="15"/>
      <c r="U23" s="4"/>
      <c r="V23" s="4" t="s">
        <v>69</v>
      </c>
      <c r="W23" s="4" t="s">
        <v>69</v>
      </c>
      <c r="X23" s="4">
        <v>42.2</v>
      </c>
      <c r="Y23" s="4">
        <v>240</v>
      </c>
      <c r="Z23" s="4"/>
      <c r="AA23" s="38"/>
      <c r="AB23" t="s">
        <v>15</v>
      </c>
      <c r="AC23" s="6" t="s">
        <v>16</v>
      </c>
      <c r="AD23" s="6" t="b">
        <v>1</v>
      </c>
      <c r="AE23" s="4" t="s">
        <v>69</v>
      </c>
      <c r="AF23" s="4" t="s">
        <v>69</v>
      </c>
      <c r="AG23" s="38" t="s">
        <v>116</v>
      </c>
      <c r="AI23" s="6" t="b">
        <v>1</v>
      </c>
      <c r="AJ23" s="6" t="b">
        <v>1</v>
      </c>
      <c r="AK23" s="6" t="s">
        <v>17</v>
      </c>
      <c r="AL23" s="6" t="s">
        <v>15</v>
      </c>
      <c r="AM23" s="6" t="s">
        <v>15</v>
      </c>
      <c r="AN23" s="4" t="s">
        <v>69</v>
      </c>
      <c r="AO23" s="38" t="s">
        <v>116</v>
      </c>
    </row>
    <row r="24" spans="2:41" ht="28.2" x14ac:dyDescent="0.3">
      <c r="B24" s="4" t="s">
        <v>65</v>
      </c>
      <c r="C24" s="6">
        <v>180716</v>
      </c>
      <c r="D24" s="6" t="s">
        <v>2</v>
      </c>
      <c r="E24" s="6" t="s">
        <v>3</v>
      </c>
      <c r="F24" s="6" t="s">
        <v>4</v>
      </c>
      <c r="G24" s="6" t="s">
        <v>5</v>
      </c>
      <c r="H24" s="6" t="s">
        <v>0</v>
      </c>
      <c r="I24" s="6">
        <v>1</v>
      </c>
      <c r="J24" s="7">
        <v>44256.468692129631</v>
      </c>
      <c r="K24" s="6" t="s">
        <v>14</v>
      </c>
      <c r="L24" s="6" t="b">
        <v>0</v>
      </c>
      <c r="M24" s="6" t="s">
        <v>15</v>
      </c>
      <c r="N24" s="6" t="b">
        <v>0</v>
      </c>
      <c r="O24" s="6" t="s">
        <v>15</v>
      </c>
      <c r="P24" s="6" t="b">
        <v>1</v>
      </c>
      <c r="Q24" s="6" t="s">
        <v>17</v>
      </c>
      <c r="R24" s="6" t="s">
        <v>16</v>
      </c>
      <c r="S24" s="6" t="s">
        <v>15</v>
      </c>
      <c r="T24" s="4"/>
      <c r="U24" s="4"/>
      <c r="V24" s="4" t="s">
        <v>69</v>
      </c>
      <c r="W24" s="4" t="s">
        <v>69</v>
      </c>
      <c r="X24" s="4">
        <v>56.7</v>
      </c>
      <c r="Y24" s="4">
        <v>390</v>
      </c>
      <c r="Z24" s="4"/>
      <c r="AA24" s="38"/>
      <c r="AB24" t="s">
        <v>15</v>
      </c>
      <c r="AC24" s="6" t="s">
        <v>15</v>
      </c>
      <c r="AD24" s="6" t="b">
        <v>1</v>
      </c>
      <c r="AE24" s="4" t="s">
        <v>69</v>
      </c>
      <c r="AF24" s="4" t="s">
        <v>69</v>
      </c>
      <c r="AG24" s="38" t="s">
        <v>116</v>
      </c>
      <c r="AI24" s="6" t="b">
        <v>0</v>
      </c>
      <c r="AJ24" s="6" t="b">
        <v>0</v>
      </c>
      <c r="AK24" s="6" t="s">
        <v>17</v>
      </c>
      <c r="AL24" s="6" t="s">
        <v>15</v>
      </c>
      <c r="AM24" s="6" t="s">
        <v>16</v>
      </c>
      <c r="AN24" s="4" t="s">
        <v>69</v>
      </c>
      <c r="AO24" s="38" t="s">
        <v>116</v>
      </c>
    </row>
    <row r="25" spans="2:41" ht="28.2" x14ac:dyDescent="0.3">
      <c r="B25" s="4" t="s">
        <v>66</v>
      </c>
      <c r="C25" s="6">
        <v>180719</v>
      </c>
      <c r="D25" s="6" t="s">
        <v>24</v>
      </c>
      <c r="E25" s="6" t="s">
        <v>25</v>
      </c>
      <c r="F25" s="6" t="s">
        <v>26</v>
      </c>
      <c r="G25" s="6" t="s">
        <v>5</v>
      </c>
      <c r="H25" s="6" t="s">
        <v>0</v>
      </c>
      <c r="I25" s="6">
        <v>1</v>
      </c>
      <c r="J25" s="7">
        <v>44256.498194444444</v>
      </c>
      <c r="K25" s="6" t="s">
        <v>14</v>
      </c>
      <c r="L25" s="6" t="b">
        <v>0</v>
      </c>
      <c r="M25" s="6" t="s">
        <v>15</v>
      </c>
      <c r="N25" s="6" t="b">
        <v>0</v>
      </c>
      <c r="O25" s="6" t="s">
        <v>15</v>
      </c>
      <c r="P25" s="6" t="b">
        <v>1</v>
      </c>
      <c r="Q25" s="6" t="s">
        <v>17</v>
      </c>
      <c r="R25" s="6" t="s">
        <v>16</v>
      </c>
      <c r="S25" s="6" t="s">
        <v>15</v>
      </c>
      <c r="T25" s="4"/>
      <c r="U25" s="4"/>
      <c r="V25" s="4" t="s">
        <v>69</v>
      </c>
      <c r="W25" s="4" t="s">
        <v>69</v>
      </c>
      <c r="X25" s="4">
        <v>56.7</v>
      </c>
      <c r="Y25" s="4">
        <v>390</v>
      </c>
      <c r="Z25" s="4"/>
      <c r="AA25" s="38"/>
      <c r="AB25" t="s">
        <v>15</v>
      </c>
      <c r="AC25" s="6" t="s">
        <v>15</v>
      </c>
      <c r="AD25" s="6" t="b">
        <v>1</v>
      </c>
      <c r="AE25" s="4" t="s">
        <v>69</v>
      </c>
      <c r="AF25" s="4" t="s">
        <v>69</v>
      </c>
      <c r="AG25" s="38" t="s">
        <v>116</v>
      </c>
      <c r="AI25" s="6" t="b">
        <v>0</v>
      </c>
      <c r="AJ25" s="6" t="b">
        <v>0</v>
      </c>
      <c r="AK25" s="6" t="s">
        <v>17</v>
      </c>
      <c r="AL25" s="6" t="s">
        <v>15</v>
      </c>
      <c r="AM25" s="6" t="s">
        <v>16</v>
      </c>
      <c r="AN25" s="4" t="s">
        <v>69</v>
      </c>
      <c r="AO25" s="38" t="s">
        <v>116</v>
      </c>
    </row>
    <row r="26" spans="2:41" ht="28.2" x14ac:dyDescent="0.3">
      <c r="B26" s="4" t="s">
        <v>66</v>
      </c>
      <c r="C26" s="6">
        <v>180720</v>
      </c>
      <c r="D26" s="6" t="s">
        <v>2</v>
      </c>
      <c r="E26" s="6" t="s">
        <v>3</v>
      </c>
      <c r="F26" s="6" t="s">
        <v>4</v>
      </c>
      <c r="G26" s="6" t="s">
        <v>5</v>
      </c>
      <c r="H26" s="6" t="s">
        <v>0</v>
      </c>
      <c r="I26" s="6">
        <v>1</v>
      </c>
      <c r="J26" s="7">
        <v>44256.498194444444</v>
      </c>
      <c r="K26" s="6" t="s">
        <v>14</v>
      </c>
      <c r="L26" s="6" t="b">
        <v>0</v>
      </c>
      <c r="M26" s="6" t="s">
        <v>15</v>
      </c>
      <c r="N26" s="6" t="b">
        <v>0</v>
      </c>
      <c r="O26" s="6" t="s">
        <v>15</v>
      </c>
      <c r="P26" s="6" t="b">
        <v>1</v>
      </c>
      <c r="Q26" s="6" t="s">
        <v>17</v>
      </c>
      <c r="R26" s="6" t="s">
        <v>16</v>
      </c>
      <c r="S26" s="6" t="s">
        <v>15</v>
      </c>
      <c r="T26" s="4"/>
      <c r="U26" s="4"/>
      <c r="V26" s="4" t="s">
        <v>69</v>
      </c>
      <c r="W26" s="4" t="s">
        <v>69</v>
      </c>
      <c r="X26" s="4">
        <v>56.7</v>
      </c>
      <c r="Y26" s="4">
        <v>390</v>
      </c>
      <c r="Z26" s="4"/>
      <c r="AA26" s="38"/>
      <c r="AB26" t="s">
        <v>15</v>
      </c>
      <c r="AC26" s="6" t="s">
        <v>15</v>
      </c>
      <c r="AD26" s="6" t="b">
        <v>1</v>
      </c>
      <c r="AE26" s="4" t="s">
        <v>69</v>
      </c>
      <c r="AF26" s="4" t="s">
        <v>69</v>
      </c>
      <c r="AG26" s="38" t="s">
        <v>116</v>
      </c>
      <c r="AI26" s="6" t="b">
        <v>0</v>
      </c>
      <c r="AJ26" s="6" t="b">
        <v>0</v>
      </c>
      <c r="AK26" s="6" t="s">
        <v>17</v>
      </c>
      <c r="AL26" s="6" t="s">
        <v>15</v>
      </c>
      <c r="AM26" s="6" t="s">
        <v>16</v>
      </c>
      <c r="AN26" s="4" t="s">
        <v>69</v>
      </c>
      <c r="AO26" s="38" t="s">
        <v>116</v>
      </c>
    </row>
    <row r="27" spans="2:41" ht="42" x14ac:dyDescent="0.3">
      <c r="B27" s="14" t="s">
        <v>67</v>
      </c>
      <c r="C27" s="16">
        <v>836</v>
      </c>
      <c r="D27" s="16" t="s">
        <v>32</v>
      </c>
      <c r="E27" s="16" t="s">
        <v>33</v>
      </c>
      <c r="F27" s="16" t="s">
        <v>34</v>
      </c>
      <c r="G27" s="16" t="s">
        <v>5</v>
      </c>
      <c r="H27" s="16" t="s">
        <v>0</v>
      </c>
      <c r="I27" s="16">
        <v>1</v>
      </c>
      <c r="J27" s="17">
        <v>44263.956388888888</v>
      </c>
      <c r="K27" s="16" t="s">
        <v>14</v>
      </c>
      <c r="L27" s="16" t="b">
        <v>1</v>
      </c>
      <c r="M27" s="16" t="s">
        <v>15</v>
      </c>
      <c r="N27" s="16" t="b">
        <v>0</v>
      </c>
      <c r="O27" s="16" t="s">
        <v>16</v>
      </c>
      <c r="P27" s="16" t="b">
        <v>1</v>
      </c>
      <c r="Q27" s="16" t="s">
        <v>17</v>
      </c>
      <c r="R27" s="16" t="s">
        <v>16</v>
      </c>
      <c r="S27" s="16" t="s">
        <v>15</v>
      </c>
      <c r="T27" s="4"/>
      <c r="U27" s="4"/>
      <c r="V27" s="4" t="s">
        <v>71</v>
      </c>
      <c r="W27" s="4" t="s">
        <v>70</v>
      </c>
      <c r="X27" s="4">
        <v>-18.399999999999999</v>
      </c>
      <c r="Y27" s="4">
        <v>180</v>
      </c>
      <c r="Z27" s="4"/>
      <c r="AA27" s="38"/>
      <c r="AB27" t="s">
        <v>15</v>
      </c>
      <c r="AC27" s="16" t="s">
        <v>16</v>
      </c>
      <c r="AD27" s="16" t="b">
        <v>1</v>
      </c>
      <c r="AE27" s="4" t="s">
        <v>70</v>
      </c>
      <c r="AF27" s="4" t="s">
        <v>69</v>
      </c>
      <c r="AG27" s="38" t="s">
        <v>117</v>
      </c>
      <c r="AI27" s="16" t="b">
        <v>1</v>
      </c>
      <c r="AJ27" s="16" t="b">
        <v>0</v>
      </c>
      <c r="AK27" s="16" t="s">
        <v>17</v>
      </c>
      <c r="AL27" s="16" t="s">
        <v>15</v>
      </c>
      <c r="AM27" s="16" t="s">
        <v>16</v>
      </c>
      <c r="AN27" s="30" t="s">
        <v>77</v>
      </c>
      <c r="AO27" s="22" t="s">
        <v>114</v>
      </c>
    </row>
    <row r="28" spans="2:41" ht="28.2" x14ac:dyDescent="0.3">
      <c r="B28" s="4" t="s">
        <v>67</v>
      </c>
      <c r="C28" s="6">
        <v>180875</v>
      </c>
      <c r="D28" s="6" t="s">
        <v>6</v>
      </c>
      <c r="E28" s="6" t="s">
        <v>7</v>
      </c>
      <c r="F28" s="6" t="s">
        <v>8</v>
      </c>
      <c r="G28" s="6" t="s">
        <v>9</v>
      </c>
      <c r="H28" s="6" t="s">
        <v>0</v>
      </c>
      <c r="I28" s="6">
        <v>1</v>
      </c>
      <c r="J28" s="7">
        <v>44258.183136574073</v>
      </c>
      <c r="K28" s="6" t="s">
        <v>14</v>
      </c>
      <c r="L28" s="6" t="b">
        <v>1</v>
      </c>
      <c r="M28" s="6" t="s">
        <v>15</v>
      </c>
      <c r="N28" s="6" t="b">
        <v>0</v>
      </c>
      <c r="O28" s="6" t="s">
        <v>15</v>
      </c>
      <c r="P28" s="6" t="b">
        <v>1</v>
      </c>
      <c r="Q28" s="6" t="s">
        <v>17</v>
      </c>
      <c r="R28" s="6" t="s">
        <v>15</v>
      </c>
      <c r="S28" s="6" t="s">
        <v>15</v>
      </c>
      <c r="T28" s="4"/>
      <c r="U28" s="4"/>
      <c r="V28" s="4" t="s">
        <v>72</v>
      </c>
      <c r="W28" s="4" t="s">
        <v>69</v>
      </c>
      <c r="X28" s="4">
        <v>14.6</v>
      </c>
      <c r="Y28" s="4">
        <v>220</v>
      </c>
      <c r="Z28" s="4"/>
      <c r="AA28" s="38"/>
      <c r="AB28" t="s">
        <v>15</v>
      </c>
      <c r="AC28" s="6" t="s">
        <v>15</v>
      </c>
      <c r="AD28" s="6" t="b">
        <v>1</v>
      </c>
      <c r="AE28" s="4"/>
      <c r="AF28" s="4" t="s">
        <v>69</v>
      </c>
      <c r="AG28" s="38"/>
      <c r="AI28" s="6" t="b">
        <v>1</v>
      </c>
      <c r="AJ28" s="6" t="b">
        <v>0</v>
      </c>
      <c r="AK28" s="6" t="s">
        <v>17</v>
      </c>
      <c r="AL28" s="6" t="s">
        <v>15</v>
      </c>
      <c r="AM28" s="6" t="s">
        <v>15</v>
      </c>
      <c r="AN28" s="30" t="s">
        <v>77</v>
      </c>
    </row>
    <row r="29" spans="2:41" ht="28.2" x14ac:dyDescent="0.3">
      <c r="B29" s="4" t="s">
        <v>68</v>
      </c>
      <c r="C29" s="6">
        <v>180890</v>
      </c>
      <c r="D29" s="6" t="s">
        <v>27</v>
      </c>
      <c r="E29" s="6" t="s">
        <v>28</v>
      </c>
      <c r="F29" s="6" t="s">
        <v>29</v>
      </c>
      <c r="G29" s="6" t="s">
        <v>30</v>
      </c>
      <c r="H29" s="6" t="s">
        <v>0</v>
      </c>
      <c r="I29" s="6">
        <v>1</v>
      </c>
      <c r="J29" s="7">
        <v>44258.458055555559</v>
      </c>
      <c r="K29" s="6" t="s">
        <v>14</v>
      </c>
      <c r="L29" s="6" t="b">
        <v>1</v>
      </c>
      <c r="M29" s="6" t="s">
        <v>15</v>
      </c>
      <c r="N29" s="6" t="b">
        <v>0</v>
      </c>
      <c r="O29" s="6" t="s">
        <v>15</v>
      </c>
      <c r="P29" s="6" t="b">
        <v>0</v>
      </c>
      <c r="Q29" s="6" t="s">
        <v>31</v>
      </c>
      <c r="R29" s="6" t="s">
        <v>15</v>
      </c>
      <c r="S29" s="6" t="s">
        <v>15</v>
      </c>
      <c r="T29" s="4"/>
      <c r="U29" s="4"/>
      <c r="V29" s="4" t="s">
        <v>71</v>
      </c>
      <c r="W29" s="4" t="s">
        <v>71</v>
      </c>
      <c r="X29" s="4">
        <v>-58</v>
      </c>
      <c r="Y29" s="4">
        <v>80</v>
      </c>
      <c r="Z29" s="4"/>
      <c r="AA29" s="38"/>
      <c r="AB29" t="s">
        <v>15</v>
      </c>
      <c r="AC29" s="6" t="s">
        <v>15</v>
      </c>
      <c r="AD29" s="6" t="b">
        <v>0</v>
      </c>
      <c r="AE29" s="4" t="s">
        <v>71</v>
      </c>
      <c r="AF29" s="30" t="s">
        <v>77</v>
      </c>
      <c r="AG29" s="22" t="s">
        <v>114</v>
      </c>
      <c r="AI29" s="6" t="b">
        <v>1</v>
      </c>
      <c r="AJ29" s="6" t="b">
        <v>0</v>
      </c>
      <c r="AK29" s="6" t="s">
        <v>31</v>
      </c>
      <c r="AL29" s="6" t="s">
        <v>15</v>
      </c>
      <c r="AM29" s="6" t="s">
        <v>15</v>
      </c>
      <c r="AN29" s="30" t="s">
        <v>77</v>
      </c>
      <c r="AO29" s="22" t="s">
        <v>114</v>
      </c>
    </row>
    <row r="30" spans="2:41" x14ac:dyDescent="0.3">
      <c r="AJ30" s="6"/>
    </row>
    <row r="31" spans="2:41" x14ac:dyDescent="0.3">
      <c r="AF31" t="s">
        <v>116</v>
      </c>
      <c r="AG31">
        <f>COUNTIF(AG1:AG29,"TP")</f>
        <v>18</v>
      </c>
      <c r="AN31" t="s">
        <v>116</v>
      </c>
      <c r="AO31">
        <f>COUNTIF(AO1:AO29,"TP")</f>
        <v>12</v>
      </c>
    </row>
    <row r="32" spans="2:41" x14ac:dyDescent="0.3">
      <c r="AF32" t="s">
        <v>115</v>
      </c>
      <c r="AG32">
        <f>COUNTIF(AG1:AG29,"FN")</f>
        <v>0</v>
      </c>
      <c r="AN32" t="s">
        <v>115</v>
      </c>
      <c r="AO32">
        <f>COUNTIF(AO1:AO29,"FN")</f>
        <v>6</v>
      </c>
    </row>
    <row r="33" spans="26:41" x14ac:dyDescent="0.3">
      <c r="AF33" t="s">
        <v>117</v>
      </c>
      <c r="AG33">
        <f>COUNTIF(AG1:AG29,"FP")</f>
        <v>4</v>
      </c>
      <c r="AN33" t="s">
        <v>117</v>
      </c>
      <c r="AO33">
        <f>COUNTIF(AO1:AO29,"FP")</f>
        <v>0</v>
      </c>
    </row>
    <row r="34" spans="26:41" x14ac:dyDescent="0.3">
      <c r="Z34" t="s">
        <v>79</v>
      </c>
      <c r="AF34" t="s">
        <v>114</v>
      </c>
      <c r="AG34">
        <f>COUNTIF(AG1:AG29,"TN")</f>
        <v>2</v>
      </c>
      <c r="AN34" t="s">
        <v>114</v>
      </c>
      <c r="AO34">
        <f>COUNTIF(AO1:AO29,"TN")</f>
        <v>6</v>
      </c>
    </row>
    <row r="35" spans="26:41" x14ac:dyDescent="0.3">
      <c r="Z35" t="s">
        <v>97</v>
      </c>
    </row>
    <row r="36" spans="26:41" x14ac:dyDescent="0.3">
      <c r="Z36" t="s">
        <v>98</v>
      </c>
    </row>
    <row r="38" spans="26:41" x14ac:dyDescent="0.3">
      <c r="Z38" t="s">
        <v>100</v>
      </c>
      <c r="AB38" t="s">
        <v>99</v>
      </c>
    </row>
    <row r="39" spans="26:41" x14ac:dyDescent="0.3">
      <c r="Z39" t="s">
        <v>101</v>
      </c>
      <c r="AB39" t="s">
        <v>102</v>
      </c>
    </row>
    <row r="43" spans="26:41" x14ac:dyDescent="0.3">
      <c r="Z43" t="s">
        <v>105</v>
      </c>
    </row>
    <row r="44" spans="26:41" x14ac:dyDescent="0.3">
      <c r="Z44" t="s">
        <v>97</v>
      </c>
    </row>
    <row r="45" spans="26:41" x14ac:dyDescent="0.3">
      <c r="Z45" t="s">
        <v>98</v>
      </c>
    </row>
    <row r="46" spans="26:41" x14ac:dyDescent="0.3">
      <c r="Z46" t="s">
        <v>112</v>
      </c>
    </row>
    <row r="47" spans="26:41" x14ac:dyDescent="0.3">
      <c r="Z47" t="s">
        <v>100</v>
      </c>
      <c r="AB47" t="s">
        <v>99</v>
      </c>
    </row>
    <row r="48" spans="26:41" x14ac:dyDescent="0.3">
      <c r="Z48" t="s">
        <v>101</v>
      </c>
      <c r="AB48" t="s">
        <v>102</v>
      </c>
    </row>
    <row r="51" spans="3:28" x14ac:dyDescent="0.3">
      <c r="Z51" t="s">
        <v>106</v>
      </c>
    </row>
    <row r="52" spans="3:28" x14ac:dyDescent="0.3">
      <c r="Z52" t="s">
        <v>97</v>
      </c>
    </row>
    <row r="53" spans="3:28" x14ac:dyDescent="0.3">
      <c r="Z53" t="s">
        <v>98</v>
      </c>
    </row>
    <row r="54" spans="3:28" x14ac:dyDescent="0.3">
      <c r="C54">
        <f>+C59</f>
        <v>0</v>
      </c>
    </row>
    <row r="55" spans="3:28" x14ac:dyDescent="0.3">
      <c r="Z55" t="s">
        <v>100</v>
      </c>
      <c r="AB55" t="s">
        <v>99</v>
      </c>
    </row>
    <row r="56" spans="3:28" x14ac:dyDescent="0.3">
      <c r="Z56" t="s">
        <v>101</v>
      </c>
      <c r="AB56" t="s">
        <v>102</v>
      </c>
    </row>
    <row r="58" spans="3:28" x14ac:dyDescent="0.3">
      <c r="Z58" t="s">
        <v>107</v>
      </c>
    </row>
    <row r="59" spans="3:28" x14ac:dyDescent="0.3">
      <c r="Z59" t="s">
        <v>97</v>
      </c>
    </row>
    <row r="60" spans="3:28" x14ac:dyDescent="0.3">
      <c r="Z60" t="s">
        <v>98</v>
      </c>
    </row>
    <row r="62" spans="3:28" x14ac:dyDescent="0.3">
      <c r="Z62" t="s">
        <v>100</v>
      </c>
      <c r="AB62" t="s">
        <v>99</v>
      </c>
    </row>
    <row r="63" spans="3:28" x14ac:dyDescent="0.3">
      <c r="Z63" t="s">
        <v>101</v>
      </c>
      <c r="AB63" t="s">
        <v>102</v>
      </c>
    </row>
    <row r="65" spans="26:28" x14ac:dyDescent="0.3">
      <c r="Z65" t="s">
        <v>108</v>
      </c>
    </row>
    <row r="66" spans="26:28" x14ac:dyDescent="0.3">
      <c r="Z66" t="s">
        <v>97</v>
      </c>
    </row>
    <row r="67" spans="26:28" x14ac:dyDescent="0.3">
      <c r="Z67" t="s">
        <v>98</v>
      </c>
    </row>
    <row r="69" spans="26:28" x14ac:dyDescent="0.3">
      <c r="Z69" t="s">
        <v>100</v>
      </c>
      <c r="AB69" t="s">
        <v>99</v>
      </c>
    </row>
    <row r="70" spans="26:28" x14ac:dyDescent="0.3">
      <c r="Z70" t="s">
        <v>101</v>
      </c>
      <c r="AB70" t="s">
        <v>102</v>
      </c>
    </row>
    <row r="72" spans="26:28" x14ac:dyDescent="0.3">
      <c r="Z72" t="s">
        <v>109</v>
      </c>
    </row>
    <row r="73" spans="26:28" x14ac:dyDescent="0.3">
      <c r="Z73" t="s">
        <v>97</v>
      </c>
    </row>
    <row r="74" spans="26:28" x14ac:dyDescent="0.3">
      <c r="Z74" t="s">
        <v>98</v>
      </c>
    </row>
    <row r="76" spans="26:28" x14ac:dyDescent="0.3">
      <c r="Z76" t="s">
        <v>100</v>
      </c>
      <c r="AB76" t="s">
        <v>99</v>
      </c>
    </row>
    <row r="77" spans="26:28" x14ac:dyDescent="0.3">
      <c r="Z77" t="s">
        <v>101</v>
      </c>
      <c r="AB77" t="s">
        <v>102</v>
      </c>
    </row>
    <row r="80" spans="26:28" x14ac:dyDescent="0.3">
      <c r="Z80" t="s">
        <v>110</v>
      </c>
    </row>
    <row r="81" spans="26:28" x14ac:dyDescent="0.3">
      <c r="Z81" t="s">
        <v>97</v>
      </c>
    </row>
    <row r="82" spans="26:28" x14ac:dyDescent="0.3">
      <c r="Z82" t="s">
        <v>98</v>
      </c>
    </row>
    <row r="84" spans="26:28" x14ac:dyDescent="0.3">
      <c r="Z84" t="s">
        <v>100</v>
      </c>
      <c r="AB84" t="s">
        <v>99</v>
      </c>
    </row>
    <row r="85" spans="26:28" x14ac:dyDescent="0.3">
      <c r="Z85" t="s">
        <v>101</v>
      </c>
      <c r="AB85" t="s">
        <v>102</v>
      </c>
    </row>
    <row r="87" spans="26:28" x14ac:dyDescent="0.3">
      <c r="Z87" t="s">
        <v>111</v>
      </c>
    </row>
    <row r="88" spans="26:28" x14ac:dyDescent="0.3">
      <c r="Z88" t="s">
        <v>97</v>
      </c>
    </row>
    <row r="89" spans="26:28" x14ac:dyDescent="0.3">
      <c r="Z89" t="s">
        <v>98</v>
      </c>
    </row>
    <row r="91" spans="26:28" x14ac:dyDescent="0.3">
      <c r="Z91" t="s">
        <v>100</v>
      </c>
      <c r="AB91" t="s">
        <v>99</v>
      </c>
    </row>
    <row r="92" spans="26:28" x14ac:dyDescent="0.3">
      <c r="Z92" t="s">
        <v>101</v>
      </c>
      <c r="AB92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4525-E3A4-43BC-AEB9-C0BBFD688B36}">
  <dimension ref="A1:AB40"/>
  <sheetViews>
    <sheetView workbookViewId="0">
      <selection activeCell="B7" sqref="B7"/>
    </sheetView>
  </sheetViews>
  <sheetFormatPr defaultRowHeight="14.4" x14ac:dyDescent="0.3"/>
  <cols>
    <col min="28" max="28" width="12.88671875" customWidth="1"/>
  </cols>
  <sheetData>
    <row r="1" spans="2:28" x14ac:dyDescent="0.3">
      <c r="C1" s="3" t="s">
        <v>79</v>
      </c>
      <c r="D1" s="3" t="s">
        <v>80</v>
      </c>
      <c r="E1" s="3" t="s">
        <v>81</v>
      </c>
      <c r="F1" s="3" t="s">
        <v>82</v>
      </c>
      <c r="G1" s="23" t="s">
        <v>83</v>
      </c>
      <c r="H1" s="23" t="s">
        <v>84</v>
      </c>
      <c r="I1" s="23" t="s">
        <v>85</v>
      </c>
      <c r="J1" s="23" t="s">
        <v>86</v>
      </c>
      <c r="K1" s="23" t="s">
        <v>130</v>
      </c>
      <c r="P1" s="3" t="s">
        <v>79</v>
      </c>
      <c r="Q1" s="3" t="s">
        <v>80</v>
      </c>
      <c r="R1" s="3" t="s">
        <v>81</v>
      </c>
      <c r="S1" s="3" t="s">
        <v>82</v>
      </c>
      <c r="T1" s="23" t="s">
        <v>83</v>
      </c>
      <c r="U1" s="23" t="s">
        <v>84</v>
      </c>
      <c r="V1" s="23" t="s">
        <v>85</v>
      </c>
      <c r="W1" s="23" t="s">
        <v>86</v>
      </c>
      <c r="X1" s="23" t="s">
        <v>130</v>
      </c>
      <c r="AA1" t="s">
        <v>137</v>
      </c>
      <c r="AB1" t="s">
        <v>136</v>
      </c>
    </row>
    <row r="2" spans="2:28" x14ac:dyDescent="0.3">
      <c r="B2" t="s">
        <v>103</v>
      </c>
      <c r="C2">
        <v>0.75</v>
      </c>
      <c r="D2" s="28">
        <v>0.41670000000000001</v>
      </c>
      <c r="E2" s="28">
        <v>0.41670000000000001</v>
      </c>
      <c r="F2" s="28">
        <v>0.66669999999999996</v>
      </c>
      <c r="G2" s="28">
        <v>0.66669999999999996</v>
      </c>
      <c r="H2" s="28">
        <v>0.83330000000000004</v>
      </c>
      <c r="I2" s="28">
        <v>0.83330000000000004</v>
      </c>
      <c r="J2" s="28">
        <v>1</v>
      </c>
      <c r="K2" s="28">
        <v>1</v>
      </c>
      <c r="O2" t="s">
        <v>103</v>
      </c>
      <c r="P2">
        <v>0.75</v>
      </c>
      <c r="Q2" s="28">
        <v>0.41670000000000001</v>
      </c>
      <c r="R2" s="28">
        <v>0.41670000000000001</v>
      </c>
      <c r="S2" s="28">
        <v>0.66669999999999996</v>
      </c>
      <c r="T2" s="28">
        <v>0.66669999999999996</v>
      </c>
      <c r="U2" s="28">
        <v>0.83330000000000004</v>
      </c>
      <c r="V2" s="28">
        <v>0.83330000000000004</v>
      </c>
      <c r="W2" s="28">
        <v>1</v>
      </c>
      <c r="X2" s="28">
        <v>1</v>
      </c>
      <c r="AA2" t="s">
        <v>138</v>
      </c>
      <c r="AB2" t="s">
        <v>135</v>
      </c>
    </row>
    <row r="3" spans="2:28" x14ac:dyDescent="0.3">
      <c r="B3" t="s">
        <v>123</v>
      </c>
      <c r="C3">
        <v>1</v>
      </c>
      <c r="D3" s="28">
        <v>0.22220000000000001</v>
      </c>
      <c r="E3" s="28">
        <v>0.22220000000000001</v>
      </c>
      <c r="F3" s="28">
        <v>0.66669999999999996</v>
      </c>
      <c r="G3" s="28">
        <v>0.66669999999999996</v>
      </c>
      <c r="H3" s="28">
        <v>1</v>
      </c>
      <c r="I3" s="28">
        <v>0.88890000000000002</v>
      </c>
      <c r="J3" s="28">
        <v>1</v>
      </c>
      <c r="K3" s="28">
        <v>1</v>
      </c>
      <c r="O3" t="s">
        <v>118</v>
      </c>
      <c r="P3">
        <v>0.85709999999999997</v>
      </c>
      <c r="Q3" s="28">
        <v>0.36359999999999998</v>
      </c>
      <c r="R3" s="28">
        <v>0.36359999999999998</v>
      </c>
      <c r="S3" s="28">
        <v>0.75</v>
      </c>
      <c r="T3" s="28">
        <v>0.75</v>
      </c>
      <c r="U3" s="28">
        <v>0.9</v>
      </c>
      <c r="V3" s="28">
        <v>0.88890000000000002</v>
      </c>
      <c r="W3" s="28">
        <v>1</v>
      </c>
      <c r="X3" s="28">
        <v>1</v>
      </c>
      <c r="AA3">
        <v>1</v>
      </c>
      <c r="AB3">
        <f>1-C4</f>
        <v>1</v>
      </c>
    </row>
    <row r="4" spans="2:28" x14ac:dyDescent="0.3">
      <c r="B4" t="s">
        <v>119</v>
      </c>
      <c r="C4">
        <v>0</v>
      </c>
      <c r="D4" s="28">
        <v>1</v>
      </c>
      <c r="E4" s="28">
        <v>1</v>
      </c>
      <c r="F4" s="28">
        <v>0.66669999999999996</v>
      </c>
      <c r="G4" s="28">
        <v>0.66669999999999996</v>
      </c>
      <c r="H4" s="28">
        <v>0.33329999999999999</v>
      </c>
      <c r="I4" s="28">
        <v>0.66669999999999996</v>
      </c>
      <c r="J4" s="28">
        <v>1</v>
      </c>
      <c r="K4" s="28">
        <v>1</v>
      </c>
      <c r="O4" t="s">
        <v>132</v>
      </c>
      <c r="P4">
        <v>0</v>
      </c>
      <c r="Q4" s="28">
        <v>0.25819999999999999</v>
      </c>
      <c r="R4" s="28">
        <v>0.25819999999999999</v>
      </c>
      <c r="S4" s="28">
        <v>0.2928</v>
      </c>
      <c r="T4" s="28">
        <v>0.2928</v>
      </c>
      <c r="U4" s="28">
        <v>0.5222</v>
      </c>
      <c r="V4" s="28">
        <v>0.55559999999999998</v>
      </c>
      <c r="W4" s="28">
        <v>1</v>
      </c>
      <c r="X4" s="28">
        <v>1</v>
      </c>
      <c r="AA4" s="28">
        <v>0.22220000000000001</v>
      </c>
      <c r="AB4">
        <f>1-D4</f>
        <v>0</v>
      </c>
    </row>
    <row r="5" spans="2:28" x14ac:dyDescent="0.3">
      <c r="B5" t="s">
        <v>120</v>
      </c>
      <c r="C5">
        <v>0.75</v>
      </c>
      <c r="D5" s="28">
        <v>1</v>
      </c>
      <c r="E5" s="28">
        <v>1</v>
      </c>
      <c r="F5" s="28">
        <v>0.85709999999999997</v>
      </c>
      <c r="G5" s="28">
        <v>0.85709999999999997</v>
      </c>
      <c r="H5" s="28">
        <v>0.81820000000000004</v>
      </c>
      <c r="I5" s="28">
        <v>0.88890000000000002</v>
      </c>
      <c r="J5" s="28">
        <v>1</v>
      </c>
      <c r="K5" s="28">
        <v>1</v>
      </c>
      <c r="AA5" s="28">
        <v>0.22220000000000001</v>
      </c>
      <c r="AB5">
        <f>1-E4</f>
        <v>0</v>
      </c>
    </row>
    <row r="6" spans="2:28" x14ac:dyDescent="0.3">
      <c r="B6" t="s">
        <v>118</v>
      </c>
      <c r="C6">
        <v>0.85709999999999997</v>
      </c>
      <c r="D6" s="28">
        <v>0.36359999999999998</v>
      </c>
      <c r="E6" s="28">
        <v>0.36359999999999998</v>
      </c>
      <c r="F6" s="28">
        <v>0.75</v>
      </c>
      <c r="G6" s="28">
        <v>0.75</v>
      </c>
      <c r="H6" s="28">
        <v>0.9</v>
      </c>
      <c r="I6" s="28">
        <v>0.88890000000000002</v>
      </c>
      <c r="J6" s="28">
        <v>1</v>
      </c>
      <c r="K6" s="28">
        <v>1</v>
      </c>
      <c r="AA6" s="28">
        <v>0.66669999999999996</v>
      </c>
      <c r="AB6">
        <f>1-F4</f>
        <v>0.33330000000000004</v>
      </c>
    </row>
    <row r="7" spans="2:28" x14ac:dyDescent="0.3">
      <c r="B7" t="s">
        <v>132</v>
      </c>
      <c r="C7">
        <v>0</v>
      </c>
      <c r="D7" s="28">
        <v>0.25819999999999999</v>
      </c>
      <c r="E7" s="28">
        <v>0.25819999999999999</v>
      </c>
      <c r="F7" s="28">
        <v>0.2928</v>
      </c>
      <c r="G7" s="28">
        <v>0.2928</v>
      </c>
      <c r="H7" s="28">
        <v>0.5222</v>
      </c>
      <c r="I7" s="28">
        <v>0.55559999999999998</v>
      </c>
      <c r="J7" s="28">
        <v>1</v>
      </c>
      <c r="K7" s="28">
        <v>1</v>
      </c>
      <c r="AA7" s="28">
        <v>0.66669999999999996</v>
      </c>
      <c r="AB7">
        <f>1-G4</f>
        <v>0.33330000000000004</v>
      </c>
    </row>
    <row r="8" spans="2:28" x14ac:dyDescent="0.3">
      <c r="AA8" s="28">
        <v>1</v>
      </c>
      <c r="AB8">
        <f>1-H4</f>
        <v>0.66670000000000007</v>
      </c>
    </row>
    <row r="9" spans="2:28" x14ac:dyDescent="0.3">
      <c r="B9" t="s">
        <v>116</v>
      </c>
      <c r="C9">
        <v>18</v>
      </c>
      <c r="D9">
        <v>4</v>
      </c>
      <c r="E9">
        <v>4</v>
      </c>
      <c r="F9">
        <v>12</v>
      </c>
      <c r="G9">
        <v>12</v>
      </c>
      <c r="H9">
        <v>18</v>
      </c>
      <c r="I9">
        <v>16</v>
      </c>
      <c r="J9">
        <v>18</v>
      </c>
      <c r="K9">
        <v>18</v>
      </c>
      <c r="AA9" s="28">
        <v>0.88890000000000002</v>
      </c>
      <c r="AB9">
        <f>1-I4</f>
        <v>0.33330000000000004</v>
      </c>
    </row>
    <row r="10" spans="2:28" x14ac:dyDescent="0.3">
      <c r="B10" t="s">
        <v>115</v>
      </c>
      <c r="C10">
        <v>0</v>
      </c>
      <c r="D10">
        <v>14</v>
      </c>
      <c r="E10">
        <v>14</v>
      </c>
      <c r="F10">
        <v>6</v>
      </c>
      <c r="G10">
        <v>6</v>
      </c>
      <c r="H10">
        <v>0</v>
      </c>
      <c r="I10">
        <v>2</v>
      </c>
      <c r="J10">
        <v>0</v>
      </c>
      <c r="K10">
        <v>0</v>
      </c>
      <c r="AA10" s="28">
        <v>1</v>
      </c>
      <c r="AB10">
        <f>1-J4</f>
        <v>0</v>
      </c>
    </row>
    <row r="11" spans="2:28" x14ac:dyDescent="0.3">
      <c r="B11" t="s">
        <v>117</v>
      </c>
      <c r="C11">
        <v>6</v>
      </c>
      <c r="D11">
        <v>0</v>
      </c>
      <c r="E11">
        <v>0</v>
      </c>
      <c r="F11">
        <v>2</v>
      </c>
      <c r="G11">
        <v>2</v>
      </c>
      <c r="H11">
        <v>4</v>
      </c>
      <c r="I11">
        <v>2</v>
      </c>
      <c r="J11">
        <v>0</v>
      </c>
      <c r="K11">
        <v>0</v>
      </c>
      <c r="AA11" s="28">
        <v>1</v>
      </c>
      <c r="AB11">
        <f>1-K4</f>
        <v>0</v>
      </c>
    </row>
    <row r="12" spans="2:28" x14ac:dyDescent="0.3">
      <c r="B12" t="s">
        <v>114</v>
      </c>
      <c r="C12">
        <v>0</v>
      </c>
      <c r="D12">
        <v>6</v>
      </c>
      <c r="E12">
        <v>6</v>
      </c>
      <c r="F12">
        <v>4</v>
      </c>
      <c r="G12">
        <v>4</v>
      </c>
      <c r="H12">
        <v>2</v>
      </c>
      <c r="I12">
        <v>4</v>
      </c>
      <c r="J12">
        <v>6</v>
      </c>
      <c r="K12">
        <v>6</v>
      </c>
    </row>
    <row r="14" spans="2:28" x14ac:dyDescent="0.3">
      <c r="C14">
        <f>C10/24</f>
        <v>0</v>
      </c>
      <c r="D14">
        <f t="shared" ref="D14:K14" si="0">D10/24</f>
        <v>0.58333333333333337</v>
      </c>
      <c r="E14">
        <f t="shared" si="0"/>
        <v>0.58333333333333337</v>
      </c>
      <c r="F14">
        <f t="shared" si="0"/>
        <v>0.25</v>
      </c>
      <c r="G14">
        <f t="shared" si="0"/>
        <v>0.25</v>
      </c>
      <c r="H14">
        <f t="shared" si="0"/>
        <v>0</v>
      </c>
      <c r="I14">
        <f t="shared" si="0"/>
        <v>8.3333333333333329E-2</v>
      </c>
      <c r="J14">
        <f t="shared" si="0"/>
        <v>0</v>
      </c>
      <c r="K14">
        <f t="shared" si="0"/>
        <v>0</v>
      </c>
    </row>
    <row r="15" spans="2:28" x14ac:dyDescent="0.3">
      <c r="C15">
        <f>C11/24</f>
        <v>0.25</v>
      </c>
      <c r="D15">
        <f t="shared" ref="D15:K15" si="1">D11/24</f>
        <v>0</v>
      </c>
      <c r="E15">
        <f t="shared" si="1"/>
        <v>0</v>
      </c>
      <c r="F15">
        <f t="shared" si="1"/>
        <v>8.3333333333333329E-2</v>
      </c>
      <c r="G15">
        <f t="shared" si="1"/>
        <v>8.3333333333333329E-2</v>
      </c>
      <c r="H15">
        <f t="shared" si="1"/>
        <v>0.16666666666666666</v>
      </c>
      <c r="I15">
        <f t="shared" si="1"/>
        <v>8.3333333333333329E-2</v>
      </c>
      <c r="J15">
        <f t="shared" si="1"/>
        <v>0</v>
      </c>
      <c r="K15">
        <f t="shared" si="1"/>
        <v>0</v>
      </c>
    </row>
    <row r="21" spans="1:11" x14ac:dyDescent="0.3">
      <c r="A21" t="s">
        <v>120</v>
      </c>
      <c r="B21" t="s">
        <v>131</v>
      </c>
      <c r="F21" t="s">
        <v>120</v>
      </c>
      <c r="G21" t="s">
        <v>131</v>
      </c>
    </row>
    <row r="22" spans="1:11" x14ac:dyDescent="0.3">
      <c r="A22">
        <v>0.69230000000000003</v>
      </c>
      <c r="B22">
        <v>1</v>
      </c>
      <c r="F22">
        <v>0.69230000000000003</v>
      </c>
      <c r="G22">
        <v>1</v>
      </c>
    </row>
    <row r="23" spans="1:11" x14ac:dyDescent="0.3">
      <c r="A23">
        <v>1</v>
      </c>
      <c r="B23">
        <v>0.22220000000000001</v>
      </c>
      <c r="F23">
        <v>1</v>
      </c>
      <c r="G23">
        <v>0.22220000000000001</v>
      </c>
    </row>
    <row r="24" spans="1:11" x14ac:dyDescent="0.3">
      <c r="A24">
        <v>1</v>
      </c>
      <c r="B24">
        <v>0.22220000000000001</v>
      </c>
      <c r="F24">
        <v>1</v>
      </c>
      <c r="G24">
        <v>0.22220000000000001</v>
      </c>
    </row>
    <row r="25" spans="1:11" x14ac:dyDescent="0.3">
      <c r="A25">
        <v>0.85709999999999997</v>
      </c>
      <c r="B25">
        <v>0.66669999999999996</v>
      </c>
      <c r="F25">
        <v>0.85709999999999997</v>
      </c>
      <c r="G25">
        <v>0.66669999999999996</v>
      </c>
    </row>
    <row r="26" spans="1:11" x14ac:dyDescent="0.3">
      <c r="A26">
        <v>0.85709999999999997</v>
      </c>
      <c r="B26">
        <v>0.66669999999999996</v>
      </c>
      <c r="F26">
        <v>0.85709999999999997</v>
      </c>
      <c r="G26">
        <v>0.66669999999999996</v>
      </c>
    </row>
    <row r="27" spans="1:11" x14ac:dyDescent="0.3">
      <c r="A27">
        <v>0.81820000000000004</v>
      </c>
      <c r="B27">
        <v>1</v>
      </c>
      <c r="C27" s="3"/>
      <c r="F27">
        <v>0.81820000000000004</v>
      </c>
      <c r="G27">
        <v>1</v>
      </c>
    </row>
    <row r="28" spans="1:11" x14ac:dyDescent="0.3">
      <c r="A28">
        <v>0.88890000000000002</v>
      </c>
      <c r="B28">
        <v>0.88890000000000002</v>
      </c>
      <c r="C28" s="3"/>
      <c r="F28">
        <v>0.88890000000000002</v>
      </c>
      <c r="G28">
        <v>0.88890000000000002</v>
      </c>
    </row>
    <row r="29" spans="1:11" x14ac:dyDescent="0.3">
      <c r="A29">
        <v>1</v>
      </c>
      <c r="B29">
        <v>1</v>
      </c>
      <c r="F29">
        <v>1</v>
      </c>
      <c r="G29">
        <v>1</v>
      </c>
    </row>
    <row r="32" spans="1:11" x14ac:dyDescent="0.3">
      <c r="A32" t="s">
        <v>136</v>
      </c>
      <c r="B32" t="s">
        <v>135</v>
      </c>
      <c r="C32">
        <f>1-C4</f>
        <v>1</v>
      </c>
      <c r="D32">
        <f t="shared" ref="D32:K32" si="2">1-D4</f>
        <v>0</v>
      </c>
      <c r="E32">
        <f t="shared" si="2"/>
        <v>0</v>
      </c>
      <c r="F32">
        <f t="shared" si="2"/>
        <v>0.33330000000000004</v>
      </c>
      <c r="G32">
        <f t="shared" si="2"/>
        <v>0.33330000000000004</v>
      </c>
      <c r="H32">
        <f t="shared" si="2"/>
        <v>0.66670000000000007</v>
      </c>
      <c r="I32">
        <f t="shared" si="2"/>
        <v>0.33330000000000004</v>
      </c>
      <c r="J32">
        <f t="shared" si="2"/>
        <v>0</v>
      </c>
      <c r="K32">
        <f t="shared" si="2"/>
        <v>0</v>
      </c>
    </row>
    <row r="33" spans="1:20" x14ac:dyDescent="0.3">
      <c r="A33" t="s">
        <v>137</v>
      </c>
      <c r="B33" t="s">
        <v>138</v>
      </c>
      <c r="C33">
        <v>1</v>
      </c>
      <c r="D33" s="28">
        <v>0.22220000000000001</v>
      </c>
      <c r="E33" s="28">
        <v>0.22220000000000001</v>
      </c>
      <c r="F33" s="28">
        <v>0.66669999999999996</v>
      </c>
      <c r="G33" s="28">
        <v>0.66669999999999996</v>
      </c>
      <c r="H33" s="28">
        <v>1</v>
      </c>
      <c r="I33" s="28">
        <v>0.88890000000000002</v>
      </c>
      <c r="J33" s="28">
        <v>1</v>
      </c>
      <c r="K33" s="28">
        <v>1</v>
      </c>
    </row>
    <row r="37" spans="1:20" x14ac:dyDescent="0.3">
      <c r="A37" t="s">
        <v>116</v>
      </c>
      <c r="D37" t="s">
        <v>116</v>
      </c>
      <c r="F37" t="s">
        <v>116</v>
      </c>
      <c r="I37" t="s">
        <v>116</v>
      </c>
      <c r="K37" t="s">
        <v>116</v>
      </c>
      <c r="N37" t="s">
        <v>116</v>
      </c>
      <c r="Q37" t="s">
        <v>116</v>
      </c>
      <c r="T37" t="s">
        <v>116</v>
      </c>
    </row>
    <row r="38" spans="1:20" x14ac:dyDescent="0.3">
      <c r="A38" t="s">
        <v>115</v>
      </c>
      <c r="D38" t="s">
        <v>115</v>
      </c>
      <c r="F38" t="s">
        <v>115</v>
      </c>
      <c r="I38" t="s">
        <v>115</v>
      </c>
      <c r="K38" t="s">
        <v>115</v>
      </c>
      <c r="N38" t="s">
        <v>115</v>
      </c>
      <c r="Q38" t="s">
        <v>115</v>
      </c>
      <c r="T38" t="s">
        <v>115</v>
      </c>
    </row>
    <row r="39" spans="1:20" x14ac:dyDescent="0.3">
      <c r="A39" t="s">
        <v>117</v>
      </c>
      <c r="D39" t="s">
        <v>117</v>
      </c>
      <c r="F39" t="s">
        <v>117</v>
      </c>
      <c r="I39" t="s">
        <v>117</v>
      </c>
      <c r="K39" t="s">
        <v>117</v>
      </c>
      <c r="N39" t="s">
        <v>117</v>
      </c>
      <c r="Q39" t="s">
        <v>117</v>
      </c>
      <c r="T39" t="s">
        <v>117</v>
      </c>
    </row>
    <row r="40" spans="1:20" x14ac:dyDescent="0.3">
      <c r="A40" t="s">
        <v>114</v>
      </c>
      <c r="D40" t="s">
        <v>114</v>
      </c>
      <c r="F40" t="s">
        <v>114</v>
      </c>
      <c r="I40" t="s">
        <v>114</v>
      </c>
      <c r="K40" t="s">
        <v>114</v>
      </c>
      <c r="N40" t="s">
        <v>114</v>
      </c>
      <c r="Q40" t="s">
        <v>114</v>
      </c>
      <c r="T40" t="s">
        <v>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B428-93E8-449C-A6CE-7D382A36F7D6}">
  <dimension ref="A2:D16"/>
  <sheetViews>
    <sheetView workbookViewId="0">
      <selection activeCell="V36" sqref="V36"/>
    </sheetView>
  </sheetViews>
  <sheetFormatPr defaultRowHeight="14.4" x14ac:dyDescent="0.3"/>
  <sheetData>
    <row r="2" spans="1:4" x14ac:dyDescent="0.3">
      <c r="B2" t="s">
        <v>128</v>
      </c>
      <c r="C2" t="s">
        <v>129</v>
      </c>
      <c r="D2" t="s">
        <v>130</v>
      </c>
    </row>
    <row r="3" spans="1:4" x14ac:dyDescent="0.3">
      <c r="A3" t="s">
        <v>103</v>
      </c>
      <c r="B3">
        <v>0.75</v>
      </c>
      <c r="C3">
        <v>0.75</v>
      </c>
      <c r="D3">
        <v>1</v>
      </c>
    </row>
    <row r="4" spans="1:4" x14ac:dyDescent="0.3">
      <c r="A4" t="s">
        <v>131</v>
      </c>
      <c r="B4">
        <v>0.88890000000000002</v>
      </c>
      <c r="C4">
        <v>0.66669999999999996</v>
      </c>
      <c r="D4">
        <v>1</v>
      </c>
    </row>
    <row r="5" spans="1:4" x14ac:dyDescent="0.3">
      <c r="A5" t="s">
        <v>118</v>
      </c>
      <c r="B5">
        <v>0.84209999999999996</v>
      </c>
      <c r="C5">
        <v>0.8</v>
      </c>
      <c r="D5">
        <v>1</v>
      </c>
    </row>
    <row r="6" spans="1:4" x14ac:dyDescent="0.3">
      <c r="A6" t="s">
        <v>119</v>
      </c>
      <c r="B6">
        <v>0.33329999999999999</v>
      </c>
      <c r="C6">
        <v>1</v>
      </c>
      <c r="D6">
        <v>1</v>
      </c>
    </row>
    <row r="7" spans="1:4" x14ac:dyDescent="0.3">
      <c r="A7" t="s">
        <v>120</v>
      </c>
      <c r="B7">
        <v>0.8</v>
      </c>
      <c r="C7">
        <v>1</v>
      </c>
      <c r="D7">
        <v>1</v>
      </c>
    </row>
    <row r="8" spans="1:4" x14ac:dyDescent="0.3">
      <c r="A8" t="s">
        <v>132</v>
      </c>
      <c r="B8">
        <v>0.25819999999999999</v>
      </c>
      <c r="C8">
        <v>0.57740000000000002</v>
      </c>
      <c r="D8">
        <v>1</v>
      </c>
    </row>
    <row r="10" spans="1:4" x14ac:dyDescent="0.3">
      <c r="A10" t="s">
        <v>116</v>
      </c>
      <c r="B10">
        <v>16</v>
      </c>
      <c r="C10">
        <v>12</v>
      </c>
    </row>
    <row r="11" spans="1:4" x14ac:dyDescent="0.3">
      <c r="A11" t="s">
        <v>115</v>
      </c>
      <c r="B11">
        <v>2</v>
      </c>
      <c r="C11">
        <v>6</v>
      </c>
    </row>
    <row r="12" spans="1:4" x14ac:dyDescent="0.3">
      <c r="A12" t="s">
        <v>117</v>
      </c>
      <c r="B12">
        <v>4</v>
      </c>
      <c r="C12">
        <v>0</v>
      </c>
    </row>
    <row r="13" spans="1:4" x14ac:dyDescent="0.3">
      <c r="A13" t="s">
        <v>114</v>
      </c>
      <c r="B13">
        <v>2</v>
      </c>
      <c r="C13">
        <v>6</v>
      </c>
    </row>
    <row r="15" spans="1:4" x14ac:dyDescent="0.3">
      <c r="B15">
        <f>B11/24</f>
        <v>8.3333333333333329E-2</v>
      </c>
      <c r="C15">
        <f>C11/24</f>
        <v>0.25</v>
      </c>
    </row>
    <row r="16" spans="1:4" x14ac:dyDescent="0.3">
      <c r="B16">
        <f>B12/24</f>
        <v>0.16666666666666666</v>
      </c>
      <c r="C16">
        <f>C12/24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71AB-AA53-48F6-8FAD-D7B028EC9221}">
  <dimension ref="A1:M14"/>
  <sheetViews>
    <sheetView workbookViewId="0">
      <selection activeCell="E15" sqref="E15"/>
    </sheetView>
  </sheetViews>
  <sheetFormatPr defaultRowHeight="14.4" x14ac:dyDescent="0.3"/>
  <sheetData>
    <row r="1" spans="1:13" x14ac:dyDescent="0.3">
      <c r="A1" t="s">
        <v>134</v>
      </c>
      <c r="E1" t="s">
        <v>133</v>
      </c>
      <c r="J1" s="45"/>
      <c r="K1" s="45" t="s">
        <v>134</v>
      </c>
      <c r="L1" s="45" t="s">
        <v>133</v>
      </c>
      <c r="M1" s="45" t="s">
        <v>130</v>
      </c>
    </row>
    <row r="2" spans="1:13" x14ac:dyDescent="0.3">
      <c r="A2" t="s">
        <v>116</v>
      </c>
      <c r="B2">
        <v>18</v>
      </c>
      <c r="D2" t="s">
        <v>116</v>
      </c>
      <c r="E2">
        <v>12</v>
      </c>
      <c r="J2" s="45" t="s">
        <v>103</v>
      </c>
      <c r="K2" s="45">
        <v>0.83330000000000004</v>
      </c>
      <c r="L2" s="45">
        <v>0.75</v>
      </c>
      <c r="M2" s="45">
        <v>1</v>
      </c>
    </row>
    <row r="3" spans="1:13" x14ac:dyDescent="0.3">
      <c r="A3" t="s">
        <v>115</v>
      </c>
      <c r="B3">
        <v>0</v>
      </c>
      <c r="D3" t="s">
        <v>115</v>
      </c>
      <c r="E3">
        <v>6</v>
      </c>
      <c r="J3" s="45" t="s">
        <v>131</v>
      </c>
      <c r="K3" s="45">
        <v>1</v>
      </c>
      <c r="L3" s="45">
        <v>0.66669999999999996</v>
      </c>
      <c r="M3" s="45">
        <v>1</v>
      </c>
    </row>
    <row r="4" spans="1:13" x14ac:dyDescent="0.3">
      <c r="A4" t="s">
        <v>117</v>
      </c>
      <c r="B4">
        <v>4</v>
      </c>
      <c r="D4" t="s">
        <v>117</v>
      </c>
      <c r="E4">
        <v>0</v>
      </c>
      <c r="J4" s="45" t="s">
        <v>118</v>
      </c>
      <c r="K4" s="45">
        <v>0.9</v>
      </c>
      <c r="L4" s="45">
        <v>0.8</v>
      </c>
      <c r="M4" s="45">
        <v>1</v>
      </c>
    </row>
    <row r="5" spans="1:13" x14ac:dyDescent="0.3">
      <c r="A5" t="s">
        <v>114</v>
      </c>
      <c r="B5">
        <v>2</v>
      </c>
      <c r="D5" t="s">
        <v>114</v>
      </c>
      <c r="E5">
        <v>6</v>
      </c>
      <c r="J5" s="45" t="s">
        <v>119</v>
      </c>
      <c r="K5" s="45">
        <v>0.33329999999999999</v>
      </c>
      <c r="L5" s="45">
        <v>1</v>
      </c>
      <c r="M5" s="45">
        <v>1</v>
      </c>
    </row>
    <row r="6" spans="1:13" x14ac:dyDescent="0.3">
      <c r="J6" s="45" t="s">
        <v>120</v>
      </c>
      <c r="K6" s="45">
        <v>0.81820000000000004</v>
      </c>
      <c r="L6" s="45">
        <v>1</v>
      </c>
      <c r="M6" s="45">
        <v>1</v>
      </c>
    </row>
    <row r="7" spans="1:13" x14ac:dyDescent="0.3">
      <c r="J7" s="45" t="s">
        <v>132</v>
      </c>
      <c r="K7" s="45">
        <v>0.5222</v>
      </c>
      <c r="L7" s="45">
        <v>0.57740000000000002</v>
      </c>
      <c r="M7" s="45">
        <v>1</v>
      </c>
    </row>
    <row r="8" spans="1:13" x14ac:dyDescent="0.3">
      <c r="B8">
        <f>B3/24</f>
        <v>0</v>
      </c>
      <c r="E8">
        <f>E3/24</f>
        <v>0.25</v>
      </c>
    </row>
    <row r="9" spans="1:13" x14ac:dyDescent="0.3">
      <c r="B9">
        <f>B4/24</f>
        <v>0.16666666666666666</v>
      </c>
      <c r="E9">
        <f>E4/24</f>
        <v>0</v>
      </c>
    </row>
    <row r="14" spans="1:13" x14ac:dyDescent="0.3">
      <c r="D14">
        <f>B4/24</f>
        <v>0.16666666666666666</v>
      </c>
      <c r="E14">
        <f>E3/24</f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</vt:lpstr>
      <vt:lpstr>BDN-HAC </vt:lpstr>
      <vt:lpstr>BDN-HAC  offline</vt:lpstr>
      <vt:lpstr>BDN-HAC  non-critical</vt:lpstr>
      <vt:lpstr>BDN-HAC  critical</vt:lpstr>
      <vt:lpstr>New char vs EC</vt:lpstr>
      <vt:lpstr>offline Graph</vt:lpstr>
      <vt:lpstr>Graph non-critical</vt:lpstr>
      <vt:lpstr>Grpah EC NC</vt:lpstr>
      <vt:lpstr>Weak node</vt:lpstr>
      <vt:lpstr>ROC</vt:lpstr>
      <vt:lpstr>ROC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cp:lastPrinted>2021-03-30T20:31:57Z</cp:lastPrinted>
  <dcterms:created xsi:type="dcterms:W3CDTF">2015-06-05T18:17:20Z</dcterms:created>
  <dcterms:modified xsi:type="dcterms:W3CDTF">2021-09-29T02:45:34Z</dcterms:modified>
</cp:coreProperties>
</file>