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York\Test\BDN-HAC incomplete data\"/>
    </mc:Choice>
  </mc:AlternateContent>
  <xr:revisionPtr revIDLastSave="0" documentId="13_ncr:1_{FB532AA1-D05F-4AB1-9094-63A0881E7A23}" xr6:coauthVersionLast="47" xr6:coauthVersionMax="47" xr10:uidLastSave="{00000000-0000-0000-0000-000000000000}"/>
  <bookViews>
    <workbookView xWindow="-108" yWindow="-108" windowWidth="30936" windowHeight="17496" activeTab="1" xr2:uid="{00000000-000D-0000-FFFF-FFFF00000000}"/>
  </bookViews>
  <sheets>
    <sheet name="Original" sheetId="1" r:id="rId1"/>
    <sheet name="BDN-HAC " sheetId="2" r:id="rId2"/>
    <sheet name="BDN-HAC  offline" sheetId="3" r:id="rId3"/>
    <sheet name="BDN-HAC  non-critical" sheetId="4" r:id="rId4"/>
    <sheet name="BDN-HAC  critical" sheetId="5" r:id="rId5"/>
    <sheet name="New char vs EC" sheetId="6" r:id="rId6"/>
    <sheet name="offline Graph" sheetId="7" r:id="rId7"/>
    <sheet name="Graph non-critical" sheetId="8" r:id="rId8"/>
    <sheet name="Grpah EC NC" sheetId="9" r:id="rId9"/>
    <sheet name="Weak node" sheetId="10" r:id="rId10"/>
    <sheet name="ROC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8" l="1"/>
  <c r="B52" i="11" l="1"/>
  <c r="AG37" i="11"/>
  <c r="AF37" i="11"/>
  <c r="AG36" i="11"/>
  <c r="AF36" i="11"/>
  <c r="AG35" i="11"/>
  <c r="AF35" i="11"/>
  <c r="AG34" i="11"/>
  <c r="AF34" i="11"/>
  <c r="F14" i="7"/>
  <c r="AY22" i="6" l="1"/>
  <c r="BG22" i="6"/>
  <c r="BC3" i="3"/>
  <c r="BC4" i="3"/>
  <c r="BC5" i="3"/>
  <c r="BC6" i="3"/>
  <c r="BC8" i="3"/>
  <c r="BC9" i="3"/>
  <c r="BC11" i="3"/>
  <c r="BC12" i="3"/>
  <c r="BC13" i="3"/>
  <c r="BC15" i="3"/>
  <c r="BC18" i="3"/>
  <c r="BC19" i="3"/>
  <c r="BC20" i="3"/>
  <c r="BC21" i="3"/>
  <c r="BC22" i="3"/>
  <c r="BC24" i="3"/>
  <c r="BC25" i="3"/>
  <c r="BC27" i="3"/>
  <c r="BC28" i="3"/>
  <c r="BC29" i="3"/>
  <c r="BC31" i="3"/>
  <c r="BC2" i="3"/>
  <c r="BG3" i="6"/>
  <c r="BG4" i="6"/>
  <c r="BG5" i="6"/>
  <c r="BG6" i="6"/>
  <c r="BG35" i="6" s="1"/>
  <c r="BG8" i="6"/>
  <c r="BG9" i="6"/>
  <c r="BG11" i="6"/>
  <c r="BG12" i="6"/>
  <c r="BG13" i="6"/>
  <c r="BG15" i="6"/>
  <c r="BG18" i="6"/>
  <c r="BG19" i="6"/>
  <c r="BG20" i="6"/>
  <c r="BG21" i="6"/>
  <c r="BG24" i="6"/>
  <c r="BG25" i="6"/>
  <c r="BG27" i="6"/>
  <c r="BG28" i="6"/>
  <c r="BG29" i="6"/>
  <c r="BG31" i="6"/>
  <c r="AY3" i="6"/>
  <c r="AY4" i="6"/>
  <c r="AY5" i="6"/>
  <c r="AY6" i="6"/>
  <c r="AY8" i="6"/>
  <c r="AY9" i="6"/>
  <c r="AY11" i="6"/>
  <c r="AY12" i="6"/>
  <c r="AY13" i="6"/>
  <c r="AY15" i="6"/>
  <c r="AY18" i="6"/>
  <c r="AY19" i="6"/>
  <c r="AY20" i="6"/>
  <c r="AY21" i="6"/>
  <c r="AY24" i="6"/>
  <c r="AY25" i="6"/>
  <c r="AY27" i="6"/>
  <c r="AY28" i="6"/>
  <c r="AY29" i="6"/>
  <c r="AY31" i="6"/>
  <c r="BG2" i="6"/>
  <c r="AY2" i="6"/>
  <c r="AX3" i="5"/>
  <c r="AX4" i="5"/>
  <c r="AX5" i="5"/>
  <c r="AX6" i="5"/>
  <c r="AX8" i="5"/>
  <c r="AX9" i="5"/>
  <c r="AX11" i="5"/>
  <c r="AX12" i="5"/>
  <c r="AX13" i="5"/>
  <c r="AX15" i="5"/>
  <c r="AX18" i="5"/>
  <c r="AX19" i="5"/>
  <c r="AX20" i="5"/>
  <c r="AX21" i="5"/>
  <c r="AX22" i="5"/>
  <c r="AX24" i="5"/>
  <c r="AX25" i="5"/>
  <c r="AX27" i="5"/>
  <c r="AX28" i="5"/>
  <c r="AX29" i="5"/>
  <c r="AX31" i="5"/>
  <c r="AX2" i="5"/>
  <c r="AX33" i="5" l="1"/>
  <c r="AX34" i="5"/>
  <c r="AX35" i="5"/>
  <c r="AX36" i="5"/>
  <c r="BG33" i="6"/>
  <c r="BG34" i="6"/>
  <c r="BG36" i="6"/>
  <c r="AY35" i="6"/>
  <c r="AY34" i="6"/>
  <c r="AY33" i="6"/>
  <c r="AY36" i="6"/>
  <c r="AZ3" i="4"/>
  <c r="AZ4" i="4"/>
  <c r="AZ5" i="4"/>
  <c r="AZ6" i="4"/>
  <c r="AZ8" i="4"/>
  <c r="AZ9" i="4"/>
  <c r="AZ11" i="4"/>
  <c r="AZ12" i="4"/>
  <c r="AZ13" i="4"/>
  <c r="AZ15" i="4"/>
  <c r="AZ18" i="4"/>
  <c r="AZ19" i="4"/>
  <c r="AZ20" i="4"/>
  <c r="AZ21" i="4"/>
  <c r="AZ22" i="4"/>
  <c r="AZ24" i="4"/>
  <c r="AZ25" i="4"/>
  <c r="AZ27" i="4"/>
  <c r="AZ28" i="4"/>
  <c r="AZ29" i="4"/>
  <c r="AZ31" i="4"/>
  <c r="AZ2" i="4"/>
  <c r="AZ35" i="4" s="1"/>
  <c r="BL3" i="3"/>
  <c r="BL4" i="3"/>
  <c r="BL5" i="3"/>
  <c r="BL6" i="3"/>
  <c r="BL8" i="3"/>
  <c r="BL9" i="3"/>
  <c r="BL11" i="3"/>
  <c r="BL12" i="3"/>
  <c r="BL13" i="3"/>
  <c r="BL15" i="3"/>
  <c r="BL18" i="3"/>
  <c r="BL19" i="3"/>
  <c r="BL20" i="3"/>
  <c r="BL21" i="3"/>
  <c r="BL22" i="3"/>
  <c r="BL24" i="3"/>
  <c r="BL25" i="3"/>
  <c r="BL27" i="3"/>
  <c r="BL28" i="3"/>
  <c r="BL29" i="3"/>
  <c r="BL31" i="3"/>
  <c r="BI3" i="3"/>
  <c r="BI4" i="3"/>
  <c r="BI5" i="3"/>
  <c r="BI6" i="3"/>
  <c r="BI8" i="3"/>
  <c r="BI9" i="3"/>
  <c r="BI11" i="3"/>
  <c r="BI12" i="3"/>
  <c r="BI13" i="3"/>
  <c r="BI15" i="3"/>
  <c r="BI18" i="3"/>
  <c r="BI19" i="3"/>
  <c r="BI20" i="3"/>
  <c r="BI21" i="3"/>
  <c r="BI22" i="3"/>
  <c r="BI24" i="3"/>
  <c r="BI25" i="3"/>
  <c r="BI27" i="3"/>
  <c r="BI28" i="3"/>
  <c r="BI29" i="3"/>
  <c r="BI31" i="3"/>
  <c r="BL2" i="3"/>
  <c r="BI2" i="3"/>
  <c r="BF3" i="3"/>
  <c r="BF4" i="3"/>
  <c r="BF5" i="3"/>
  <c r="BF6" i="3"/>
  <c r="BF8" i="3"/>
  <c r="BF9" i="3"/>
  <c r="BF11" i="3"/>
  <c r="BF12" i="3"/>
  <c r="BF13" i="3"/>
  <c r="BF15" i="3"/>
  <c r="BF18" i="3"/>
  <c r="BF19" i="3"/>
  <c r="BF20" i="3"/>
  <c r="BF21" i="3"/>
  <c r="BF22" i="3"/>
  <c r="BF24" i="3"/>
  <c r="BF25" i="3"/>
  <c r="BF27" i="3"/>
  <c r="BF28" i="3"/>
  <c r="BF29" i="3"/>
  <c r="BF31" i="3"/>
  <c r="BF2" i="3"/>
  <c r="BA3" i="3"/>
  <c r="BA4" i="3"/>
  <c r="BA5" i="3"/>
  <c r="BA6" i="3"/>
  <c r="BA8" i="3"/>
  <c r="BA9" i="3"/>
  <c r="BA11" i="3"/>
  <c r="BA12" i="3"/>
  <c r="BA13" i="3"/>
  <c r="BA15" i="3"/>
  <c r="BA18" i="3"/>
  <c r="BA19" i="3"/>
  <c r="BA20" i="3"/>
  <c r="BA21" i="3"/>
  <c r="BA22" i="3"/>
  <c r="BA24" i="3"/>
  <c r="BA25" i="3"/>
  <c r="BA27" i="3"/>
  <c r="BA28" i="3"/>
  <c r="BA29" i="3"/>
  <c r="BA31" i="3"/>
  <c r="BA2" i="3"/>
  <c r="AX3" i="3"/>
  <c r="AX4" i="3"/>
  <c r="AX5" i="3"/>
  <c r="AX6" i="3"/>
  <c r="AX8" i="3"/>
  <c r="AX9" i="3"/>
  <c r="AX11" i="3"/>
  <c r="AX12" i="3"/>
  <c r="AX13" i="3"/>
  <c r="AX15" i="3"/>
  <c r="AX18" i="3"/>
  <c r="AX19" i="3"/>
  <c r="AX20" i="3"/>
  <c r="AX21" i="3"/>
  <c r="AX22" i="3"/>
  <c r="AX24" i="3"/>
  <c r="AX25" i="3"/>
  <c r="AX27" i="3"/>
  <c r="AX28" i="3"/>
  <c r="AX29" i="3"/>
  <c r="AX31" i="3"/>
  <c r="AX2" i="3"/>
  <c r="AV3" i="3"/>
  <c r="AV4" i="3"/>
  <c r="AV5" i="3"/>
  <c r="AV6" i="3"/>
  <c r="AV8" i="3"/>
  <c r="AV9" i="3"/>
  <c r="AV11" i="3"/>
  <c r="AV12" i="3"/>
  <c r="AV13" i="3"/>
  <c r="AV15" i="3"/>
  <c r="AV18" i="3"/>
  <c r="AV19" i="3"/>
  <c r="AV20" i="3"/>
  <c r="AV21" i="3"/>
  <c r="AV22" i="3"/>
  <c r="AV24" i="3"/>
  <c r="AV25" i="3"/>
  <c r="AV27" i="3"/>
  <c r="AV28" i="3"/>
  <c r="AV29" i="3"/>
  <c r="AV31" i="3"/>
  <c r="AV2" i="3"/>
  <c r="AS3" i="3"/>
  <c r="AS4" i="3"/>
  <c r="AS5" i="3"/>
  <c r="AS6" i="3"/>
  <c r="AS8" i="3"/>
  <c r="AS9" i="3"/>
  <c r="AS11" i="3"/>
  <c r="AS12" i="3"/>
  <c r="AS13" i="3"/>
  <c r="AS15" i="3"/>
  <c r="AS18" i="3"/>
  <c r="AS19" i="3"/>
  <c r="AS20" i="3"/>
  <c r="AS21" i="3"/>
  <c r="AS22" i="3"/>
  <c r="AS24" i="3"/>
  <c r="AS25" i="3"/>
  <c r="AS27" i="3"/>
  <c r="AS28" i="3"/>
  <c r="AS29" i="3"/>
  <c r="AS31" i="3"/>
  <c r="AS2" i="3"/>
  <c r="E9" i="9"/>
  <c r="B9" i="9"/>
  <c r="E8" i="9"/>
  <c r="B8" i="9"/>
  <c r="C15" i="8"/>
  <c r="B15" i="8"/>
  <c r="C14" i="8"/>
  <c r="B14" i="8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E14" i="7"/>
  <c r="D14" i="7"/>
  <c r="C14" i="7"/>
  <c r="B14" i="7"/>
  <c r="B52" i="6"/>
  <c r="AG37" i="6"/>
  <c r="AF37" i="6"/>
  <c r="AG36" i="6"/>
  <c r="AF36" i="6"/>
  <c r="AG35" i="6"/>
  <c r="AF35" i="6"/>
  <c r="AG34" i="6"/>
  <c r="AF34" i="6"/>
  <c r="B52" i="5"/>
  <c r="AG37" i="5"/>
  <c r="AF37" i="5"/>
  <c r="AG36" i="5"/>
  <c r="AF36" i="5"/>
  <c r="AG35" i="5"/>
  <c r="AF35" i="5"/>
  <c r="AG34" i="5"/>
  <c r="AF34" i="5"/>
  <c r="B52" i="4"/>
  <c r="AG37" i="4"/>
  <c r="AF37" i="4"/>
  <c r="AG36" i="4"/>
  <c r="AF36" i="4"/>
  <c r="AG35" i="4"/>
  <c r="AF35" i="4"/>
  <c r="AG34" i="4"/>
  <c r="AF34" i="4"/>
  <c r="B52" i="3"/>
  <c r="AG37" i="3"/>
  <c r="AF37" i="3"/>
  <c r="AG36" i="3"/>
  <c r="AF36" i="3"/>
  <c r="AG35" i="3"/>
  <c r="AF35" i="3"/>
  <c r="AG34" i="3"/>
  <c r="AF34" i="3"/>
  <c r="AZ36" i="4" l="1"/>
  <c r="AZ33" i="4"/>
  <c r="AZ34" i="4"/>
  <c r="BF36" i="3"/>
  <c r="BC36" i="3"/>
  <c r="BI34" i="3"/>
  <c r="BL36" i="3"/>
  <c r="BA34" i="3"/>
  <c r="AX36" i="3"/>
  <c r="AX33" i="3"/>
  <c r="AV36" i="3"/>
  <c r="AV34" i="3"/>
  <c r="AV35" i="3"/>
  <c r="BC35" i="3"/>
  <c r="BA35" i="3"/>
  <c r="AX34" i="3"/>
  <c r="AV33" i="3"/>
  <c r="AX35" i="3"/>
  <c r="BI35" i="3"/>
  <c r="BA36" i="3"/>
  <c r="BI36" i="3"/>
  <c r="BL33" i="3"/>
  <c r="BL34" i="3"/>
  <c r="AS36" i="3"/>
  <c r="BF33" i="3"/>
  <c r="BL35" i="3"/>
  <c r="BC33" i="3"/>
  <c r="BF34" i="3"/>
  <c r="BA33" i="3"/>
  <c r="BC34" i="3"/>
  <c r="BF35" i="3"/>
  <c r="BI33" i="3"/>
  <c r="AS33" i="3"/>
  <c r="AS34" i="3"/>
  <c r="AS35" i="3"/>
  <c r="AG37" i="2"/>
  <c r="AG36" i="2"/>
  <c r="AG35" i="2"/>
  <c r="AG34" i="2"/>
  <c r="AF37" i="2"/>
  <c r="AF36" i="2"/>
  <c r="AF35" i="2"/>
  <c r="AF34" i="2"/>
  <c r="B52" i="2" l="1"/>
</calcChain>
</file>

<file path=xl/sharedStrings.xml><?xml version="1.0" encoding="utf-8"?>
<sst xmlns="http://schemas.openxmlformats.org/spreadsheetml/2006/main" count="4677" uniqueCount="116">
  <si>
    <t>cluster1</t>
  </si>
  <si>
    <t>not running</t>
  </si>
  <si>
    <t>C1G1A1</t>
  </si>
  <si>
    <t>offline</t>
  </si>
  <si>
    <t>low</t>
  </si>
  <si>
    <t>high</t>
  </si>
  <si>
    <t>local</t>
  </si>
  <si>
    <t>C1G1A1B1</t>
  </si>
  <si>
    <t>message and lock service</t>
  </si>
  <si>
    <t>rsc_DEV_ASCS00</t>
  </si>
  <si>
    <t>Test case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</si>
  <si>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</si>
  <si>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</si>
  <si>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</si>
  <si>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</si>
  <si>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</si>
  <si>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</si>
  <si>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</si>
  <si>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</si>
  <si>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</si>
  <si>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</si>
  <si>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</si>
  <si>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</si>
  <si>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</si>
  <si>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</si>
  <si>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BN-HAC</t>
  </si>
  <si>
    <t>Actual</t>
  </si>
  <si>
    <t>Expected</t>
  </si>
  <si>
    <t>BDN-HAC-1</t>
  </si>
  <si>
    <t>BDN-HAC-2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</si>
  <si>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</si>
  <si>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</si>
  <si>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</si>
  <si>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</si>
  <si>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</si>
  <si>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</si>
  <si>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</si>
  <si>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</si>
  <si>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</si>
  <si>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</si>
  <si>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C1G1A1B1C3</t>
  </si>
  <si>
    <t>FS interface</t>
  </si>
  <si>
    <t>fs_3_DEV_ASCS</t>
  </si>
  <si>
    <t>C1G1A1B1C1</t>
  </si>
  <si>
    <t>FS message and lock</t>
  </si>
  <si>
    <t>fs_DEV_ASCS</t>
  </si>
  <si>
    <t>C1G2A1B1C1</t>
  </si>
  <si>
    <t>FS database</t>
  </si>
  <si>
    <t>fs_DEV_database</t>
  </si>
  <si>
    <t>C1G2A1</t>
  </si>
  <si>
    <t>C1G1A1B1C2</t>
  </si>
  <si>
    <t>FS trans</t>
  </si>
  <si>
    <t>fs_2_DEV_ASCS</t>
  </si>
  <si>
    <t>C1G3A1B1</t>
  </si>
  <si>
    <t>main instance</t>
  </si>
  <si>
    <t>rsc_DEV_CI</t>
  </si>
  <si>
    <t>C1G3A1</t>
  </si>
  <si>
    <t>C1G3A1B1C1</t>
  </si>
  <si>
    <t>FS main instance</t>
  </si>
  <si>
    <t>fs_DEV_CI</t>
  </si>
  <si>
    <t xml:space="preserve"> 2021-03-07  05:04:39</t>
  </si>
  <si>
    <t>fs_DEV_sapmnt</t>
  </si>
  <si>
    <t>FS DLM</t>
  </si>
  <si>
    <t>C1G5A1B2</t>
  </si>
  <si>
    <t>C1G5A1</t>
  </si>
  <si>
    <t>shared</t>
  </si>
  <si>
    <t>No failure</t>
  </si>
  <si>
    <t>System failover</t>
  </si>
  <si>
    <t>RG failover</t>
  </si>
  <si>
    <t>RG failure</t>
  </si>
  <si>
    <t>System</t>
  </si>
  <si>
    <t>Failure</t>
  </si>
  <si>
    <t>TP</t>
  </si>
  <si>
    <t>FN</t>
  </si>
  <si>
    <t>FP</t>
  </si>
  <si>
    <t>TN</t>
  </si>
  <si>
    <t>critical_factor C1</t>
  </si>
  <si>
    <t>failure_repetition A2</t>
  </si>
  <si>
    <t>redundancy_factor A3</t>
  </si>
  <si>
    <t>aggeregated_failure_count A4</t>
  </si>
  <si>
    <t>reinitialization_factor A5</t>
  </si>
  <si>
    <t>dependency_type B2</t>
  </si>
  <si>
    <t>dependency_levels_up  B4</t>
  </si>
  <si>
    <t>dependency_levels_down B3</t>
  </si>
  <si>
    <t>A2</t>
  </si>
  <si>
    <t>A3</t>
  </si>
  <si>
    <t>A4</t>
  </si>
  <si>
    <t>A5</t>
  </si>
  <si>
    <t>B2</t>
  </si>
  <si>
    <t>B3</t>
  </si>
  <si>
    <t>B4</t>
  </si>
  <si>
    <t>C1</t>
  </si>
  <si>
    <t>BDN-HAC</t>
  </si>
  <si>
    <t>U1 only A2</t>
  </si>
  <si>
    <t>U1 only A2,A3</t>
  </si>
  <si>
    <t>U1 only A2,A3,A4</t>
  </si>
  <si>
    <t>U1 only A2,A3,A4,A5</t>
  </si>
  <si>
    <t>U1 only A2,A3,A4,A5,B2</t>
  </si>
  <si>
    <t>U1 only A2,A3,A4,A5,B2, B3</t>
  </si>
  <si>
    <t>U1 only A2,A3,A4,A5,B2, B3, B4</t>
  </si>
  <si>
    <t>U1 only A2,A3,A4,A5,B2, B3, B4, C1</t>
  </si>
  <si>
    <t>U1</t>
  </si>
  <si>
    <t>All</t>
  </si>
  <si>
    <t>Accuracy</t>
  </si>
  <si>
    <t>Sensitivity (TPR)</t>
  </si>
  <si>
    <t xml:space="preserve">Specificity </t>
  </si>
  <si>
    <t xml:space="preserve">Precision </t>
  </si>
  <si>
    <t xml:space="preserve">F1 Score </t>
  </si>
  <si>
    <t>MCC</t>
  </si>
  <si>
    <t>Non-critical</t>
  </si>
  <si>
    <t>Critical</t>
  </si>
  <si>
    <t>Sensitivity</t>
  </si>
  <si>
    <t>EC</t>
  </si>
  <si>
    <t>NC</t>
  </si>
  <si>
    <t>failure</t>
  </si>
  <si>
    <t>HAC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</si>
</sst>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22" fontId="5" fillId="2" borderId="1" xfId="0" applyNumberFormat="1" applyFont="1" applyFill="1" applyBorder="1" applyAlignment="1">
      <alignment horizontal="left" wrapText="1"/>
    </xf>
    <xf numFmtId="22" fontId="5" fillId="2" borderId="1" xfId="0" applyNumberFormat="1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22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22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22" fontId="5" fillId="3" borderId="1" xfId="0" applyNumberFormat="1" applyFont="1" applyFill="1" applyBorder="1" applyAlignment="1">
      <alignment horizontal="left"/>
    </xf>
    <xf numFmtId="0" fontId="0" fillId="3" borderId="0" xfId="0" applyFill="1"/>
    <xf numFmtId="22" fontId="5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0" fillId="5" borderId="0" xfId="0" applyFill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'offline Graph'!$A$2</c:f>
              <c:strCache>
                <c:ptCount val="1"/>
                <c:pt idx="0">
                  <c:v>Accuracy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'offline Graph'!$B$1:$J$1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Graph'!$B$2:$J$2</c:f>
              <c:numCache>
                <c:formatCode>General</c:formatCode>
                <c:ptCount val="9"/>
                <c:pt idx="0">
                  <c:v>0.54549999999999998</c:v>
                </c:pt>
                <c:pt idx="1">
                  <c:v>0.54549999999999998</c:v>
                </c:pt>
                <c:pt idx="2">
                  <c:v>0.54549999999999998</c:v>
                </c:pt>
                <c:pt idx="3">
                  <c:v>0.5</c:v>
                </c:pt>
                <c:pt idx="4">
                  <c:v>0.5</c:v>
                </c:pt>
                <c:pt idx="5">
                  <c:v>0.54549999999999998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E-4526-A064-1D85F3BFF74E}"/>
            </c:ext>
          </c:extLst>
        </c:ser>
        <c:ser>
          <c:idx val="1"/>
          <c:order val="1"/>
          <c:tx>
            <c:strRef>
              <c:f>'offline Graph'!$A$6</c:f>
              <c:strCache>
                <c:ptCount val="1"/>
                <c:pt idx="0">
                  <c:v>F1 Score 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'offline Graph'!$B$1:$J$1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Graph'!$B$6:$J$6</c:f>
              <c:numCache>
                <c:formatCode>General</c:formatCode>
                <c:ptCount val="9"/>
                <c:pt idx="0">
                  <c:v>0.70589999999999997</c:v>
                </c:pt>
                <c:pt idx="1">
                  <c:v>0.28570000000000001</c:v>
                </c:pt>
                <c:pt idx="2">
                  <c:v>0.28570000000000001</c:v>
                </c:pt>
                <c:pt idx="3">
                  <c:v>0.6452</c:v>
                </c:pt>
                <c:pt idx="4">
                  <c:v>0.6452</c:v>
                </c:pt>
                <c:pt idx="5">
                  <c:v>0.70589999999999997</c:v>
                </c:pt>
                <c:pt idx="6">
                  <c:v>0.6452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E-4526-A064-1D85F3BFF74E}"/>
            </c:ext>
          </c:extLst>
        </c:ser>
        <c:ser>
          <c:idx val="2"/>
          <c:order val="2"/>
          <c:tx>
            <c:strRef>
              <c:f>'offline Graph'!$A$7</c:f>
              <c:strCache>
                <c:ptCount val="1"/>
                <c:pt idx="0">
                  <c:v>MCC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'offline Graph'!$B$1:$J$1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Graph'!$B$7:$J$7</c:f>
              <c:numCache>
                <c:formatCode>General</c:formatCode>
                <c:ptCount val="9"/>
                <c:pt idx="0">
                  <c:v>0</c:v>
                </c:pt>
                <c:pt idx="1">
                  <c:v>0.28870000000000001</c:v>
                </c:pt>
                <c:pt idx="2">
                  <c:v>0.28870000000000001</c:v>
                </c:pt>
                <c:pt idx="3">
                  <c:v>-9.6699999999999994E-2</c:v>
                </c:pt>
                <c:pt idx="4">
                  <c:v>-9.6699999999999994E-2</c:v>
                </c:pt>
                <c:pt idx="5">
                  <c:v>0</c:v>
                </c:pt>
                <c:pt idx="6">
                  <c:v>-9.6699999999999994E-2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E-4526-A064-1D85F3BF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697872"/>
        <c:axId val="760694264"/>
      </c:lineChart>
      <c:catAx>
        <c:axId val="7606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BDN nodes with data</a:t>
                </a:r>
                <a:endParaRPr lang="en-GB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0694264"/>
        <c:crosses val="autoZero"/>
        <c:auto val="1"/>
        <c:lblAlgn val="ctr"/>
        <c:lblOffset val="100"/>
        <c:noMultiLvlLbl val="0"/>
      </c:catAx>
      <c:valAx>
        <c:axId val="76069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0697872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non-critical'!$B$1</c:f>
              <c:strCache>
                <c:ptCount val="1"/>
                <c:pt idx="0">
                  <c:v>Non-critical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non-critical'!$A$2:$A$7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'Graph non-critical'!$B$2:$B$7</c:f>
              <c:numCache>
                <c:formatCode>General</c:formatCode>
                <c:ptCount val="6"/>
                <c:pt idx="0">
                  <c:v>0.5</c:v>
                </c:pt>
                <c:pt idx="1">
                  <c:v>0.83330000000000004</c:v>
                </c:pt>
                <c:pt idx="2">
                  <c:v>0.6452</c:v>
                </c:pt>
                <c:pt idx="3">
                  <c:v>0.1</c:v>
                </c:pt>
                <c:pt idx="4">
                  <c:v>0.52629999999999999</c:v>
                </c:pt>
                <c:pt idx="5">
                  <c:v>-9.6699999999999994E-2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8-4F3B-A60F-6DA124A99512}"/>
            </c:ext>
          </c:extLst>
        </c:ser>
        <c:ser>
          <c:idx val="1"/>
          <c:order val="1"/>
          <c:tx>
            <c:strRef>
              <c:f>'Graph non-critical'!$C$1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non-critical'!$A$2:$A$7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'Graph non-critical'!$C$2:$C$7</c:f>
              <c:numCache>
                <c:formatCode>General</c:formatCode>
                <c:ptCount val="6"/>
                <c:pt idx="0">
                  <c:v>0.90910000000000002</c:v>
                </c:pt>
                <c:pt idx="1">
                  <c:v>0.83330000000000004</c:v>
                </c:pt>
                <c:pt idx="2">
                  <c:v>0.90910000000000002</c:v>
                </c:pt>
                <c:pt idx="3">
                  <c:v>1</c:v>
                </c:pt>
                <c:pt idx="4">
                  <c:v>1</c:v>
                </c:pt>
                <c:pt idx="5">
                  <c:v>0.83330000000000004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8-4F3B-A60F-6DA124A9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53908944"/>
        <c:axId val="553914520"/>
      </c:barChart>
      <c:catAx>
        <c:axId val="5539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Detection quality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14520"/>
        <c:crosses val="autoZero"/>
        <c:auto val="1"/>
        <c:lblAlgn val="ctr"/>
        <c:lblOffset val="100"/>
        <c:noMultiLvlLbl val="0"/>
      </c:catAx>
      <c:valAx>
        <c:axId val="553914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9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'Grpah EC NC'!$K$1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NC'!$J$2:$J$7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NC'!$K$2:$K$7</c:f>
              <c:numCache>
                <c:formatCode>General</c:formatCode>
                <c:ptCount val="6"/>
                <c:pt idx="0">
                  <c:v>0.54549999999999998</c:v>
                </c:pt>
                <c:pt idx="1">
                  <c:v>1</c:v>
                </c:pt>
                <c:pt idx="2">
                  <c:v>0.70589999999999997</c:v>
                </c:pt>
                <c:pt idx="3">
                  <c:v>0</c:v>
                </c:pt>
                <c:pt idx="4">
                  <c:v>0.54549999999999998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15B-B5C2-0874AECA5BE0}"/>
            </c:ext>
          </c:extLst>
        </c:ser>
        <c:ser>
          <c:idx val="1"/>
          <c:order val="1"/>
          <c:tx>
            <c:strRef>
              <c:f>'Grpah EC NC'!$L$1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NC'!$J$2:$J$7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NC'!$L$2:$L$7</c:f>
              <c:numCache>
                <c:formatCode>General</c:formatCode>
                <c:ptCount val="6"/>
                <c:pt idx="0">
                  <c:v>0.81820000000000004</c:v>
                </c:pt>
                <c:pt idx="1">
                  <c:v>0.83330000000000004</c:v>
                </c:pt>
                <c:pt idx="2">
                  <c:v>0.83330000000000004</c:v>
                </c:pt>
                <c:pt idx="3">
                  <c:v>0.8</c:v>
                </c:pt>
                <c:pt idx="4">
                  <c:v>0.83330000000000004</c:v>
                </c:pt>
                <c:pt idx="5">
                  <c:v>0.63329999999999997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E-415B-B5C2-0874AECA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59511568"/>
        <c:axId val="759511896"/>
      </c:barChart>
      <c:catAx>
        <c:axId val="75951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Detection quality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511896"/>
        <c:crosses val="autoZero"/>
        <c:auto val="1"/>
        <c:lblAlgn val="ctr"/>
        <c:lblOffset val="100"/>
        <c:noMultiLvlLbl val="0"/>
      </c:catAx>
      <c:valAx>
        <c:axId val="759511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51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'Grpah EC NC'!$S$1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NC'!$R$2:$R$7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NC'!$S$2:$S$7</c:f>
              <c:numCache>
                <c:formatCode>General</c:formatCode>
                <c:ptCount val="6"/>
                <c:pt idx="0">
                  <c:v>0.54549999999999998</c:v>
                </c:pt>
                <c:pt idx="1">
                  <c:v>1</c:v>
                </c:pt>
                <c:pt idx="2">
                  <c:v>0.70589999999999997</c:v>
                </c:pt>
                <c:pt idx="3">
                  <c:v>0</c:v>
                </c:pt>
                <c:pt idx="4">
                  <c:v>0.54549999999999998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E-4233-891E-E2F72161CF45}"/>
            </c:ext>
          </c:extLst>
        </c:ser>
        <c:ser>
          <c:idx val="1"/>
          <c:order val="1"/>
          <c:tx>
            <c:strRef>
              <c:f>'Grpah EC NC'!$T$1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NC'!$R$2:$R$7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NC'!$T$2:$T$7</c:f>
              <c:numCache>
                <c:formatCode>General</c:formatCode>
                <c:ptCount val="6"/>
                <c:pt idx="0">
                  <c:v>0.81820000000000004</c:v>
                </c:pt>
                <c:pt idx="1">
                  <c:v>0.83330000000000004</c:v>
                </c:pt>
                <c:pt idx="2">
                  <c:v>0.83330000000000004</c:v>
                </c:pt>
                <c:pt idx="3">
                  <c:v>0.8</c:v>
                </c:pt>
                <c:pt idx="4">
                  <c:v>0.83330000000000004</c:v>
                </c:pt>
                <c:pt idx="5">
                  <c:v>0.63329999999999997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E-4233-891E-E2F72161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87404432"/>
        <c:axId val="587406072"/>
      </c:barChart>
      <c:catAx>
        <c:axId val="5874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 sz="1000" b="0" i="0" cap="non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</a:rPr>
                  <a:t>Detection quality metrics</a:t>
                </a:r>
                <a:endParaRPr lang="en-GB" sz="1000" cap="none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06072"/>
        <c:crosses val="autoZero"/>
        <c:auto val="1"/>
        <c:lblAlgn val="ctr"/>
        <c:lblOffset val="100"/>
        <c:noMultiLvlLbl val="0"/>
      </c:catAx>
      <c:valAx>
        <c:axId val="587406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GB" sz="1000" b="0" i="0" cap="none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</a:rPr>
                  <a:t>Value</a:t>
                </a:r>
                <a:endParaRPr lang="en-GB" sz="1000" cap="none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7404432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'Grpah EC NC'!$X$1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NC'!$W$2:$W$7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NC'!$X$2:$X$7</c:f>
              <c:numCache>
                <c:formatCode>General</c:formatCode>
                <c:ptCount val="6"/>
                <c:pt idx="0">
                  <c:v>0.81820000000000004</c:v>
                </c:pt>
                <c:pt idx="1">
                  <c:v>0.83330000000000004</c:v>
                </c:pt>
                <c:pt idx="2">
                  <c:v>0.83330000000000004</c:v>
                </c:pt>
                <c:pt idx="3">
                  <c:v>0.8</c:v>
                </c:pt>
                <c:pt idx="4">
                  <c:v>0.83330000000000004</c:v>
                </c:pt>
                <c:pt idx="5">
                  <c:v>0.63329999999999997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1-4E12-B5A9-A4D8A8440899}"/>
            </c:ext>
          </c:extLst>
        </c:ser>
        <c:ser>
          <c:idx val="1"/>
          <c:order val="1"/>
          <c:tx>
            <c:strRef>
              <c:f>'Grpah EC NC'!$Y$1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NC'!$W$2:$W$7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NC'!$Y$2:$Y$7</c:f>
              <c:numCache>
                <c:formatCode>General</c:formatCode>
                <c:ptCount val="6"/>
                <c:pt idx="0">
                  <c:v>0.54549999999999998</c:v>
                </c:pt>
                <c:pt idx="1">
                  <c:v>1</c:v>
                </c:pt>
                <c:pt idx="2">
                  <c:v>0.70589999999999997</c:v>
                </c:pt>
                <c:pt idx="3">
                  <c:v>0</c:v>
                </c:pt>
                <c:pt idx="4">
                  <c:v>0.54549999999999998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1-4E12-B5A9-A4D8A844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93274520"/>
        <c:axId val="593274848"/>
      </c:barChart>
      <c:catAx>
        <c:axId val="59327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74848"/>
        <c:crosses val="autoZero"/>
        <c:auto val="1"/>
        <c:lblAlgn val="ctr"/>
        <c:lblOffset val="100"/>
        <c:noMultiLvlLbl val="0"/>
      </c:catAx>
      <c:valAx>
        <c:axId val="5932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7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110490</xdr:rowOff>
    </xdr:from>
    <xdr:to>
      <xdr:col>19</xdr:col>
      <xdr:colOff>228600</xdr:colOff>
      <xdr:row>29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FCF8D-BF67-4E43-A618-F6901170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110490</xdr:rowOff>
    </xdr:from>
    <xdr:to>
      <xdr:col>19</xdr:col>
      <xdr:colOff>228600</xdr:colOff>
      <xdr:row>29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6905A-A1AC-40B2-BCEE-2EEFC4842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110490</xdr:rowOff>
    </xdr:from>
    <xdr:to>
      <xdr:col>19</xdr:col>
      <xdr:colOff>228600</xdr:colOff>
      <xdr:row>29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C3774-BC78-43DC-9633-5D93DF8C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72390</xdr:colOff>
      <xdr:row>8</xdr:row>
      <xdr:rowOff>152400</xdr:rowOff>
    </xdr:from>
    <xdr:to>
      <xdr:col>25</xdr:col>
      <xdr:colOff>377190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E4F59-2C3D-4B5D-ADA7-965295BA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544830</xdr:colOff>
      <xdr:row>13</xdr:row>
      <xdr:rowOff>53340</xdr:rowOff>
    </xdr:from>
    <xdr:to>
      <xdr:col>10</xdr:col>
      <xdr:colOff>240030</xdr:colOff>
      <xdr:row>28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2C3E55-3B35-4AD0-9B9A-21BDBAA9E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opLeftCell="A22" workbookViewId="0">
      <selection activeCell="E33" sqref="E33"/>
    </sheetView>
  </sheetViews>
  <sheetFormatPr defaultRowHeight="14.4" x14ac:dyDescent="0.3"/>
  <cols>
    <col min="10" max="10" width="23.77734375" customWidth="1"/>
  </cols>
  <sheetData>
    <row r="1" spans="1:22" x14ac:dyDescent="0.3">
      <c r="A1" s="12" t="s">
        <v>10</v>
      </c>
      <c r="B1" s="12" t="s">
        <v>13</v>
      </c>
      <c r="C1" s="12" t="s">
        <v>12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11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5"/>
    </row>
    <row r="2" spans="1:22" ht="41.4" x14ac:dyDescent="0.3">
      <c r="A2" s="6" t="s">
        <v>30</v>
      </c>
      <c r="B2" s="13">
        <v>181384</v>
      </c>
      <c r="C2" s="13" t="s">
        <v>7</v>
      </c>
      <c r="D2" s="13" t="s">
        <v>8</v>
      </c>
      <c r="E2" s="13" t="s">
        <v>9</v>
      </c>
      <c r="F2" s="13" t="s">
        <v>2</v>
      </c>
      <c r="G2" s="13" t="s">
        <v>0</v>
      </c>
      <c r="H2" s="13">
        <v>1</v>
      </c>
      <c r="I2" s="13" t="s">
        <v>1</v>
      </c>
      <c r="J2" s="14">
        <v>44261.192048611112</v>
      </c>
      <c r="K2" s="13">
        <v>0</v>
      </c>
      <c r="L2" s="13">
        <v>21</v>
      </c>
      <c r="M2" s="13">
        <v>0</v>
      </c>
      <c r="N2" s="13">
        <v>1</v>
      </c>
      <c r="O2" s="13">
        <v>3</v>
      </c>
      <c r="V2" s="2"/>
    </row>
    <row r="3" spans="1:22" ht="27.6" x14ac:dyDescent="0.3">
      <c r="A3" s="15" t="s">
        <v>31</v>
      </c>
      <c r="B3" s="13">
        <v>181683</v>
      </c>
      <c r="C3" s="13" t="s">
        <v>40</v>
      </c>
      <c r="D3" s="13" t="s">
        <v>41</v>
      </c>
      <c r="E3" s="13" t="s">
        <v>42</v>
      </c>
      <c r="F3" s="13" t="s">
        <v>2</v>
      </c>
      <c r="G3" s="13" t="s">
        <v>0</v>
      </c>
      <c r="H3" s="13">
        <v>1</v>
      </c>
      <c r="I3" s="13" t="s">
        <v>1</v>
      </c>
      <c r="J3" s="14">
        <v>44262.039143518516</v>
      </c>
      <c r="K3" s="13">
        <v>0</v>
      </c>
      <c r="L3" s="13">
        <v>1</v>
      </c>
      <c r="M3" s="13">
        <v>0</v>
      </c>
      <c r="N3" s="13">
        <v>1</v>
      </c>
      <c r="O3" s="13">
        <v>3</v>
      </c>
    </row>
    <row r="4" spans="1:22" ht="41.4" x14ac:dyDescent="0.3">
      <c r="A4" s="15" t="s">
        <v>32</v>
      </c>
      <c r="B4" s="13">
        <v>181684</v>
      </c>
      <c r="C4" s="13" t="s">
        <v>43</v>
      </c>
      <c r="D4" s="13" t="s">
        <v>44</v>
      </c>
      <c r="E4" s="13" t="s">
        <v>45</v>
      </c>
      <c r="F4" s="13" t="s">
        <v>2</v>
      </c>
      <c r="G4" s="13" t="s">
        <v>0</v>
      </c>
      <c r="H4" s="13">
        <v>1</v>
      </c>
      <c r="I4" s="13" t="s">
        <v>1</v>
      </c>
      <c r="J4" s="14">
        <v>44262.053252314814</v>
      </c>
      <c r="K4" s="13">
        <v>0</v>
      </c>
      <c r="L4" s="13">
        <v>1</v>
      </c>
      <c r="M4" s="13">
        <v>0</v>
      </c>
      <c r="N4" s="13">
        <v>1</v>
      </c>
      <c r="O4" s="13">
        <v>3</v>
      </c>
    </row>
    <row r="5" spans="1:22" ht="27.6" x14ac:dyDescent="0.3">
      <c r="A5" s="6" t="s">
        <v>33</v>
      </c>
      <c r="B5" s="13">
        <v>18</v>
      </c>
      <c r="C5" s="13" t="s">
        <v>50</v>
      </c>
      <c r="D5" s="13" t="s">
        <v>51</v>
      </c>
      <c r="E5" s="13" t="s">
        <v>52</v>
      </c>
      <c r="F5" s="13" t="s">
        <v>2</v>
      </c>
      <c r="G5" s="13" t="s">
        <v>0</v>
      </c>
      <c r="H5" s="13">
        <v>1</v>
      </c>
      <c r="I5" s="13" t="s">
        <v>1</v>
      </c>
      <c r="J5" s="16">
        <v>44262.117048611108</v>
      </c>
      <c r="K5" s="13">
        <v>0</v>
      </c>
      <c r="L5" s="13">
        <v>0</v>
      </c>
      <c r="M5" s="13">
        <v>0</v>
      </c>
      <c r="N5" s="13">
        <v>1</v>
      </c>
      <c r="O5" s="13">
        <v>3</v>
      </c>
    </row>
    <row r="6" spans="1:22" x14ac:dyDescent="0.3">
      <c r="A6" s="15" t="s">
        <v>33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22" ht="27.6" x14ac:dyDescent="0.3">
      <c r="A7" s="17" t="s">
        <v>34</v>
      </c>
      <c r="B7" s="13">
        <v>28</v>
      </c>
      <c r="C7" s="13" t="s">
        <v>46</v>
      </c>
      <c r="D7" s="13" t="s">
        <v>47</v>
      </c>
      <c r="E7" s="13" t="s">
        <v>48</v>
      </c>
      <c r="F7" s="13" t="s">
        <v>49</v>
      </c>
      <c r="G7" s="13" t="s">
        <v>0</v>
      </c>
      <c r="H7" s="13">
        <v>1</v>
      </c>
      <c r="I7" s="13" t="s">
        <v>1</v>
      </c>
      <c r="J7" s="14">
        <v>44262.147800925923</v>
      </c>
      <c r="K7" s="13">
        <v>0</v>
      </c>
      <c r="L7" s="13">
        <v>1</v>
      </c>
      <c r="M7" s="13">
        <v>0</v>
      </c>
      <c r="N7" s="13">
        <v>1</v>
      </c>
      <c r="O7" s="13">
        <v>3</v>
      </c>
    </row>
    <row r="8" spans="1:22" ht="27.6" x14ac:dyDescent="0.3">
      <c r="A8" s="17" t="s">
        <v>35</v>
      </c>
      <c r="B8" s="13">
        <v>1</v>
      </c>
      <c r="C8" s="13" t="s">
        <v>53</v>
      </c>
      <c r="D8" s="13" t="s">
        <v>54</v>
      </c>
      <c r="E8" s="13" t="s">
        <v>55</v>
      </c>
      <c r="F8" s="13" t="s">
        <v>56</v>
      </c>
      <c r="G8" s="13" t="s">
        <v>0</v>
      </c>
      <c r="H8" s="13">
        <v>1</v>
      </c>
      <c r="I8" s="13" t="s">
        <v>1</v>
      </c>
      <c r="J8" s="16">
        <v>44262.191388888888</v>
      </c>
      <c r="K8" s="13">
        <v>0</v>
      </c>
      <c r="L8" s="13">
        <v>0</v>
      </c>
      <c r="M8" s="13">
        <v>0</v>
      </c>
      <c r="N8" s="13">
        <v>1</v>
      </c>
      <c r="O8" s="13">
        <v>3</v>
      </c>
    </row>
    <row r="9" spans="1:22" ht="27.6" x14ac:dyDescent="0.3">
      <c r="A9" s="15" t="s">
        <v>35</v>
      </c>
      <c r="B9" s="13">
        <v>15</v>
      </c>
      <c r="C9" s="13" t="s">
        <v>57</v>
      </c>
      <c r="D9" s="13" t="s">
        <v>58</v>
      </c>
      <c r="E9" s="13" t="s">
        <v>59</v>
      </c>
      <c r="F9" s="13" t="s">
        <v>56</v>
      </c>
      <c r="G9" s="13" t="s">
        <v>0</v>
      </c>
      <c r="H9" s="13">
        <v>1</v>
      </c>
      <c r="I9" s="13" t="s">
        <v>1</v>
      </c>
      <c r="J9" s="14">
        <v>44262.021111111113</v>
      </c>
      <c r="K9" s="13">
        <v>0</v>
      </c>
      <c r="L9" s="13">
        <v>0</v>
      </c>
      <c r="M9" s="13">
        <v>0</v>
      </c>
      <c r="N9" s="13">
        <v>1</v>
      </c>
      <c r="O9" s="13">
        <v>3</v>
      </c>
    </row>
    <row r="10" spans="1:22" ht="41.4" x14ac:dyDescent="0.3">
      <c r="A10" s="17" t="s">
        <v>36</v>
      </c>
      <c r="B10" s="13">
        <v>14</v>
      </c>
      <c r="C10" s="13" t="s">
        <v>43</v>
      </c>
      <c r="D10" s="13" t="s">
        <v>44</v>
      </c>
      <c r="E10" s="13" t="s">
        <v>45</v>
      </c>
      <c r="F10" s="13" t="s">
        <v>2</v>
      </c>
      <c r="G10" s="13" t="s">
        <v>0</v>
      </c>
      <c r="H10" s="13">
        <v>1</v>
      </c>
      <c r="I10" s="13" t="s">
        <v>1</v>
      </c>
      <c r="J10" s="16" t="s">
        <v>60</v>
      </c>
      <c r="K10" s="13">
        <v>0</v>
      </c>
      <c r="L10" s="13">
        <v>0</v>
      </c>
      <c r="M10" s="13">
        <v>0</v>
      </c>
      <c r="N10" s="13">
        <v>1</v>
      </c>
      <c r="O10" s="13">
        <v>3</v>
      </c>
    </row>
    <row r="11" spans="1:22" ht="27.6" x14ac:dyDescent="0.3">
      <c r="A11" s="17" t="s">
        <v>36</v>
      </c>
      <c r="B11" s="13">
        <v>18</v>
      </c>
      <c r="C11" s="13" t="s">
        <v>50</v>
      </c>
      <c r="D11" s="13" t="s">
        <v>51</v>
      </c>
      <c r="E11" s="13" t="s">
        <v>52</v>
      </c>
      <c r="F11" s="13" t="s">
        <v>2</v>
      </c>
      <c r="G11" s="13" t="s">
        <v>0</v>
      </c>
      <c r="H11" s="13">
        <v>1</v>
      </c>
      <c r="I11" s="13" t="s">
        <v>1</v>
      </c>
      <c r="J11" s="16" t="s">
        <v>60</v>
      </c>
      <c r="K11" s="13">
        <v>0</v>
      </c>
      <c r="L11" s="13">
        <v>0</v>
      </c>
      <c r="M11" s="13">
        <v>0</v>
      </c>
      <c r="N11" s="13">
        <v>1</v>
      </c>
      <c r="O11" s="13">
        <v>3</v>
      </c>
    </row>
    <row r="12" spans="1:22" ht="27.6" x14ac:dyDescent="0.3">
      <c r="A12" s="17" t="s">
        <v>37</v>
      </c>
      <c r="B12" s="13">
        <v>18</v>
      </c>
      <c r="C12" s="13" t="s">
        <v>50</v>
      </c>
      <c r="D12" s="13" t="s">
        <v>51</v>
      </c>
      <c r="E12" s="13" t="s">
        <v>52</v>
      </c>
      <c r="F12" s="13" t="s">
        <v>2</v>
      </c>
      <c r="G12" s="13" t="s">
        <v>0</v>
      </c>
      <c r="H12" s="13">
        <v>1</v>
      </c>
      <c r="I12" s="13" t="s">
        <v>1</v>
      </c>
      <c r="J12" s="14">
        <v>44262.226331018515</v>
      </c>
      <c r="K12" s="13">
        <v>0</v>
      </c>
      <c r="L12" s="13">
        <v>0</v>
      </c>
      <c r="M12" s="13">
        <v>0</v>
      </c>
      <c r="N12" s="13">
        <v>1</v>
      </c>
      <c r="O12" s="13">
        <v>3</v>
      </c>
    </row>
    <row r="13" spans="1:22" ht="27.6" x14ac:dyDescent="0.3">
      <c r="A13" s="17" t="s">
        <v>37</v>
      </c>
      <c r="B13" s="13">
        <v>25</v>
      </c>
      <c r="C13" s="13" t="s">
        <v>40</v>
      </c>
      <c r="D13" s="13" t="s">
        <v>41</v>
      </c>
      <c r="E13" s="13" t="s">
        <v>42</v>
      </c>
      <c r="F13" s="13" t="s">
        <v>2</v>
      </c>
      <c r="G13" s="13" t="s">
        <v>0</v>
      </c>
      <c r="H13" s="13">
        <v>1</v>
      </c>
      <c r="I13" s="13" t="s">
        <v>1</v>
      </c>
      <c r="J13" s="14">
        <v>44262.226331018515</v>
      </c>
      <c r="K13" s="13">
        <v>0</v>
      </c>
      <c r="L13" s="13">
        <v>1</v>
      </c>
      <c r="M13" s="13">
        <v>0</v>
      </c>
      <c r="N13" s="13">
        <v>1</v>
      </c>
      <c r="O13" s="13">
        <v>3</v>
      </c>
    </row>
    <row r="14" spans="1:22" ht="27.6" x14ac:dyDescent="0.3">
      <c r="A14" s="15" t="s">
        <v>38</v>
      </c>
      <c r="B14" s="13">
        <v>15</v>
      </c>
      <c r="C14" s="13" t="s">
        <v>57</v>
      </c>
      <c r="D14" s="13" t="s">
        <v>58</v>
      </c>
      <c r="E14" s="13" t="s">
        <v>59</v>
      </c>
      <c r="F14" s="13" t="s">
        <v>56</v>
      </c>
      <c r="G14" s="13" t="s">
        <v>0</v>
      </c>
      <c r="H14" s="13">
        <v>1</v>
      </c>
      <c r="I14" s="13" t="s">
        <v>1</v>
      </c>
      <c r="J14" s="16">
        <v>44262.231562499997</v>
      </c>
      <c r="K14" s="13">
        <v>0</v>
      </c>
      <c r="L14" s="13">
        <v>0</v>
      </c>
      <c r="M14" s="13">
        <v>0</v>
      </c>
      <c r="N14" s="13">
        <v>1</v>
      </c>
      <c r="O14" s="13">
        <v>3</v>
      </c>
    </row>
    <row r="15" spans="1:22" ht="41.4" x14ac:dyDescent="0.3">
      <c r="A15" s="17" t="s">
        <v>38</v>
      </c>
      <c r="B15" s="13">
        <v>19</v>
      </c>
      <c r="C15" s="13" t="s">
        <v>7</v>
      </c>
      <c r="D15" s="13" t="s">
        <v>8</v>
      </c>
      <c r="E15" s="13" t="s">
        <v>9</v>
      </c>
      <c r="F15" s="13" t="s">
        <v>2</v>
      </c>
      <c r="G15" s="13" t="s">
        <v>0</v>
      </c>
      <c r="H15" s="13">
        <v>1</v>
      </c>
      <c r="I15" s="13" t="s">
        <v>1</v>
      </c>
      <c r="J15" s="16">
        <v>44262.231562499997</v>
      </c>
      <c r="K15" s="13">
        <v>0</v>
      </c>
      <c r="L15" s="13">
        <v>0</v>
      </c>
      <c r="M15" s="13">
        <v>0</v>
      </c>
      <c r="N15" s="13">
        <v>1</v>
      </c>
      <c r="O15" s="13">
        <v>3</v>
      </c>
    </row>
    <row r="16" spans="1:22" ht="27.6" x14ac:dyDescent="0.3">
      <c r="A16" s="15" t="s">
        <v>39</v>
      </c>
      <c r="B16" s="13">
        <v>100120</v>
      </c>
      <c r="C16" s="13" t="s">
        <v>63</v>
      </c>
      <c r="D16" s="13" t="s">
        <v>62</v>
      </c>
      <c r="E16" s="13" t="s">
        <v>61</v>
      </c>
      <c r="F16" s="13" t="s">
        <v>64</v>
      </c>
      <c r="G16" s="13" t="s">
        <v>0</v>
      </c>
      <c r="H16" s="13">
        <v>1</v>
      </c>
      <c r="I16" s="13" t="s">
        <v>1</v>
      </c>
      <c r="J16" s="16">
        <v>44262.250150462962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</row>
    <row r="17" spans="1:19" x14ac:dyDescent="0.3">
      <c r="A17" s="17"/>
      <c r="B17" s="13"/>
      <c r="C17" s="13"/>
      <c r="D17" s="13"/>
      <c r="E17" s="13"/>
      <c r="F17" s="13"/>
      <c r="G17" s="13"/>
      <c r="H17" s="13"/>
      <c r="I17" s="13"/>
      <c r="J17" s="14"/>
      <c r="K17" s="13"/>
      <c r="L17" s="13"/>
      <c r="M17" s="13"/>
      <c r="N17" s="13"/>
      <c r="O17" s="13"/>
    </row>
    <row r="18" spans="1:19" x14ac:dyDescent="0.3">
      <c r="A18" s="15"/>
      <c r="B18" s="13"/>
      <c r="C18" s="13"/>
      <c r="D18" s="13"/>
      <c r="E18" s="13"/>
      <c r="F18" s="13"/>
      <c r="G18" s="13"/>
      <c r="H18" s="13"/>
      <c r="I18" s="13"/>
      <c r="J18" s="14"/>
      <c r="K18" s="13"/>
      <c r="L18" s="13"/>
      <c r="M18" s="13"/>
      <c r="N18" s="13"/>
      <c r="O18" s="13"/>
      <c r="P18" s="1"/>
      <c r="Q18" s="1"/>
      <c r="R18" s="1"/>
      <c r="S18" s="1"/>
    </row>
    <row r="19" spans="1:19" ht="41.4" x14ac:dyDescent="0.3">
      <c r="A19" s="6" t="s">
        <v>30</v>
      </c>
      <c r="B19" s="13">
        <v>122</v>
      </c>
      <c r="C19" s="13" t="s">
        <v>7</v>
      </c>
      <c r="D19" s="13" t="s">
        <v>8</v>
      </c>
      <c r="E19" s="13" t="s">
        <v>9</v>
      </c>
      <c r="F19" s="13" t="s">
        <v>2</v>
      </c>
      <c r="G19" s="13" t="s">
        <v>0</v>
      </c>
      <c r="H19" s="13">
        <v>1</v>
      </c>
      <c r="I19" s="13" t="s">
        <v>1</v>
      </c>
      <c r="J19" s="14">
        <v>44262.308055555557</v>
      </c>
      <c r="K19" s="13">
        <v>1</v>
      </c>
      <c r="L19" s="13">
        <v>11</v>
      </c>
      <c r="M19" s="13">
        <v>2</v>
      </c>
      <c r="N19" s="13">
        <v>1</v>
      </c>
      <c r="O19" s="13">
        <v>3</v>
      </c>
    </row>
    <row r="20" spans="1:19" ht="27.6" x14ac:dyDescent="0.3">
      <c r="A20" s="15" t="s">
        <v>31</v>
      </c>
      <c r="B20" s="13">
        <v>123</v>
      </c>
      <c r="C20" s="13" t="s">
        <v>40</v>
      </c>
      <c r="D20" s="13" t="s">
        <v>41</v>
      </c>
      <c r="E20" s="13" t="s">
        <v>42</v>
      </c>
      <c r="F20" s="13" t="s">
        <v>2</v>
      </c>
      <c r="G20" s="13" t="s">
        <v>0</v>
      </c>
      <c r="H20" s="13">
        <v>1</v>
      </c>
      <c r="I20" s="13" t="s">
        <v>1</v>
      </c>
      <c r="J20" s="14">
        <v>44262.324814814812</v>
      </c>
      <c r="K20" s="13">
        <v>0</v>
      </c>
      <c r="L20" s="13">
        <v>4</v>
      </c>
      <c r="M20" s="13">
        <v>0</v>
      </c>
      <c r="N20" s="13">
        <v>1</v>
      </c>
      <c r="O20" s="13">
        <v>3</v>
      </c>
    </row>
    <row r="21" spans="1:19" ht="41.4" x14ac:dyDescent="0.3">
      <c r="A21" s="15" t="s">
        <v>32</v>
      </c>
      <c r="B21" s="13">
        <v>125</v>
      </c>
      <c r="C21" s="13" t="s">
        <v>43</v>
      </c>
      <c r="D21" s="13" t="s">
        <v>44</v>
      </c>
      <c r="E21" s="13" t="s">
        <v>45</v>
      </c>
      <c r="F21" s="13" t="s">
        <v>2</v>
      </c>
      <c r="G21" s="13" t="s">
        <v>0</v>
      </c>
      <c r="H21" s="13">
        <v>1</v>
      </c>
      <c r="I21" s="13" t="s">
        <v>1</v>
      </c>
      <c r="J21" s="14">
        <v>44262.329363425924</v>
      </c>
      <c r="K21" s="13">
        <v>0</v>
      </c>
      <c r="L21" s="13">
        <v>4</v>
      </c>
      <c r="M21" s="13">
        <v>0</v>
      </c>
      <c r="N21" s="13">
        <v>1</v>
      </c>
      <c r="O21" s="13">
        <v>3</v>
      </c>
    </row>
    <row r="22" spans="1:19" ht="27.6" x14ac:dyDescent="0.3">
      <c r="A22" s="6" t="s">
        <v>33</v>
      </c>
      <c r="B22" s="18">
        <v>163</v>
      </c>
      <c r="C22" s="18" t="s">
        <v>50</v>
      </c>
      <c r="D22" s="18" t="s">
        <v>51</v>
      </c>
      <c r="E22" s="18" t="s">
        <v>52</v>
      </c>
      <c r="F22" s="13" t="s">
        <v>2</v>
      </c>
      <c r="G22" s="13" t="s">
        <v>0</v>
      </c>
      <c r="H22" s="13">
        <v>1</v>
      </c>
      <c r="I22" s="13" t="s">
        <v>1</v>
      </c>
      <c r="J22" s="14">
        <v>44262.344826388886</v>
      </c>
      <c r="K22" s="13">
        <v>0</v>
      </c>
      <c r="L22" s="13">
        <v>9</v>
      </c>
      <c r="M22" s="13">
        <v>3</v>
      </c>
      <c r="N22" s="13">
        <v>1</v>
      </c>
      <c r="O22" s="13">
        <v>3</v>
      </c>
    </row>
    <row r="23" spans="1:19" x14ac:dyDescent="0.3">
      <c r="A23" s="15" t="s">
        <v>33</v>
      </c>
      <c r="B23" s="13"/>
      <c r="C23" s="13"/>
      <c r="D23" s="13"/>
      <c r="E23" s="13"/>
      <c r="F23" s="13"/>
      <c r="G23" s="13"/>
      <c r="H23" s="13"/>
      <c r="I23" s="13"/>
      <c r="J23" s="14"/>
      <c r="K23" s="13"/>
      <c r="L23" s="13"/>
      <c r="M23" s="13"/>
      <c r="N23" s="13"/>
      <c r="O23" s="13"/>
    </row>
    <row r="24" spans="1:19" ht="27.6" x14ac:dyDescent="0.3">
      <c r="A24" s="17" t="s">
        <v>34</v>
      </c>
      <c r="B24" s="13">
        <v>224</v>
      </c>
      <c r="C24" s="13" t="s">
        <v>46</v>
      </c>
      <c r="D24" s="13" t="s">
        <v>47</v>
      </c>
      <c r="E24" s="13" t="s">
        <v>48</v>
      </c>
      <c r="F24" s="13" t="s">
        <v>49</v>
      </c>
      <c r="G24" s="13" t="s">
        <v>0</v>
      </c>
      <c r="H24" s="13">
        <v>1</v>
      </c>
      <c r="I24" s="13" t="s">
        <v>1</v>
      </c>
      <c r="J24" s="14">
        <v>44262.928877314815</v>
      </c>
      <c r="K24" s="13">
        <v>0</v>
      </c>
      <c r="L24" s="13">
        <v>0</v>
      </c>
      <c r="M24" s="13">
        <v>0</v>
      </c>
      <c r="N24" s="13">
        <v>1</v>
      </c>
      <c r="O24" s="13">
        <v>3</v>
      </c>
    </row>
    <row r="25" spans="1:19" ht="27.6" x14ac:dyDescent="0.3">
      <c r="A25" s="17" t="s">
        <v>35</v>
      </c>
      <c r="B25" s="13">
        <v>277</v>
      </c>
      <c r="C25" s="13" t="s">
        <v>53</v>
      </c>
      <c r="D25" s="13" t="s">
        <v>54</v>
      </c>
      <c r="E25" s="13" t="s">
        <v>55</v>
      </c>
      <c r="F25" s="13" t="s">
        <v>56</v>
      </c>
      <c r="G25" s="13" t="s">
        <v>0</v>
      </c>
      <c r="H25" s="13">
        <v>1</v>
      </c>
      <c r="I25" s="13" t="s">
        <v>1</v>
      </c>
      <c r="J25" s="14">
        <v>44262.957592592589</v>
      </c>
      <c r="K25" s="13">
        <v>0</v>
      </c>
      <c r="L25" s="13">
        <v>10</v>
      </c>
      <c r="M25" s="13">
        <v>3</v>
      </c>
      <c r="N25" s="13">
        <v>1</v>
      </c>
      <c r="O25" s="13">
        <v>3</v>
      </c>
    </row>
    <row r="26" spans="1:19" ht="27.6" x14ac:dyDescent="0.3">
      <c r="A26" s="15" t="s">
        <v>35</v>
      </c>
      <c r="B26" s="13">
        <v>278</v>
      </c>
      <c r="C26" s="13" t="s">
        <v>57</v>
      </c>
      <c r="D26" s="13" t="s">
        <v>58</v>
      </c>
      <c r="E26" s="13" t="s">
        <v>59</v>
      </c>
      <c r="F26" s="13" t="s">
        <v>56</v>
      </c>
      <c r="G26" s="13" t="s">
        <v>0</v>
      </c>
      <c r="H26" s="13">
        <v>1</v>
      </c>
      <c r="I26" s="13" t="s">
        <v>1</v>
      </c>
      <c r="J26" s="14">
        <v>44262.957743055558</v>
      </c>
      <c r="K26" s="13">
        <v>0</v>
      </c>
      <c r="L26" s="13">
        <v>3</v>
      </c>
      <c r="M26" s="13">
        <v>0</v>
      </c>
      <c r="N26" s="13">
        <v>1</v>
      </c>
      <c r="O26" s="13">
        <v>3</v>
      </c>
    </row>
    <row r="27" spans="1:19" ht="41.4" x14ac:dyDescent="0.3">
      <c r="A27" s="17" t="s">
        <v>36</v>
      </c>
      <c r="B27" s="13">
        <v>309</v>
      </c>
      <c r="C27" s="13" t="s">
        <v>43</v>
      </c>
      <c r="D27" s="13" t="s">
        <v>44</v>
      </c>
      <c r="E27" s="13" t="s">
        <v>45</v>
      </c>
      <c r="F27" s="13" t="s">
        <v>2</v>
      </c>
      <c r="G27" s="13" t="s">
        <v>0</v>
      </c>
      <c r="H27" s="13">
        <v>1</v>
      </c>
      <c r="I27" s="13" t="s">
        <v>1</v>
      </c>
      <c r="J27" s="14">
        <v>44262.972233796296</v>
      </c>
      <c r="K27" s="13">
        <v>0</v>
      </c>
      <c r="L27" s="13">
        <v>5</v>
      </c>
      <c r="M27" s="13">
        <v>1</v>
      </c>
      <c r="N27" s="13">
        <v>1</v>
      </c>
      <c r="O27" s="13">
        <v>3</v>
      </c>
    </row>
    <row r="28" spans="1:19" ht="27.6" x14ac:dyDescent="0.3">
      <c r="A28" s="17" t="s">
        <v>36</v>
      </c>
      <c r="B28" s="13">
        <v>310</v>
      </c>
      <c r="C28" s="13" t="s">
        <v>50</v>
      </c>
      <c r="D28" s="13" t="s">
        <v>51</v>
      </c>
      <c r="E28" s="13" t="s">
        <v>52</v>
      </c>
      <c r="F28" s="13" t="s">
        <v>2</v>
      </c>
      <c r="G28" s="13" t="s">
        <v>0</v>
      </c>
      <c r="H28" s="13">
        <v>1</v>
      </c>
      <c r="I28" s="13" t="s">
        <v>1</v>
      </c>
      <c r="J28" s="14">
        <v>44262.972233796296</v>
      </c>
      <c r="K28" s="13">
        <v>0</v>
      </c>
      <c r="L28" s="13">
        <v>23</v>
      </c>
      <c r="M28" s="13">
        <v>4</v>
      </c>
      <c r="N28" s="13">
        <v>1</v>
      </c>
      <c r="O28" s="13">
        <v>3</v>
      </c>
    </row>
    <row r="29" spans="1:19" ht="27.6" x14ac:dyDescent="0.3">
      <c r="A29" s="17" t="s">
        <v>37</v>
      </c>
      <c r="B29" s="13">
        <v>328</v>
      </c>
      <c r="C29" s="13" t="s">
        <v>50</v>
      </c>
      <c r="D29" s="13" t="s">
        <v>51</v>
      </c>
      <c r="E29" s="13" t="s">
        <v>52</v>
      </c>
      <c r="F29" s="13" t="s">
        <v>2</v>
      </c>
      <c r="G29" s="13" t="s">
        <v>0</v>
      </c>
      <c r="H29" s="13">
        <v>1</v>
      </c>
      <c r="I29" s="13" t="s">
        <v>1</v>
      </c>
      <c r="J29" s="14">
        <v>44262.981053240743</v>
      </c>
      <c r="K29" s="13">
        <v>0</v>
      </c>
      <c r="L29" s="13">
        <v>24</v>
      </c>
      <c r="M29" s="13">
        <v>0</v>
      </c>
      <c r="N29" s="13">
        <v>1</v>
      </c>
      <c r="O29" s="13">
        <v>3</v>
      </c>
    </row>
    <row r="30" spans="1:19" ht="27.6" x14ac:dyDescent="0.3">
      <c r="A30" s="17" t="s">
        <v>37</v>
      </c>
      <c r="B30" s="13">
        <v>329</v>
      </c>
      <c r="C30" s="13" t="s">
        <v>40</v>
      </c>
      <c r="D30" s="13" t="s">
        <v>41</v>
      </c>
      <c r="E30" s="13" t="s">
        <v>42</v>
      </c>
      <c r="F30" s="13" t="s">
        <v>2</v>
      </c>
      <c r="G30" s="13" t="s">
        <v>0</v>
      </c>
      <c r="H30" s="13">
        <v>1</v>
      </c>
      <c r="I30" s="13" t="s">
        <v>1</v>
      </c>
      <c r="J30" s="14">
        <v>44262.981307870374</v>
      </c>
      <c r="K30" s="13">
        <v>0</v>
      </c>
      <c r="L30" s="13">
        <v>5</v>
      </c>
      <c r="M30" s="13">
        <v>0</v>
      </c>
      <c r="N30" s="13">
        <v>1</v>
      </c>
      <c r="O30" s="13">
        <v>3</v>
      </c>
    </row>
    <row r="31" spans="1:19" ht="27.6" x14ac:dyDescent="0.3">
      <c r="A31" s="15" t="s">
        <v>38</v>
      </c>
      <c r="B31" s="13">
        <v>339</v>
      </c>
      <c r="C31" s="13" t="s">
        <v>57</v>
      </c>
      <c r="D31" s="13" t="s">
        <v>58</v>
      </c>
      <c r="E31" s="13" t="s">
        <v>59</v>
      </c>
      <c r="F31" s="13" t="s">
        <v>56</v>
      </c>
      <c r="G31" s="13" t="s">
        <v>0</v>
      </c>
      <c r="H31" s="13">
        <v>1</v>
      </c>
      <c r="I31" s="13" t="s">
        <v>1</v>
      </c>
      <c r="J31" s="14">
        <v>44262.985543981478</v>
      </c>
      <c r="K31" s="13">
        <v>0</v>
      </c>
      <c r="L31" s="13">
        <v>8</v>
      </c>
      <c r="M31" s="13">
        <v>1</v>
      </c>
      <c r="N31" s="13">
        <v>1</v>
      </c>
      <c r="O31" s="13">
        <v>3</v>
      </c>
    </row>
    <row r="32" spans="1:19" ht="41.4" x14ac:dyDescent="0.3">
      <c r="A32" s="17" t="s">
        <v>38</v>
      </c>
      <c r="B32" s="13">
        <v>340</v>
      </c>
      <c r="C32" s="13" t="s">
        <v>7</v>
      </c>
      <c r="D32" s="13" t="s">
        <v>8</v>
      </c>
      <c r="E32" s="13" t="s">
        <v>9</v>
      </c>
      <c r="F32" s="13" t="s">
        <v>2</v>
      </c>
      <c r="G32" s="13" t="s">
        <v>0</v>
      </c>
      <c r="H32" s="13">
        <v>1</v>
      </c>
      <c r="I32" s="13" t="s">
        <v>1</v>
      </c>
      <c r="J32" s="14">
        <v>44262.985543981478</v>
      </c>
      <c r="K32" s="13">
        <v>1</v>
      </c>
      <c r="L32" s="13">
        <v>5</v>
      </c>
      <c r="M32" s="13">
        <v>0</v>
      </c>
      <c r="N32" s="13">
        <v>1</v>
      </c>
      <c r="O32" s="13">
        <v>3</v>
      </c>
    </row>
    <row r="33" spans="1:15" ht="27.6" x14ac:dyDescent="0.3">
      <c r="A33" s="15" t="s">
        <v>39</v>
      </c>
      <c r="B33" s="13">
        <v>100120</v>
      </c>
      <c r="C33" s="13" t="s">
        <v>63</v>
      </c>
      <c r="D33" s="13" t="s">
        <v>62</v>
      </c>
      <c r="E33" s="13" t="s">
        <v>61</v>
      </c>
      <c r="F33" s="13" t="s">
        <v>64</v>
      </c>
      <c r="G33" s="13" t="s">
        <v>0</v>
      </c>
      <c r="H33" s="13">
        <v>1</v>
      </c>
      <c r="I33" s="13" t="s">
        <v>1</v>
      </c>
      <c r="J33" s="16">
        <v>44262.287939814814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</row>
    <row r="34" spans="1:15" x14ac:dyDescent="0.3">
      <c r="A34" s="3"/>
    </row>
    <row r="44" spans="1:15" x14ac:dyDescent="0.3">
      <c r="B4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4F91-0C33-4BA9-BA7C-DC0BBDF63BD9}">
  <dimension ref="A1"/>
  <sheetViews>
    <sheetView workbookViewId="0">
      <selection activeCell="R22" sqref="R2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FD72-882A-45AF-BB67-B673C48BBFFA}">
  <dimension ref="A1:AQ52"/>
  <sheetViews>
    <sheetView topLeftCell="M22" workbookViewId="0">
      <selection activeCell="AK44" sqref="AK44"/>
    </sheetView>
  </sheetViews>
  <sheetFormatPr defaultRowHeight="14.4" x14ac:dyDescent="0.3"/>
  <cols>
    <col min="9" max="9" width="22.21875" customWidth="1"/>
  </cols>
  <sheetData>
    <row r="1" spans="1:43" ht="28.2" x14ac:dyDescent="0.3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25" t="s">
        <v>76</v>
      </c>
      <c r="L1" s="26" t="s">
        <v>77</v>
      </c>
      <c r="M1" s="26" t="s">
        <v>78</v>
      </c>
      <c r="N1" s="26" t="s">
        <v>79</v>
      </c>
      <c r="O1" s="26" t="s">
        <v>80</v>
      </c>
      <c r="P1" s="26" t="s">
        <v>81</v>
      </c>
      <c r="Q1" s="26" t="s">
        <v>82</v>
      </c>
      <c r="R1" s="26" t="s">
        <v>83</v>
      </c>
      <c r="S1" s="11"/>
      <c r="T1" s="11"/>
      <c r="U1" s="11" t="s">
        <v>26</v>
      </c>
      <c r="V1" s="11" t="s">
        <v>27</v>
      </c>
      <c r="W1" s="11" t="s">
        <v>28</v>
      </c>
      <c r="X1" s="11" t="s">
        <v>29</v>
      </c>
      <c r="Y1" s="11" t="s">
        <v>25</v>
      </c>
      <c r="AA1" s="11" t="s">
        <v>26</v>
      </c>
      <c r="AB1" s="11" t="s">
        <v>27</v>
      </c>
      <c r="AC1" s="11" t="s">
        <v>28</v>
      </c>
      <c r="AF1" s="11" t="s">
        <v>26</v>
      </c>
      <c r="AG1" s="11" t="s">
        <v>27</v>
      </c>
      <c r="AH1" s="12" t="s">
        <v>115</v>
      </c>
      <c r="AI1" s="12" t="s">
        <v>92</v>
      </c>
      <c r="AJ1" s="27" t="s">
        <v>26</v>
      </c>
      <c r="AK1" s="12" t="s">
        <v>115</v>
      </c>
      <c r="AL1" s="12" t="s">
        <v>92</v>
      </c>
      <c r="AM1" s="12" t="s">
        <v>115</v>
      </c>
      <c r="AN1" s="32" t="s">
        <v>25</v>
      </c>
      <c r="AO1" s="27" t="s">
        <v>26</v>
      </c>
      <c r="AP1" s="12" t="s">
        <v>115</v>
      </c>
      <c r="AQ1" s="32" t="s">
        <v>25</v>
      </c>
    </row>
    <row r="2" spans="1:43" ht="42" x14ac:dyDescent="0.3">
      <c r="A2" s="6" t="s">
        <v>30</v>
      </c>
      <c r="B2" s="7">
        <v>181384</v>
      </c>
      <c r="C2" s="7" t="s">
        <v>7</v>
      </c>
      <c r="D2" s="7" t="s">
        <v>8</v>
      </c>
      <c r="E2" s="7" t="s">
        <v>9</v>
      </c>
      <c r="F2" s="7" t="s">
        <v>2</v>
      </c>
      <c r="G2" s="7" t="s">
        <v>0</v>
      </c>
      <c r="H2" s="7">
        <v>1</v>
      </c>
      <c r="I2" s="8">
        <v>44261.192048611112</v>
      </c>
      <c r="J2" s="7" t="s">
        <v>3</v>
      </c>
      <c r="K2" s="7" t="b">
        <v>1</v>
      </c>
      <c r="L2" s="7" t="s">
        <v>4</v>
      </c>
      <c r="M2" s="7" t="b">
        <v>1</v>
      </c>
      <c r="N2" s="7" t="s">
        <v>5</v>
      </c>
      <c r="O2" s="7" t="b">
        <v>1</v>
      </c>
      <c r="P2" s="7" t="s">
        <v>6</v>
      </c>
      <c r="Q2" s="7" t="s">
        <v>4</v>
      </c>
      <c r="R2" s="7" t="s">
        <v>4</v>
      </c>
      <c r="S2" s="6"/>
      <c r="T2" s="6"/>
      <c r="U2" s="15" t="s">
        <v>66</v>
      </c>
      <c r="V2" s="15" t="s">
        <v>66</v>
      </c>
      <c r="W2" s="6">
        <v>42.2</v>
      </c>
      <c r="X2" s="6">
        <v>240</v>
      </c>
      <c r="Y2" s="6"/>
      <c r="AA2" s="15">
        <v>1</v>
      </c>
      <c r="AB2" s="15">
        <v>1</v>
      </c>
      <c r="AC2" s="6">
        <v>1</v>
      </c>
      <c r="AF2" s="15" t="s">
        <v>72</v>
      </c>
      <c r="AG2" s="15" t="s">
        <v>72</v>
      </c>
      <c r="AH2" s="15" t="s">
        <v>66</v>
      </c>
      <c r="AI2" s="15" t="s">
        <v>66</v>
      </c>
      <c r="AJ2">
        <v>1</v>
      </c>
      <c r="AK2">
        <v>3</v>
      </c>
      <c r="AL2">
        <v>3</v>
      </c>
      <c r="AM2" s="15" t="s">
        <v>66</v>
      </c>
      <c r="AN2" s="15" t="s">
        <v>66</v>
      </c>
      <c r="AO2">
        <v>1</v>
      </c>
      <c r="AP2">
        <v>3</v>
      </c>
      <c r="AQ2">
        <v>3</v>
      </c>
    </row>
    <row r="3" spans="1:43" ht="28.2" x14ac:dyDescent="0.3">
      <c r="A3" s="6" t="s">
        <v>31</v>
      </c>
      <c r="B3" s="7">
        <v>181683</v>
      </c>
      <c r="C3" s="7" t="s">
        <v>40</v>
      </c>
      <c r="D3" s="7" t="s">
        <v>41</v>
      </c>
      <c r="E3" s="7" t="s">
        <v>42</v>
      </c>
      <c r="F3" s="7" t="s">
        <v>2</v>
      </c>
      <c r="G3" s="7" t="s">
        <v>0</v>
      </c>
      <c r="H3" s="7">
        <v>1</v>
      </c>
      <c r="I3" s="8">
        <v>44262.039143518516</v>
      </c>
      <c r="J3" s="7" t="s">
        <v>3</v>
      </c>
      <c r="K3" s="7" t="b">
        <v>0</v>
      </c>
      <c r="L3" s="7" t="s">
        <v>4</v>
      </c>
      <c r="M3" s="7" t="b">
        <v>0</v>
      </c>
      <c r="N3" s="7" t="s">
        <v>4</v>
      </c>
      <c r="O3" s="7" t="b">
        <v>1</v>
      </c>
      <c r="P3" s="7" t="s">
        <v>6</v>
      </c>
      <c r="Q3" s="7" t="s">
        <v>5</v>
      </c>
      <c r="R3" s="7" t="s">
        <v>4</v>
      </c>
      <c r="S3" s="6"/>
      <c r="T3" s="6"/>
      <c r="U3" s="15" t="s">
        <v>66</v>
      </c>
      <c r="V3" s="15" t="s">
        <v>66</v>
      </c>
      <c r="W3" s="6">
        <v>56.7</v>
      </c>
      <c r="X3" s="6">
        <v>390</v>
      </c>
      <c r="Y3" s="6"/>
      <c r="AA3" s="15">
        <v>1</v>
      </c>
      <c r="AB3" s="15">
        <v>1</v>
      </c>
      <c r="AC3" s="6">
        <v>1</v>
      </c>
      <c r="AF3" s="15" t="s">
        <v>72</v>
      </c>
      <c r="AG3" s="15" t="s">
        <v>72</v>
      </c>
      <c r="AH3" s="15" t="s">
        <v>66</v>
      </c>
      <c r="AI3" s="15" t="s">
        <v>66</v>
      </c>
      <c r="AJ3">
        <v>1</v>
      </c>
      <c r="AK3">
        <v>3</v>
      </c>
      <c r="AL3">
        <v>3</v>
      </c>
      <c r="AM3" s="15" t="s">
        <v>66</v>
      </c>
      <c r="AN3" s="15" t="s">
        <v>66</v>
      </c>
      <c r="AO3">
        <v>1</v>
      </c>
      <c r="AP3">
        <v>3</v>
      </c>
      <c r="AQ3">
        <v>3</v>
      </c>
    </row>
    <row r="4" spans="1:43" ht="42" x14ac:dyDescent="0.3">
      <c r="A4" s="6" t="s">
        <v>32</v>
      </c>
      <c r="B4" s="7">
        <v>181684</v>
      </c>
      <c r="C4" s="7" t="s">
        <v>43</v>
      </c>
      <c r="D4" s="7" t="s">
        <v>44</v>
      </c>
      <c r="E4" s="7" t="s">
        <v>45</v>
      </c>
      <c r="F4" s="7" t="s">
        <v>2</v>
      </c>
      <c r="G4" s="7" t="s">
        <v>0</v>
      </c>
      <c r="H4" s="7">
        <v>1</v>
      </c>
      <c r="I4" s="8">
        <v>44262.053252314814</v>
      </c>
      <c r="J4" s="7" t="s">
        <v>3</v>
      </c>
      <c r="K4" s="7" t="b">
        <v>1</v>
      </c>
      <c r="L4" s="7" t="s">
        <v>4</v>
      </c>
      <c r="M4" s="7" t="b">
        <v>0</v>
      </c>
      <c r="N4" s="7" t="s">
        <v>4</v>
      </c>
      <c r="O4" s="7" t="b">
        <v>1</v>
      </c>
      <c r="P4" s="7" t="s">
        <v>6</v>
      </c>
      <c r="Q4" s="7" t="s">
        <v>5</v>
      </c>
      <c r="R4" s="7" t="s">
        <v>4</v>
      </c>
      <c r="S4" s="6"/>
      <c r="T4" s="6"/>
      <c r="U4" s="15" t="s">
        <v>67</v>
      </c>
      <c r="V4" s="15" t="s">
        <v>68</v>
      </c>
      <c r="W4" s="6">
        <v>-5.8</v>
      </c>
      <c r="X4" s="6">
        <v>180</v>
      </c>
      <c r="Y4" s="6"/>
      <c r="AA4" s="15">
        <v>3</v>
      </c>
      <c r="AB4" s="15">
        <v>2</v>
      </c>
      <c r="AC4" s="6">
        <v>2</v>
      </c>
      <c r="AF4" s="15" t="s">
        <v>75</v>
      </c>
      <c r="AG4" s="15" t="s">
        <v>75</v>
      </c>
      <c r="AH4" s="15" t="s">
        <v>67</v>
      </c>
      <c r="AI4" s="6" t="s">
        <v>71</v>
      </c>
      <c r="AJ4">
        <v>0</v>
      </c>
      <c r="AK4">
        <v>1</v>
      </c>
      <c r="AL4">
        <v>1</v>
      </c>
      <c r="AM4" s="15" t="s">
        <v>67</v>
      </c>
      <c r="AN4" s="15" t="s">
        <v>68</v>
      </c>
      <c r="AO4">
        <v>0</v>
      </c>
      <c r="AP4">
        <v>1</v>
      </c>
      <c r="AQ4">
        <v>2</v>
      </c>
    </row>
    <row r="5" spans="1:43" ht="28.2" x14ac:dyDescent="0.3">
      <c r="A5" s="6" t="s">
        <v>33</v>
      </c>
      <c r="B5" s="7">
        <v>18</v>
      </c>
      <c r="C5" s="7" t="s">
        <v>50</v>
      </c>
      <c r="D5" s="7" t="s">
        <v>51</v>
      </c>
      <c r="E5" s="7" t="s">
        <v>52</v>
      </c>
      <c r="F5" s="7" t="s">
        <v>2</v>
      </c>
      <c r="G5" s="7" t="s">
        <v>0</v>
      </c>
      <c r="H5" s="7">
        <v>1</v>
      </c>
      <c r="I5" s="9">
        <v>44262.117048611108</v>
      </c>
      <c r="J5" s="7" t="s">
        <v>3</v>
      </c>
      <c r="K5" s="7" t="b">
        <v>0</v>
      </c>
      <c r="L5" s="7" t="s">
        <v>4</v>
      </c>
      <c r="M5" s="7" t="b">
        <v>0</v>
      </c>
      <c r="N5" s="7" t="s">
        <v>4</v>
      </c>
      <c r="O5" s="7" t="b">
        <v>1</v>
      </c>
      <c r="P5" s="7" t="s">
        <v>6</v>
      </c>
      <c r="Q5" s="7" t="s">
        <v>5</v>
      </c>
      <c r="R5" s="7" t="s">
        <v>4</v>
      </c>
      <c r="S5" s="6"/>
      <c r="T5" s="6"/>
      <c r="U5" s="15" t="s">
        <v>66</v>
      </c>
      <c r="V5" s="15" t="s">
        <v>66</v>
      </c>
      <c r="W5" s="6">
        <v>56.7</v>
      </c>
      <c r="X5" s="6">
        <v>390</v>
      </c>
      <c r="Y5" s="6"/>
      <c r="AA5" s="15">
        <v>1</v>
      </c>
      <c r="AB5" s="15">
        <v>1</v>
      </c>
      <c r="AC5" s="6">
        <v>1</v>
      </c>
      <c r="AF5" s="15" t="s">
        <v>72</v>
      </c>
      <c r="AG5" s="15" t="s">
        <v>72</v>
      </c>
      <c r="AH5" s="15" t="s">
        <v>66</v>
      </c>
      <c r="AI5" s="15" t="s">
        <v>66</v>
      </c>
      <c r="AJ5">
        <v>1</v>
      </c>
      <c r="AK5">
        <v>3</v>
      </c>
      <c r="AL5">
        <v>3</v>
      </c>
      <c r="AM5" s="15" t="s">
        <v>66</v>
      </c>
      <c r="AN5" s="15" t="s">
        <v>66</v>
      </c>
      <c r="AO5">
        <v>1</v>
      </c>
      <c r="AP5">
        <v>3</v>
      </c>
      <c r="AQ5">
        <v>3</v>
      </c>
    </row>
    <row r="6" spans="1:43" ht="28.2" x14ac:dyDescent="0.3">
      <c r="A6" s="6" t="s">
        <v>34</v>
      </c>
      <c r="B6" s="7">
        <v>28</v>
      </c>
      <c r="C6" s="7" t="s">
        <v>46</v>
      </c>
      <c r="D6" s="7" t="s">
        <v>47</v>
      </c>
      <c r="E6" s="7" t="s">
        <v>48</v>
      </c>
      <c r="F6" s="7" t="s">
        <v>49</v>
      </c>
      <c r="G6" s="7" t="s">
        <v>0</v>
      </c>
      <c r="H6" s="7">
        <v>1</v>
      </c>
      <c r="I6" s="8">
        <v>44262.058993055558</v>
      </c>
      <c r="J6" s="7" t="s">
        <v>3</v>
      </c>
      <c r="K6" s="7" t="b">
        <v>1</v>
      </c>
      <c r="L6" s="7" t="s">
        <v>4</v>
      </c>
      <c r="M6" s="7" t="b">
        <v>0</v>
      </c>
      <c r="N6" s="7" t="s">
        <v>4</v>
      </c>
      <c r="O6" s="7" t="b">
        <v>1</v>
      </c>
      <c r="P6" s="7" t="s">
        <v>6</v>
      </c>
      <c r="Q6" s="7" t="s">
        <v>5</v>
      </c>
      <c r="R6" s="7" t="s">
        <v>4</v>
      </c>
      <c r="S6" s="6"/>
      <c r="T6" s="6"/>
      <c r="U6" s="15" t="s">
        <v>67</v>
      </c>
      <c r="V6" s="15" t="s">
        <v>68</v>
      </c>
      <c r="W6" s="6">
        <v>-5.8</v>
      </c>
      <c r="X6" s="6">
        <v>180</v>
      </c>
      <c r="Y6" s="6"/>
      <c r="AA6" s="15">
        <v>3</v>
      </c>
      <c r="AB6" s="15">
        <v>2</v>
      </c>
      <c r="AC6" s="6">
        <v>2</v>
      </c>
      <c r="AF6" s="15" t="s">
        <v>75</v>
      </c>
      <c r="AG6" s="15" t="s">
        <v>75</v>
      </c>
      <c r="AH6" s="15" t="s">
        <v>67</v>
      </c>
      <c r="AI6" s="6" t="s">
        <v>71</v>
      </c>
      <c r="AJ6">
        <v>0</v>
      </c>
      <c r="AK6">
        <v>1</v>
      </c>
      <c r="AL6">
        <v>1</v>
      </c>
      <c r="AM6" s="15" t="s">
        <v>67</v>
      </c>
      <c r="AN6" s="15" t="s">
        <v>68</v>
      </c>
      <c r="AO6">
        <v>0</v>
      </c>
      <c r="AP6">
        <v>1</v>
      </c>
      <c r="AQ6">
        <v>2</v>
      </c>
    </row>
    <row r="7" spans="1:43" ht="28.2" x14ac:dyDescent="0.3">
      <c r="A7" s="20" t="s">
        <v>35</v>
      </c>
      <c r="B7" s="21">
        <v>1</v>
      </c>
      <c r="C7" s="21" t="s">
        <v>53</v>
      </c>
      <c r="D7" s="21" t="s">
        <v>54</v>
      </c>
      <c r="E7" s="21" t="s">
        <v>55</v>
      </c>
      <c r="F7" s="21" t="s">
        <v>56</v>
      </c>
      <c r="G7" s="21" t="s">
        <v>0</v>
      </c>
      <c r="H7" s="21">
        <v>1</v>
      </c>
      <c r="I7" s="22">
        <v>44262.191388888888</v>
      </c>
      <c r="J7" s="21" t="s">
        <v>3</v>
      </c>
      <c r="K7" s="21" t="b">
        <v>1</v>
      </c>
      <c r="L7" s="21" t="s">
        <v>4</v>
      </c>
      <c r="M7" s="21" t="b">
        <v>0</v>
      </c>
      <c r="N7" s="21" t="s">
        <v>4</v>
      </c>
      <c r="O7" s="21" t="b">
        <v>1</v>
      </c>
      <c r="P7" s="21" t="s">
        <v>6</v>
      </c>
      <c r="Q7" s="21" t="s">
        <v>4</v>
      </c>
      <c r="R7" s="21" t="s">
        <v>4</v>
      </c>
      <c r="S7" s="20"/>
      <c r="T7" s="20"/>
      <c r="U7" s="20" t="s">
        <v>66</v>
      </c>
      <c r="V7" s="20" t="s">
        <v>66</v>
      </c>
      <c r="W7" s="20">
        <v>14.6</v>
      </c>
      <c r="X7" s="20">
        <v>220</v>
      </c>
      <c r="Y7" s="20"/>
      <c r="Z7" s="23"/>
      <c r="AA7" s="20">
        <v>1</v>
      </c>
      <c r="AB7" s="20">
        <v>1</v>
      </c>
      <c r="AC7" s="20">
        <v>1</v>
      </c>
      <c r="AD7" s="23"/>
      <c r="AE7" s="23"/>
      <c r="AF7" s="20"/>
      <c r="AG7" s="20"/>
      <c r="AH7" s="20"/>
      <c r="AI7" s="20"/>
      <c r="AM7" s="20"/>
      <c r="AN7" s="20"/>
    </row>
    <row r="8" spans="1:43" ht="28.2" x14ac:dyDescent="0.3">
      <c r="A8" s="6" t="s">
        <v>35</v>
      </c>
      <c r="B8" s="7">
        <v>15</v>
      </c>
      <c r="C8" s="7" t="s">
        <v>57</v>
      </c>
      <c r="D8" s="7" t="s">
        <v>58</v>
      </c>
      <c r="E8" s="7" t="s">
        <v>59</v>
      </c>
      <c r="F8" s="7" t="s">
        <v>56</v>
      </c>
      <c r="G8" s="7" t="s">
        <v>0</v>
      </c>
      <c r="H8" s="7">
        <v>1</v>
      </c>
      <c r="I8" s="9">
        <v>44262.191388888888</v>
      </c>
      <c r="J8" s="7" t="s">
        <v>3</v>
      </c>
      <c r="K8" s="7" t="b">
        <v>1</v>
      </c>
      <c r="L8" s="7" t="s">
        <v>4</v>
      </c>
      <c r="M8" s="7" t="b">
        <v>0</v>
      </c>
      <c r="N8" s="7" t="s">
        <v>4</v>
      </c>
      <c r="O8" s="7" t="b">
        <v>1</v>
      </c>
      <c r="P8" s="7" t="s">
        <v>6</v>
      </c>
      <c r="Q8" s="7" t="s">
        <v>5</v>
      </c>
      <c r="R8" s="7" t="s">
        <v>4</v>
      </c>
      <c r="S8" s="6"/>
      <c r="T8" s="6"/>
      <c r="U8" s="15" t="s">
        <v>67</v>
      </c>
      <c r="V8" s="15" t="s">
        <v>68</v>
      </c>
      <c r="W8" s="6">
        <v>-5.8</v>
      </c>
      <c r="X8" s="6">
        <v>180</v>
      </c>
      <c r="Y8" s="6"/>
      <c r="AA8" s="15">
        <v>3</v>
      </c>
      <c r="AB8" s="15">
        <v>2</v>
      </c>
      <c r="AC8" s="6">
        <v>2</v>
      </c>
      <c r="AF8" s="15" t="s">
        <v>75</v>
      </c>
      <c r="AG8" s="15" t="s">
        <v>75</v>
      </c>
      <c r="AH8" s="15" t="s">
        <v>67</v>
      </c>
      <c r="AI8" s="6" t="s">
        <v>71</v>
      </c>
      <c r="AJ8">
        <v>0</v>
      </c>
      <c r="AK8">
        <v>1</v>
      </c>
      <c r="AL8">
        <v>1</v>
      </c>
      <c r="AM8" s="15" t="s">
        <v>67</v>
      </c>
      <c r="AN8" s="15" t="s">
        <v>68</v>
      </c>
      <c r="AO8">
        <v>0</v>
      </c>
      <c r="AP8">
        <v>1</v>
      </c>
      <c r="AQ8">
        <v>2</v>
      </c>
    </row>
    <row r="9" spans="1:43" ht="42" x14ac:dyDescent="0.3">
      <c r="A9" s="6" t="s">
        <v>36</v>
      </c>
      <c r="B9" s="7">
        <v>14</v>
      </c>
      <c r="C9" s="7" t="s">
        <v>43</v>
      </c>
      <c r="D9" s="7" t="s">
        <v>44</v>
      </c>
      <c r="E9" s="7" t="s">
        <v>45</v>
      </c>
      <c r="F9" s="7" t="s">
        <v>2</v>
      </c>
      <c r="G9" s="7" t="s">
        <v>0</v>
      </c>
      <c r="H9" s="7">
        <v>1</v>
      </c>
      <c r="I9" s="9" t="s">
        <v>60</v>
      </c>
      <c r="J9" s="7" t="s">
        <v>3</v>
      </c>
      <c r="K9" s="7" t="b">
        <v>1</v>
      </c>
      <c r="L9" s="7" t="s">
        <v>4</v>
      </c>
      <c r="M9" s="7" t="b">
        <v>0</v>
      </c>
      <c r="N9" s="7" t="s">
        <v>4</v>
      </c>
      <c r="O9" s="7" t="b">
        <v>1</v>
      </c>
      <c r="P9" s="7" t="s">
        <v>6</v>
      </c>
      <c r="Q9" s="7" t="s">
        <v>5</v>
      </c>
      <c r="R9" s="7" t="s">
        <v>4</v>
      </c>
      <c r="S9" s="6"/>
      <c r="T9" s="6"/>
      <c r="U9" s="15" t="s">
        <v>67</v>
      </c>
      <c r="V9" s="15" t="s">
        <v>68</v>
      </c>
      <c r="W9" s="6">
        <v>-5.8</v>
      </c>
      <c r="X9" s="6">
        <v>180</v>
      </c>
      <c r="Y9" s="6"/>
      <c r="AA9" s="15">
        <v>3</v>
      </c>
      <c r="AB9" s="15">
        <v>2</v>
      </c>
      <c r="AC9" s="6">
        <v>2</v>
      </c>
      <c r="AF9" s="15" t="s">
        <v>75</v>
      </c>
      <c r="AG9" s="15" t="s">
        <v>75</v>
      </c>
      <c r="AH9" s="15" t="s">
        <v>67</v>
      </c>
      <c r="AI9" s="6" t="s">
        <v>71</v>
      </c>
      <c r="AJ9">
        <v>0</v>
      </c>
      <c r="AK9">
        <v>1</v>
      </c>
      <c r="AL9">
        <v>1</v>
      </c>
      <c r="AM9" s="15" t="s">
        <v>67</v>
      </c>
      <c r="AN9" s="15" t="s">
        <v>68</v>
      </c>
      <c r="AO9">
        <v>0</v>
      </c>
      <c r="AP9">
        <v>1</v>
      </c>
      <c r="AQ9">
        <v>2</v>
      </c>
    </row>
    <row r="10" spans="1:43" ht="28.2" x14ac:dyDescent="0.3">
      <c r="A10" s="20" t="s">
        <v>36</v>
      </c>
      <c r="B10" s="21">
        <v>18</v>
      </c>
      <c r="C10" s="21" t="s">
        <v>50</v>
      </c>
      <c r="D10" s="21" t="s">
        <v>51</v>
      </c>
      <c r="E10" s="21" t="s">
        <v>52</v>
      </c>
      <c r="F10" s="21" t="s">
        <v>2</v>
      </c>
      <c r="G10" s="21" t="s">
        <v>0</v>
      </c>
      <c r="H10" s="21">
        <v>1</v>
      </c>
      <c r="I10" s="22" t="s">
        <v>60</v>
      </c>
      <c r="J10" s="21" t="s">
        <v>3</v>
      </c>
      <c r="K10" s="21" t="b">
        <v>0</v>
      </c>
      <c r="L10" s="21" t="s">
        <v>4</v>
      </c>
      <c r="M10" s="21" t="b">
        <v>0</v>
      </c>
      <c r="N10" s="21" t="s">
        <v>4</v>
      </c>
      <c r="O10" s="21" t="b">
        <v>1</v>
      </c>
      <c r="P10" s="21" t="s">
        <v>6</v>
      </c>
      <c r="Q10" s="21" t="s">
        <v>5</v>
      </c>
      <c r="R10" s="21" t="s">
        <v>4</v>
      </c>
      <c r="S10" s="20"/>
      <c r="T10" s="20"/>
      <c r="U10" s="20" t="s">
        <v>66</v>
      </c>
      <c r="V10" s="20" t="s">
        <v>66</v>
      </c>
      <c r="W10" s="20">
        <v>56.7</v>
      </c>
      <c r="X10" s="20">
        <v>390</v>
      </c>
      <c r="Y10" s="20"/>
      <c r="Z10" s="23"/>
      <c r="AA10" s="20">
        <v>1</v>
      </c>
      <c r="AB10" s="20">
        <v>1</v>
      </c>
      <c r="AC10" s="20">
        <v>1</v>
      </c>
      <c r="AD10" s="23"/>
      <c r="AE10" s="23"/>
      <c r="AF10" s="20"/>
      <c r="AG10" s="20"/>
      <c r="AH10" s="20"/>
      <c r="AI10" s="20"/>
      <c r="AM10" s="20"/>
      <c r="AN10" s="20"/>
    </row>
    <row r="11" spans="1:43" ht="28.2" x14ac:dyDescent="0.3">
      <c r="A11" s="6" t="s">
        <v>37</v>
      </c>
      <c r="B11" s="7">
        <v>18</v>
      </c>
      <c r="C11" s="7" t="s">
        <v>50</v>
      </c>
      <c r="D11" s="7" t="s">
        <v>51</v>
      </c>
      <c r="E11" s="7" t="s">
        <v>52</v>
      </c>
      <c r="F11" s="7" t="s">
        <v>2</v>
      </c>
      <c r="G11" s="7" t="s">
        <v>0</v>
      </c>
      <c r="H11" s="7">
        <v>1</v>
      </c>
      <c r="I11" s="8">
        <v>44262.226331018515</v>
      </c>
      <c r="J11" s="7" t="s">
        <v>3</v>
      </c>
      <c r="K11" s="7" t="b">
        <v>0</v>
      </c>
      <c r="L11" s="7" t="s">
        <v>4</v>
      </c>
      <c r="M11" s="7" t="b">
        <v>0</v>
      </c>
      <c r="N11" s="7" t="s">
        <v>4</v>
      </c>
      <c r="O11" s="7" t="b">
        <v>1</v>
      </c>
      <c r="P11" s="7" t="s">
        <v>6</v>
      </c>
      <c r="Q11" s="7" t="s">
        <v>5</v>
      </c>
      <c r="R11" s="7" t="s">
        <v>4</v>
      </c>
      <c r="S11" s="6"/>
      <c r="T11" s="6"/>
      <c r="U11" s="15" t="s">
        <v>66</v>
      </c>
      <c r="V11" s="15" t="s">
        <v>66</v>
      </c>
      <c r="W11" s="6">
        <v>56.7</v>
      </c>
      <c r="X11" s="6">
        <v>390</v>
      </c>
      <c r="Y11" s="6"/>
      <c r="AA11" s="15">
        <v>1</v>
      </c>
      <c r="AB11" s="15">
        <v>1</v>
      </c>
      <c r="AC11" s="6">
        <v>1</v>
      </c>
      <c r="AF11" s="15" t="s">
        <v>72</v>
      </c>
      <c r="AG11" s="15" t="s">
        <v>72</v>
      </c>
      <c r="AH11" s="15" t="s">
        <v>66</v>
      </c>
      <c r="AI11" s="15" t="s">
        <v>66</v>
      </c>
      <c r="AJ11">
        <v>1</v>
      </c>
      <c r="AK11">
        <v>3</v>
      </c>
      <c r="AL11">
        <v>3</v>
      </c>
      <c r="AM11" s="15" t="s">
        <v>66</v>
      </c>
      <c r="AN11" s="15" t="s">
        <v>66</v>
      </c>
      <c r="AO11">
        <v>1</v>
      </c>
      <c r="AP11">
        <v>3</v>
      </c>
      <c r="AQ11">
        <v>3</v>
      </c>
    </row>
    <row r="12" spans="1:43" ht="28.2" x14ac:dyDescent="0.3">
      <c r="A12" s="6" t="s">
        <v>37</v>
      </c>
      <c r="B12" s="7">
        <v>25</v>
      </c>
      <c r="C12" s="7" t="s">
        <v>40</v>
      </c>
      <c r="D12" s="7" t="s">
        <v>41</v>
      </c>
      <c r="E12" s="7" t="s">
        <v>42</v>
      </c>
      <c r="F12" s="7" t="s">
        <v>2</v>
      </c>
      <c r="G12" s="7" t="s">
        <v>0</v>
      </c>
      <c r="H12" s="7">
        <v>1</v>
      </c>
      <c r="I12" s="8">
        <v>44262.226331018515</v>
      </c>
      <c r="J12" s="7" t="s">
        <v>3</v>
      </c>
      <c r="K12" s="7" t="b">
        <v>0</v>
      </c>
      <c r="L12" s="7" t="s">
        <v>4</v>
      </c>
      <c r="M12" s="7" t="b">
        <v>0</v>
      </c>
      <c r="N12" s="7" t="s">
        <v>4</v>
      </c>
      <c r="O12" s="7" t="b">
        <v>1</v>
      </c>
      <c r="P12" s="7" t="s">
        <v>6</v>
      </c>
      <c r="Q12" s="7" t="s">
        <v>5</v>
      </c>
      <c r="R12" s="7" t="s">
        <v>4</v>
      </c>
      <c r="S12" s="6"/>
      <c r="T12" s="6"/>
      <c r="U12" s="15" t="s">
        <v>66</v>
      </c>
      <c r="V12" s="15" t="s">
        <v>66</v>
      </c>
      <c r="W12" s="6">
        <v>56.7</v>
      </c>
      <c r="X12" s="6">
        <v>390</v>
      </c>
      <c r="Y12" s="6"/>
      <c r="AA12" s="15">
        <v>1</v>
      </c>
      <c r="AB12" s="15">
        <v>1</v>
      </c>
      <c r="AC12" s="6">
        <v>1</v>
      </c>
      <c r="AF12" s="15" t="s">
        <v>72</v>
      </c>
      <c r="AG12" s="15" t="s">
        <v>72</v>
      </c>
      <c r="AH12" s="15" t="s">
        <v>66</v>
      </c>
      <c r="AI12" s="15" t="s">
        <v>66</v>
      </c>
      <c r="AJ12">
        <v>1</v>
      </c>
      <c r="AK12">
        <v>3</v>
      </c>
      <c r="AL12">
        <v>3</v>
      </c>
      <c r="AM12" s="15" t="s">
        <v>66</v>
      </c>
      <c r="AN12" s="15" t="s">
        <v>66</v>
      </c>
      <c r="AO12">
        <v>1</v>
      </c>
      <c r="AP12">
        <v>3</v>
      </c>
      <c r="AQ12">
        <v>3</v>
      </c>
    </row>
    <row r="13" spans="1:43" ht="28.2" x14ac:dyDescent="0.3">
      <c r="A13" s="6" t="s">
        <v>38</v>
      </c>
      <c r="B13" s="7">
        <v>15</v>
      </c>
      <c r="C13" s="7" t="s">
        <v>57</v>
      </c>
      <c r="D13" s="7" t="s">
        <v>58</v>
      </c>
      <c r="E13" s="7" t="s">
        <v>59</v>
      </c>
      <c r="F13" s="7" t="s">
        <v>56</v>
      </c>
      <c r="G13" s="7" t="s">
        <v>0</v>
      </c>
      <c r="H13" s="7">
        <v>1</v>
      </c>
      <c r="I13" s="9">
        <v>44262.231562499997</v>
      </c>
      <c r="J13" s="7" t="s">
        <v>3</v>
      </c>
      <c r="K13" s="7" t="b">
        <v>1</v>
      </c>
      <c r="L13" s="7" t="s">
        <v>4</v>
      </c>
      <c r="M13" s="7" t="b">
        <v>0</v>
      </c>
      <c r="N13" s="7" t="s">
        <v>4</v>
      </c>
      <c r="O13" s="7" t="b">
        <v>1</v>
      </c>
      <c r="P13" s="7" t="s">
        <v>6</v>
      </c>
      <c r="Q13" s="7" t="s">
        <v>5</v>
      </c>
      <c r="R13" s="7" t="s">
        <v>4</v>
      </c>
      <c r="S13" s="6"/>
      <c r="T13" s="6"/>
      <c r="U13" s="15" t="s">
        <v>67</v>
      </c>
      <c r="V13" s="15" t="s">
        <v>68</v>
      </c>
      <c r="W13" s="10">
        <v>-5.8</v>
      </c>
      <c r="X13" s="6">
        <v>180</v>
      </c>
      <c r="Y13" s="6"/>
      <c r="AA13" s="15">
        <v>3</v>
      </c>
      <c r="AB13" s="15">
        <v>2</v>
      </c>
      <c r="AC13" s="10">
        <v>2</v>
      </c>
      <c r="AF13" s="15" t="s">
        <v>75</v>
      </c>
      <c r="AG13" s="15" t="s">
        <v>75</v>
      </c>
      <c r="AH13" s="15" t="s">
        <v>67</v>
      </c>
      <c r="AI13" s="6" t="s">
        <v>71</v>
      </c>
      <c r="AJ13">
        <v>0</v>
      </c>
      <c r="AK13">
        <v>1</v>
      </c>
      <c r="AL13">
        <v>1</v>
      </c>
      <c r="AM13" s="15" t="s">
        <v>67</v>
      </c>
      <c r="AN13" s="15" t="s">
        <v>68</v>
      </c>
      <c r="AO13">
        <v>0</v>
      </c>
      <c r="AP13">
        <v>1</v>
      </c>
      <c r="AQ13">
        <v>2</v>
      </c>
    </row>
    <row r="14" spans="1:43" ht="42" x14ac:dyDescent="0.3">
      <c r="A14" s="20" t="s">
        <v>38</v>
      </c>
      <c r="B14" s="21">
        <v>19</v>
      </c>
      <c r="C14" s="21" t="s">
        <v>7</v>
      </c>
      <c r="D14" s="21" t="s">
        <v>8</v>
      </c>
      <c r="E14" s="21" t="s">
        <v>9</v>
      </c>
      <c r="F14" s="21" t="s">
        <v>2</v>
      </c>
      <c r="G14" s="21" t="s">
        <v>0</v>
      </c>
      <c r="H14" s="21">
        <v>1</v>
      </c>
      <c r="I14" s="22">
        <v>44262.231562499997</v>
      </c>
      <c r="J14" s="21" t="s">
        <v>3</v>
      </c>
      <c r="K14" s="21" t="b">
        <v>1</v>
      </c>
      <c r="L14" s="21" t="s">
        <v>4</v>
      </c>
      <c r="M14" s="21" t="b">
        <v>1</v>
      </c>
      <c r="N14" s="21" t="s">
        <v>4</v>
      </c>
      <c r="O14" s="21" t="b">
        <v>1</v>
      </c>
      <c r="P14" s="21" t="s">
        <v>6</v>
      </c>
      <c r="Q14" s="21" t="s">
        <v>4</v>
      </c>
      <c r="R14" s="21" t="s">
        <v>4</v>
      </c>
      <c r="S14" s="20"/>
      <c r="T14" s="20"/>
      <c r="U14" s="20" t="s">
        <v>66</v>
      </c>
      <c r="V14" s="20" t="s">
        <v>66</v>
      </c>
      <c r="W14" s="20">
        <v>54.62</v>
      </c>
      <c r="X14" s="20">
        <v>270</v>
      </c>
      <c r="Y14" s="20"/>
      <c r="Z14" s="23"/>
      <c r="AA14" s="20">
        <v>1</v>
      </c>
      <c r="AB14" s="20">
        <v>1</v>
      </c>
      <c r="AC14" s="20">
        <v>1</v>
      </c>
      <c r="AD14" s="23"/>
      <c r="AE14" s="23"/>
      <c r="AF14" s="20"/>
      <c r="AG14" s="20"/>
      <c r="AH14" s="20"/>
      <c r="AI14" s="20"/>
      <c r="AM14" s="20"/>
      <c r="AN14" s="20"/>
    </row>
    <row r="15" spans="1:43" ht="28.2" x14ac:dyDescent="0.3">
      <c r="A15" s="6" t="s">
        <v>39</v>
      </c>
      <c r="B15" s="7">
        <v>20</v>
      </c>
      <c r="C15" s="7" t="s">
        <v>63</v>
      </c>
      <c r="D15" s="7" t="s">
        <v>62</v>
      </c>
      <c r="E15" s="7" t="s">
        <v>61</v>
      </c>
      <c r="F15" s="7" t="s">
        <v>64</v>
      </c>
      <c r="G15" s="7" t="s">
        <v>0</v>
      </c>
      <c r="H15" s="7">
        <v>1</v>
      </c>
      <c r="I15" s="9">
        <v>44262.250150462962</v>
      </c>
      <c r="J15" s="7" t="s">
        <v>3</v>
      </c>
      <c r="K15" s="7" t="b">
        <v>1</v>
      </c>
      <c r="L15" s="7" t="s">
        <v>4</v>
      </c>
      <c r="M15" s="7" t="b">
        <v>0</v>
      </c>
      <c r="N15" s="7" t="s">
        <v>4</v>
      </c>
      <c r="O15" s="7" t="b">
        <v>1</v>
      </c>
      <c r="P15" s="7" t="s">
        <v>65</v>
      </c>
      <c r="Q15" s="7" t="s">
        <v>5</v>
      </c>
      <c r="R15" s="7" t="s">
        <v>4</v>
      </c>
      <c r="S15" s="6"/>
      <c r="T15" s="6"/>
      <c r="U15" s="15" t="s">
        <v>67</v>
      </c>
      <c r="V15" s="15" t="s">
        <v>66</v>
      </c>
      <c r="W15" s="6">
        <v>1</v>
      </c>
      <c r="X15" s="6">
        <v>170</v>
      </c>
      <c r="Y15" s="6"/>
      <c r="AA15" s="15">
        <v>3</v>
      </c>
      <c r="AB15" s="15">
        <v>1</v>
      </c>
      <c r="AC15" s="6">
        <v>1</v>
      </c>
      <c r="AF15" s="15" t="s">
        <v>73</v>
      </c>
      <c r="AG15" s="15" t="s">
        <v>72</v>
      </c>
      <c r="AH15" s="15" t="s">
        <v>67</v>
      </c>
      <c r="AI15" s="15" t="s">
        <v>66</v>
      </c>
      <c r="AJ15">
        <v>1</v>
      </c>
      <c r="AK15">
        <v>1</v>
      </c>
      <c r="AL15">
        <v>3</v>
      </c>
      <c r="AM15" s="15" t="s">
        <v>67</v>
      </c>
      <c r="AN15" s="15" t="s">
        <v>66</v>
      </c>
      <c r="AO15">
        <v>1</v>
      </c>
      <c r="AP15">
        <v>1</v>
      </c>
      <c r="AQ15">
        <v>3</v>
      </c>
    </row>
    <row r="16" spans="1:43" x14ac:dyDescent="0.3">
      <c r="A16" s="6"/>
      <c r="B16" s="7"/>
      <c r="C16" s="6"/>
      <c r="D16" s="6"/>
      <c r="E16" s="6"/>
      <c r="F16" s="6"/>
      <c r="G16" s="7"/>
      <c r="H16" s="7"/>
      <c r="I16" s="8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AA16" s="6"/>
      <c r="AB16" s="6"/>
      <c r="AC16" s="6"/>
      <c r="AF16" s="6"/>
      <c r="AG16" s="6"/>
      <c r="AH16" s="6"/>
      <c r="AI16" s="6"/>
      <c r="AM16" s="6"/>
      <c r="AN16" s="6"/>
    </row>
    <row r="17" spans="1:43" x14ac:dyDescent="0.3">
      <c r="A17" s="6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7"/>
      <c r="S17" s="6"/>
      <c r="T17" s="6"/>
      <c r="U17" s="6"/>
      <c r="V17" s="6"/>
      <c r="W17" s="6"/>
      <c r="X17" s="6"/>
      <c r="Y17" s="6"/>
      <c r="AA17" s="6"/>
      <c r="AB17" s="6"/>
      <c r="AC17" s="6"/>
      <c r="AF17" s="6"/>
      <c r="AG17" s="6"/>
      <c r="AH17" s="6"/>
      <c r="AI17" s="6"/>
      <c r="AM17" s="6"/>
      <c r="AN17" s="6"/>
    </row>
    <row r="18" spans="1:43" ht="42" x14ac:dyDescent="0.3">
      <c r="A18" s="6" t="s">
        <v>30</v>
      </c>
      <c r="B18" s="7">
        <v>122</v>
      </c>
      <c r="C18" s="7" t="s">
        <v>7</v>
      </c>
      <c r="D18" s="7" t="s">
        <v>8</v>
      </c>
      <c r="E18" s="7" t="s">
        <v>9</v>
      </c>
      <c r="F18" s="7" t="s">
        <v>2</v>
      </c>
      <c r="G18" s="7" t="s">
        <v>0</v>
      </c>
      <c r="H18" s="7">
        <v>1</v>
      </c>
      <c r="I18" s="8">
        <v>44262.308055555557</v>
      </c>
      <c r="J18" s="7" t="s">
        <v>3</v>
      </c>
      <c r="K18" s="7" t="b">
        <v>1</v>
      </c>
      <c r="L18" s="7" t="s">
        <v>4</v>
      </c>
      <c r="M18" s="7" t="b">
        <v>1</v>
      </c>
      <c r="N18" s="7" t="s">
        <v>5</v>
      </c>
      <c r="O18" s="7" t="b">
        <v>1</v>
      </c>
      <c r="P18" s="7" t="s">
        <v>6</v>
      </c>
      <c r="Q18" s="7" t="s">
        <v>4</v>
      </c>
      <c r="R18" s="7" t="s">
        <v>4</v>
      </c>
      <c r="S18" s="6"/>
      <c r="T18" s="6"/>
      <c r="U18" s="15" t="s">
        <v>66</v>
      </c>
      <c r="V18" s="15" t="s">
        <v>66</v>
      </c>
      <c r="W18" s="6">
        <v>42.2</v>
      </c>
      <c r="X18" s="6">
        <v>270</v>
      </c>
      <c r="Y18" s="6"/>
      <c r="AA18" s="15">
        <v>1</v>
      </c>
      <c r="AB18" s="15">
        <v>1</v>
      </c>
      <c r="AC18" s="6">
        <v>1</v>
      </c>
      <c r="AF18" s="15" t="s">
        <v>72</v>
      </c>
      <c r="AG18" s="15" t="s">
        <v>72</v>
      </c>
      <c r="AH18" s="15" t="s">
        <v>66</v>
      </c>
      <c r="AI18" s="15" t="s">
        <v>66</v>
      </c>
      <c r="AJ18">
        <v>1</v>
      </c>
      <c r="AK18">
        <v>3</v>
      </c>
      <c r="AL18">
        <v>3</v>
      </c>
      <c r="AM18" s="15" t="s">
        <v>66</v>
      </c>
      <c r="AN18" s="15" t="s">
        <v>66</v>
      </c>
      <c r="AO18">
        <v>1</v>
      </c>
      <c r="AP18">
        <v>3</v>
      </c>
      <c r="AQ18">
        <v>3</v>
      </c>
    </row>
    <row r="19" spans="1:43" ht="28.2" x14ac:dyDescent="0.3">
      <c r="A19" s="6" t="s">
        <v>31</v>
      </c>
      <c r="B19" s="7">
        <v>123</v>
      </c>
      <c r="C19" s="7" t="s">
        <v>40</v>
      </c>
      <c r="D19" s="7" t="s">
        <v>41</v>
      </c>
      <c r="E19" s="7" t="s">
        <v>42</v>
      </c>
      <c r="F19" s="7" t="s">
        <v>2</v>
      </c>
      <c r="G19" s="7" t="s">
        <v>0</v>
      </c>
      <c r="H19" s="7">
        <v>1</v>
      </c>
      <c r="I19" s="8">
        <v>44262.324814814812</v>
      </c>
      <c r="J19" s="7" t="s">
        <v>3</v>
      </c>
      <c r="K19" s="7" t="b">
        <v>0</v>
      </c>
      <c r="L19" s="7" t="s">
        <v>4</v>
      </c>
      <c r="M19" s="7" t="b">
        <v>0</v>
      </c>
      <c r="N19" s="7" t="s">
        <v>4</v>
      </c>
      <c r="O19" s="7" t="b">
        <v>1</v>
      </c>
      <c r="P19" s="7" t="s">
        <v>6</v>
      </c>
      <c r="Q19" s="7" t="s">
        <v>5</v>
      </c>
      <c r="R19" s="7" t="s">
        <v>4</v>
      </c>
      <c r="S19" s="6"/>
      <c r="T19" s="6"/>
      <c r="U19" s="15" t="s">
        <v>66</v>
      </c>
      <c r="V19" s="15" t="s">
        <v>66</v>
      </c>
      <c r="W19" s="6">
        <v>56.7</v>
      </c>
      <c r="X19" s="6">
        <v>390</v>
      </c>
      <c r="Y19" s="6"/>
      <c r="AA19" s="15">
        <v>1</v>
      </c>
      <c r="AB19" s="15">
        <v>1</v>
      </c>
      <c r="AC19" s="6">
        <v>1</v>
      </c>
      <c r="AF19" s="15" t="s">
        <v>72</v>
      </c>
      <c r="AG19" s="15" t="s">
        <v>72</v>
      </c>
      <c r="AH19" s="15" t="s">
        <v>66</v>
      </c>
      <c r="AI19" s="15" t="s">
        <v>66</v>
      </c>
      <c r="AJ19">
        <v>1</v>
      </c>
      <c r="AK19">
        <v>3</v>
      </c>
      <c r="AL19">
        <v>3</v>
      </c>
      <c r="AM19" s="15" t="s">
        <v>66</v>
      </c>
      <c r="AN19" s="15" t="s">
        <v>66</v>
      </c>
      <c r="AO19">
        <v>1</v>
      </c>
      <c r="AP19">
        <v>3</v>
      </c>
      <c r="AQ19">
        <v>3</v>
      </c>
    </row>
    <row r="20" spans="1:43" ht="42" x14ac:dyDescent="0.3">
      <c r="A20" s="6" t="s">
        <v>32</v>
      </c>
      <c r="B20" s="7">
        <v>125</v>
      </c>
      <c r="C20" s="7" t="s">
        <v>43</v>
      </c>
      <c r="D20" s="7" t="s">
        <v>44</v>
      </c>
      <c r="E20" s="7" t="s">
        <v>45</v>
      </c>
      <c r="F20" s="7" t="s">
        <v>2</v>
      </c>
      <c r="G20" s="7" t="s">
        <v>0</v>
      </c>
      <c r="H20" s="7">
        <v>1</v>
      </c>
      <c r="I20" s="8">
        <v>44262.329363425924</v>
      </c>
      <c r="J20" s="7" t="s">
        <v>3</v>
      </c>
      <c r="K20" s="7" t="b">
        <v>1</v>
      </c>
      <c r="L20" s="7" t="s">
        <v>4</v>
      </c>
      <c r="M20" s="7" t="b">
        <v>0</v>
      </c>
      <c r="N20" s="7" t="s">
        <v>4</v>
      </c>
      <c r="O20" s="7" t="b">
        <v>1</v>
      </c>
      <c r="P20" s="7" t="s">
        <v>6</v>
      </c>
      <c r="Q20" s="7" t="s">
        <v>5</v>
      </c>
      <c r="R20" s="7" t="s">
        <v>4</v>
      </c>
      <c r="S20" s="6"/>
      <c r="T20" s="6"/>
      <c r="U20" s="15" t="s">
        <v>67</v>
      </c>
      <c r="V20" s="15" t="s">
        <v>68</v>
      </c>
      <c r="W20" s="6">
        <v>-5.8</v>
      </c>
      <c r="X20" s="6">
        <v>180</v>
      </c>
      <c r="Y20" s="6"/>
      <c r="AA20" s="15">
        <v>3</v>
      </c>
      <c r="AB20" s="15">
        <v>2</v>
      </c>
      <c r="AC20" s="6">
        <v>2</v>
      </c>
      <c r="AF20" s="15" t="s">
        <v>75</v>
      </c>
      <c r="AG20" s="15" t="s">
        <v>75</v>
      </c>
      <c r="AH20" s="15" t="s">
        <v>67</v>
      </c>
      <c r="AI20" s="6" t="s">
        <v>71</v>
      </c>
      <c r="AJ20">
        <v>0</v>
      </c>
      <c r="AK20">
        <v>1</v>
      </c>
      <c r="AL20">
        <v>1</v>
      </c>
      <c r="AM20" s="15" t="s">
        <v>67</v>
      </c>
      <c r="AN20" s="15" t="s">
        <v>68</v>
      </c>
      <c r="AO20">
        <v>0</v>
      </c>
      <c r="AP20">
        <v>1</v>
      </c>
      <c r="AQ20">
        <v>2</v>
      </c>
    </row>
    <row r="21" spans="1:43" ht="28.2" x14ac:dyDescent="0.3">
      <c r="A21" s="6" t="s">
        <v>33</v>
      </c>
      <c r="B21" s="7">
        <v>163</v>
      </c>
      <c r="C21" s="7" t="s">
        <v>50</v>
      </c>
      <c r="D21" s="7" t="s">
        <v>51</v>
      </c>
      <c r="E21" s="7" t="s">
        <v>52</v>
      </c>
      <c r="F21" s="7" t="s">
        <v>2</v>
      </c>
      <c r="G21" s="7" t="s">
        <v>0</v>
      </c>
      <c r="H21" s="7">
        <v>1</v>
      </c>
      <c r="I21" s="8">
        <v>44262.344826388886</v>
      </c>
      <c r="J21" s="7" t="s">
        <v>3</v>
      </c>
      <c r="K21" s="7" t="b">
        <v>0</v>
      </c>
      <c r="L21" s="7" t="s">
        <v>4</v>
      </c>
      <c r="M21" s="7" t="b">
        <v>0</v>
      </c>
      <c r="N21" s="7" t="s">
        <v>5</v>
      </c>
      <c r="O21" s="7" t="b">
        <v>1</v>
      </c>
      <c r="P21" s="7" t="s">
        <v>6</v>
      </c>
      <c r="Q21" s="7" t="s">
        <v>5</v>
      </c>
      <c r="R21" s="7" t="s">
        <v>4</v>
      </c>
      <c r="S21" s="6"/>
      <c r="T21" s="6"/>
      <c r="U21" s="15" t="s">
        <v>66</v>
      </c>
      <c r="V21" s="15" t="s">
        <v>66</v>
      </c>
      <c r="W21" s="6">
        <v>57.6</v>
      </c>
      <c r="X21" s="6">
        <v>390</v>
      </c>
      <c r="Y21" s="6"/>
      <c r="AA21" s="15">
        <v>1</v>
      </c>
      <c r="AB21" s="15">
        <v>1</v>
      </c>
      <c r="AC21" s="6">
        <v>1</v>
      </c>
      <c r="AF21" s="15" t="s">
        <v>72</v>
      </c>
      <c r="AG21" s="15" t="s">
        <v>72</v>
      </c>
      <c r="AH21" s="15" t="s">
        <v>66</v>
      </c>
      <c r="AI21" s="15" t="s">
        <v>66</v>
      </c>
      <c r="AJ21">
        <v>1</v>
      </c>
      <c r="AK21">
        <v>3</v>
      </c>
      <c r="AL21">
        <v>3</v>
      </c>
      <c r="AM21" s="15" t="s">
        <v>66</v>
      </c>
      <c r="AN21" s="15" t="s">
        <v>66</v>
      </c>
      <c r="AO21">
        <v>1</v>
      </c>
      <c r="AP21">
        <v>3</v>
      </c>
      <c r="AQ21">
        <v>3</v>
      </c>
    </row>
    <row r="22" spans="1:43" ht="28.2" x14ac:dyDescent="0.3">
      <c r="A22" s="6" t="s">
        <v>34</v>
      </c>
      <c r="B22" s="7">
        <v>224</v>
      </c>
      <c r="C22" s="7" t="s">
        <v>46</v>
      </c>
      <c r="D22" s="7" t="s">
        <v>47</v>
      </c>
      <c r="E22" s="7" t="s">
        <v>48</v>
      </c>
      <c r="F22" s="7" t="s">
        <v>49</v>
      </c>
      <c r="G22" s="7" t="s">
        <v>0</v>
      </c>
      <c r="H22" s="7">
        <v>1</v>
      </c>
      <c r="I22" s="8">
        <v>44262.928877314815</v>
      </c>
      <c r="J22" s="7" t="s">
        <v>3</v>
      </c>
      <c r="K22" s="7" t="b">
        <v>1</v>
      </c>
      <c r="L22" s="7" t="s">
        <v>4</v>
      </c>
      <c r="M22" s="7" t="b">
        <v>0</v>
      </c>
      <c r="N22" s="7" t="s">
        <v>4</v>
      </c>
      <c r="O22" s="7" t="b">
        <v>1</v>
      </c>
      <c r="P22" s="7" t="s">
        <v>6</v>
      </c>
      <c r="Q22" s="7" t="s">
        <v>5</v>
      </c>
      <c r="R22" s="7" t="s">
        <v>4</v>
      </c>
      <c r="S22" s="6"/>
      <c r="T22" s="6"/>
      <c r="U22" s="15" t="s">
        <v>67</v>
      </c>
      <c r="V22" s="15" t="s">
        <v>68</v>
      </c>
      <c r="W22" s="6">
        <v>-5.8</v>
      </c>
      <c r="X22" s="6">
        <v>180</v>
      </c>
      <c r="Y22" s="6"/>
      <c r="AA22" s="15">
        <v>3</v>
      </c>
      <c r="AB22" s="15">
        <v>2</v>
      </c>
      <c r="AC22" s="6">
        <v>2</v>
      </c>
      <c r="AF22" s="15" t="s">
        <v>75</v>
      </c>
      <c r="AG22" s="15" t="s">
        <v>75</v>
      </c>
      <c r="AH22" s="15" t="s">
        <v>67</v>
      </c>
      <c r="AI22" s="6" t="s">
        <v>71</v>
      </c>
      <c r="AJ22">
        <v>0</v>
      </c>
      <c r="AK22">
        <v>1</v>
      </c>
      <c r="AL22">
        <v>1</v>
      </c>
      <c r="AM22" s="15" t="s">
        <v>67</v>
      </c>
      <c r="AN22" s="15" t="s">
        <v>68</v>
      </c>
      <c r="AO22">
        <v>0</v>
      </c>
      <c r="AP22">
        <v>1</v>
      </c>
      <c r="AQ22">
        <v>2</v>
      </c>
    </row>
    <row r="23" spans="1:43" ht="28.2" x14ac:dyDescent="0.3">
      <c r="A23" s="20" t="s">
        <v>35</v>
      </c>
      <c r="B23" s="21">
        <v>277</v>
      </c>
      <c r="C23" s="21" t="s">
        <v>53</v>
      </c>
      <c r="D23" s="21" t="s">
        <v>54</v>
      </c>
      <c r="E23" s="21" t="s">
        <v>55</v>
      </c>
      <c r="F23" s="21" t="s">
        <v>56</v>
      </c>
      <c r="G23" s="21" t="s">
        <v>0</v>
      </c>
      <c r="H23" s="21">
        <v>1</v>
      </c>
      <c r="I23" s="24">
        <v>44262.957592592589</v>
      </c>
      <c r="J23" s="21" t="s">
        <v>3</v>
      </c>
      <c r="K23" s="21" t="b">
        <v>1</v>
      </c>
      <c r="L23" s="21" t="s">
        <v>4</v>
      </c>
      <c r="M23" s="21" t="b">
        <v>0</v>
      </c>
      <c r="N23" s="21" t="s">
        <v>5</v>
      </c>
      <c r="O23" s="21" t="b">
        <v>1</v>
      </c>
      <c r="P23" s="21" t="s">
        <v>6</v>
      </c>
      <c r="Q23" s="21" t="s">
        <v>4</v>
      </c>
      <c r="R23" s="21" t="s">
        <v>4</v>
      </c>
      <c r="S23" s="20"/>
      <c r="T23" s="20"/>
      <c r="U23" s="20" t="s">
        <v>66</v>
      </c>
      <c r="V23" s="20" t="s">
        <v>66</v>
      </c>
      <c r="W23" s="20">
        <v>0.8</v>
      </c>
      <c r="X23" s="20">
        <v>220</v>
      </c>
      <c r="Y23" s="20"/>
      <c r="Z23" s="23"/>
      <c r="AA23" s="20">
        <v>1</v>
      </c>
      <c r="AB23" s="20">
        <v>1</v>
      </c>
      <c r="AC23" s="20">
        <v>1</v>
      </c>
      <c r="AD23" s="23"/>
      <c r="AE23" s="23"/>
      <c r="AF23" s="20"/>
      <c r="AG23" s="20"/>
      <c r="AH23" s="20"/>
      <c r="AI23" s="20"/>
      <c r="AM23" s="20"/>
      <c r="AN23" s="20"/>
    </row>
    <row r="24" spans="1:43" ht="28.2" x14ac:dyDescent="0.3">
      <c r="A24" s="6" t="s">
        <v>35</v>
      </c>
      <c r="B24" s="7">
        <v>278</v>
      </c>
      <c r="C24" s="7" t="s">
        <v>57</v>
      </c>
      <c r="D24" s="7" t="s">
        <v>58</v>
      </c>
      <c r="E24" s="7" t="s">
        <v>59</v>
      </c>
      <c r="F24" s="7" t="s">
        <v>56</v>
      </c>
      <c r="G24" s="7" t="s">
        <v>0</v>
      </c>
      <c r="H24" s="7">
        <v>1</v>
      </c>
      <c r="I24" s="8">
        <v>44262.957743055558</v>
      </c>
      <c r="J24" s="7" t="s">
        <v>3</v>
      </c>
      <c r="K24" s="7" t="b">
        <v>1</v>
      </c>
      <c r="L24" s="7" t="s">
        <v>4</v>
      </c>
      <c r="M24" s="7" t="b">
        <v>0</v>
      </c>
      <c r="N24" s="7" t="s">
        <v>4</v>
      </c>
      <c r="O24" s="7" t="b">
        <v>1</v>
      </c>
      <c r="P24" s="7" t="s">
        <v>6</v>
      </c>
      <c r="Q24" s="7" t="s">
        <v>5</v>
      </c>
      <c r="R24" s="7" t="s">
        <v>4</v>
      </c>
      <c r="S24" s="6"/>
      <c r="T24" s="6"/>
      <c r="U24" s="15" t="s">
        <v>67</v>
      </c>
      <c r="V24" s="15" t="s">
        <v>68</v>
      </c>
      <c r="W24" s="6">
        <v>-5.8</v>
      </c>
      <c r="X24" s="6">
        <v>180</v>
      </c>
      <c r="Y24" s="6"/>
      <c r="AA24" s="15">
        <v>3</v>
      </c>
      <c r="AB24" s="15">
        <v>2</v>
      </c>
      <c r="AC24" s="6">
        <v>2</v>
      </c>
      <c r="AF24" s="15" t="s">
        <v>75</v>
      </c>
      <c r="AG24" s="15" t="s">
        <v>75</v>
      </c>
      <c r="AH24" s="15" t="s">
        <v>67</v>
      </c>
      <c r="AI24" s="6" t="s">
        <v>71</v>
      </c>
      <c r="AJ24">
        <v>0</v>
      </c>
      <c r="AK24">
        <v>1</v>
      </c>
      <c r="AL24">
        <v>1</v>
      </c>
      <c r="AM24" s="15" t="s">
        <v>67</v>
      </c>
      <c r="AN24" s="15" t="s">
        <v>68</v>
      </c>
      <c r="AO24">
        <v>0</v>
      </c>
      <c r="AP24">
        <v>1</v>
      </c>
      <c r="AQ24">
        <v>2</v>
      </c>
    </row>
    <row r="25" spans="1:43" ht="42" x14ac:dyDescent="0.3">
      <c r="A25" s="6" t="s">
        <v>36</v>
      </c>
      <c r="B25" s="7">
        <v>309</v>
      </c>
      <c r="C25" s="7" t="s">
        <v>43</v>
      </c>
      <c r="D25" s="7" t="s">
        <v>44</v>
      </c>
      <c r="E25" s="7" t="s">
        <v>45</v>
      </c>
      <c r="F25" s="7" t="s">
        <v>2</v>
      </c>
      <c r="G25" s="7" t="s">
        <v>0</v>
      </c>
      <c r="H25" s="7">
        <v>1</v>
      </c>
      <c r="I25" s="8">
        <v>44262.972233796296</v>
      </c>
      <c r="J25" s="7" t="s">
        <v>3</v>
      </c>
      <c r="K25" s="7" t="b">
        <v>1</v>
      </c>
      <c r="L25" s="7" t="s">
        <v>4</v>
      </c>
      <c r="M25" s="7" t="b">
        <v>0</v>
      </c>
      <c r="N25" s="7" t="s">
        <v>4</v>
      </c>
      <c r="O25" s="7" t="b">
        <v>1</v>
      </c>
      <c r="P25" s="7" t="s">
        <v>6</v>
      </c>
      <c r="Q25" s="7" t="s">
        <v>5</v>
      </c>
      <c r="R25" s="7" t="s">
        <v>4</v>
      </c>
      <c r="S25" s="6"/>
      <c r="T25" s="6"/>
      <c r="U25" s="15" t="s">
        <v>67</v>
      </c>
      <c r="V25" s="15" t="s">
        <v>68</v>
      </c>
      <c r="W25" s="6">
        <v>-5.8</v>
      </c>
      <c r="X25" s="6">
        <v>180</v>
      </c>
      <c r="Y25" s="6"/>
      <c r="AA25" s="15">
        <v>3</v>
      </c>
      <c r="AB25" s="15">
        <v>2</v>
      </c>
      <c r="AC25" s="6">
        <v>2</v>
      </c>
      <c r="AF25" s="15" t="s">
        <v>75</v>
      </c>
      <c r="AG25" s="15" t="s">
        <v>75</v>
      </c>
      <c r="AH25" s="15" t="s">
        <v>67</v>
      </c>
      <c r="AI25" s="6" t="s">
        <v>71</v>
      </c>
      <c r="AJ25">
        <v>0</v>
      </c>
      <c r="AK25">
        <v>1</v>
      </c>
      <c r="AL25">
        <v>1</v>
      </c>
      <c r="AM25" s="15" t="s">
        <v>67</v>
      </c>
      <c r="AN25" s="15" t="s">
        <v>68</v>
      </c>
      <c r="AO25">
        <v>0</v>
      </c>
      <c r="AP25">
        <v>1</v>
      </c>
      <c r="AQ25">
        <v>2</v>
      </c>
    </row>
    <row r="26" spans="1:43" ht="28.2" x14ac:dyDescent="0.3">
      <c r="A26" s="20" t="s">
        <v>36</v>
      </c>
      <c r="B26" s="21">
        <v>310</v>
      </c>
      <c r="C26" s="21" t="s">
        <v>50</v>
      </c>
      <c r="D26" s="21" t="s">
        <v>51</v>
      </c>
      <c r="E26" s="21" t="s">
        <v>52</v>
      </c>
      <c r="F26" s="21" t="s">
        <v>2</v>
      </c>
      <c r="G26" s="21" t="s">
        <v>0</v>
      </c>
      <c r="H26" s="21">
        <v>1</v>
      </c>
      <c r="I26" s="24">
        <v>44262.972233796296</v>
      </c>
      <c r="J26" s="21" t="s">
        <v>3</v>
      </c>
      <c r="K26" s="21" t="b">
        <v>0</v>
      </c>
      <c r="L26" s="21" t="s">
        <v>5</v>
      </c>
      <c r="M26" s="21" t="b">
        <v>0</v>
      </c>
      <c r="N26" s="21" t="s">
        <v>5</v>
      </c>
      <c r="O26" s="21" t="b">
        <v>1</v>
      </c>
      <c r="P26" s="21" t="s">
        <v>6</v>
      </c>
      <c r="Q26" s="21" t="s">
        <v>5</v>
      </c>
      <c r="R26" s="21" t="s">
        <v>4</v>
      </c>
      <c r="S26" s="20"/>
      <c r="T26" s="20"/>
      <c r="U26" s="20" t="s">
        <v>66</v>
      </c>
      <c r="V26" s="20" t="s">
        <v>66</v>
      </c>
      <c r="W26" s="20">
        <v>59.4</v>
      </c>
      <c r="X26" s="20">
        <v>370</v>
      </c>
      <c r="Y26" s="20"/>
      <c r="Z26" s="23"/>
      <c r="AA26" s="20">
        <v>1</v>
      </c>
      <c r="AB26" s="20">
        <v>1</v>
      </c>
      <c r="AC26" s="20">
        <v>1</v>
      </c>
      <c r="AD26" s="23"/>
      <c r="AE26" s="23"/>
      <c r="AF26" s="20"/>
      <c r="AG26" s="20"/>
      <c r="AH26" s="20"/>
      <c r="AI26" s="20"/>
      <c r="AM26" s="20"/>
      <c r="AN26" s="20"/>
    </row>
    <row r="27" spans="1:43" ht="28.2" x14ac:dyDescent="0.3">
      <c r="A27" s="6" t="s">
        <v>37</v>
      </c>
      <c r="B27" s="7">
        <v>328</v>
      </c>
      <c r="C27" s="7" t="s">
        <v>50</v>
      </c>
      <c r="D27" s="7" t="s">
        <v>51</v>
      </c>
      <c r="E27" s="7" t="s">
        <v>52</v>
      </c>
      <c r="F27" s="7" t="s">
        <v>2</v>
      </c>
      <c r="G27" s="7" t="s">
        <v>0</v>
      </c>
      <c r="H27" s="7">
        <v>1</v>
      </c>
      <c r="I27" s="8">
        <v>44262.981053240743</v>
      </c>
      <c r="J27" s="7" t="s">
        <v>3</v>
      </c>
      <c r="K27" s="7" t="b">
        <v>0</v>
      </c>
      <c r="L27" s="7" t="s">
        <v>4</v>
      </c>
      <c r="M27" s="7" t="b">
        <v>0</v>
      </c>
      <c r="N27" s="7" t="s">
        <v>5</v>
      </c>
      <c r="O27" s="7" t="b">
        <v>1</v>
      </c>
      <c r="P27" s="7" t="s">
        <v>6</v>
      </c>
      <c r="Q27" s="7" t="s">
        <v>5</v>
      </c>
      <c r="R27" s="7" t="s">
        <v>4</v>
      </c>
      <c r="S27" s="6"/>
      <c r="T27" s="6"/>
      <c r="U27" s="15" t="s">
        <v>66</v>
      </c>
      <c r="V27" s="15" t="s">
        <v>66</v>
      </c>
      <c r="W27" s="6">
        <v>57.6</v>
      </c>
      <c r="X27" s="6">
        <v>390</v>
      </c>
      <c r="Y27" s="6"/>
      <c r="AA27" s="15">
        <v>1</v>
      </c>
      <c r="AB27" s="15">
        <v>1</v>
      </c>
      <c r="AC27" s="6">
        <v>1</v>
      </c>
      <c r="AF27" s="15" t="s">
        <v>72</v>
      </c>
      <c r="AG27" s="15" t="s">
        <v>72</v>
      </c>
      <c r="AH27" s="15" t="s">
        <v>66</v>
      </c>
      <c r="AI27" s="15" t="s">
        <v>66</v>
      </c>
      <c r="AJ27">
        <v>1</v>
      </c>
      <c r="AK27">
        <v>3</v>
      </c>
      <c r="AL27">
        <v>3</v>
      </c>
      <c r="AM27" s="15" t="s">
        <v>66</v>
      </c>
      <c r="AN27" s="15" t="s">
        <v>66</v>
      </c>
      <c r="AO27">
        <v>1</v>
      </c>
      <c r="AP27">
        <v>3</v>
      </c>
      <c r="AQ27">
        <v>3</v>
      </c>
    </row>
    <row r="28" spans="1:43" ht="28.2" x14ac:dyDescent="0.3">
      <c r="A28" s="6" t="s">
        <v>37</v>
      </c>
      <c r="B28" s="7">
        <v>329</v>
      </c>
      <c r="C28" s="7" t="s">
        <v>40</v>
      </c>
      <c r="D28" s="7" t="s">
        <v>41</v>
      </c>
      <c r="E28" s="7" t="s">
        <v>42</v>
      </c>
      <c r="F28" s="7" t="s">
        <v>2</v>
      </c>
      <c r="G28" s="7" t="s">
        <v>0</v>
      </c>
      <c r="H28" s="7">
        <v>1</v>
      </c>
      <c r="I28" s="8">
        <v>44262.981307870374</v>
      </c>
      <c r="J28" s="7" t="s">
        <v>3</v>
      </c>
      <c r="K28" s="7" t="b">
        <v>0</v>
      </c>
      <c r="L28" s="7" t="s">
        <v>4</v>
      </c>
      <c r="M28" s="7" t="b">
        <v>0</v>
      </c>
      <c r="N28" s="7" t="s">
        <v>4</v>
      </c>
      <c r="O28" s="7" t="b">
        <v>1</v>
      </c>
      <c r="P28" s="7" t="s">
        <v>6</v>
      </c>
      <c r="Q28" s="7" t="s">
        <v>5</v>
      </c>
      <c r="R28" s="7" t="s">
        <v>4</v>
      </c>
      <c r="S28" s="6"/>
      <c r="T28" s="6"/>
      <c r="U28" s="15" t="s">
        <v>66</v>
      </c>
      <c r="V28" s="15" t="s">
        <v>66</v>
      </c>
      <c r="W28" s="6">
        <v>56.7</v>
      </c>
      <c r="X28" s="6">
        <v>390</v>
      </c>
      <c r="Y28" s="6"/>
      <c r="AA28" s="15">
        <v>1</v>
      </c>
      <c r="AB28" s="15">
        <v>1</v>
      </c>
      <c r="AC28" s="6">
        <v>1</v>
      </c>
      <c r="AF28" s="15" t="s">
        <v>72</v>
      </c>
      <c r="AG28" s="15" t="s">
        <v>72</v>
      </c>
      <c r="AH28" s="15" t="s">
        <v>66</v>
      </c>
      <c r="AI28" s="15" t="s">
        <v>66</v>
      </c>
      <c r="AJ28">
        <v>1</v>
      </c>
      <c r="AK28">
        <v>3</v>
      </c>
      <c r="AL28">
        <v>3</v>
      </c>
      <c r="AM28" s="15" t="s">
        <v>66</v>
      </c>
      <c r="AN28" s="15" t="s">
        <v>66</v>
      </c>
      <c r="AO28">
        <v>1</v>
      </c>
      <c r="AP28">
        <v>3</v>
      </c>
      <c r="AQ28">
        <v>3</v>
      </c>
    </row>
    <row r="29" spans="1:43" ht="28.2" x14ac:dyDescent="0.3">
      <c r="A29" s="6" t="s">
        <v>38</v>
      </c>
      <c r="B29" s="7">
        <v>339</v>
      </c>
      <c r="C29" s="7" t="s">
        <v>57</v>
      </c>
      <c r="D29" s="7" t="s">
        <v>58</v>
      </c>
      <c r="E29" s="7" t="s">
        <v>59</v>
      </c>
      <c r="F29" s="7" t="s">
        <v>56</v>
      </c>
      <c r="G29" s="7" t="s">
        <v>0</v>
      </c>
      <c r="H29" s="7">
        <v>1</v>
      </c>
      <c r="I29" s="8">
        <v>44262.985543981478</v>
      </c>
      <c r="J29" s="7" t="s">
        <v>3</v>
      </c>
      <c r="K29" s="7" t="b">
        <v>1</v>
      </c>
      <c r="L29" s="7" t="s">
        <v>4</v>
      </c>
      <c r="M29" s="7" t="b">
        <v>0</v>
      </c>
      <c r="N29" s="7" t="s">
        <v>5</v>
      </c>
      <c r="O29" s="7" t="b">
        <v>1</v>
      </c>
      <c r="P29" s="7" t="s">
        <v>6</v>
      </c>
      <c r="Q29" s="7" t="s">
        <v>5</v>
      </c>
      <c r="R29" s="7" t="s">
        <v>4</v>
      </c>
      <c r="S29" s="6"/>
      <c r="T29" s="6"/>
      <c r="U29" s="15" t="s">
        <v>67</v>
      </c>
      <c r="V29" s="15" t="s">
        <v>68</v>
      </c>
      <c r="W29" s="6">
        <v>-18.399999999999999</v>
      </c>
      <c r="X29" s="6">
        <v>180</v>
      </c>
      <c r="Y29" s="6"/>
      <c r="AA29" s="15">
        <v>3</v>
      </c>
      <c r="AB29" s="15">
        <v>2</v>
      </c>
      <c r="AC29" s="6">
        <v>2</v>
      </c>
      <c r="AF29" s="15" t="s">
        <v>75</v>
      </c>
      <c r="AG29" s="15" t="s">
        <v>75</v>
      </c>
      <c r="AH29" s="15" t="s">
        <v>67</v>
      </c>
      <c r="AI29" s="6" t="s">
        <v>71</v>
      </c>
      <c r="AJ29">
        <v>0</v>
      </c>
      <c r="AK29">
        <v>1</v>
      </c>
      <c r="AL29">
        <v>1</v>
      </c>
      <c r="AM29" s="15" t="s">
        <v>67</v>
      </c>
      <c r="AN29" s="15" t="s">
        <v>68</v>
      </c>
      <c r="AO29">
        <v>0</v>
      </c>
      <c r="AP29">
        <v>1</v>
      </c>
      <c r="AQ29">
        <v>2</v>
      </c>
    </row>
    <row r="30" spans="1:43" ht="42" x14ac:dyDescent="0.3">
      <c r="A30" s="20" t="s">
        <v>38</v>
      </c>
      <c r="B30" s="21">
        <v>340</v>
      </c>
      <c r="C30" s="21" t="s">
        <v>7</v>
      </c>
      <c r="D30" s="21" t="s">
        <v>8</v>
      </c>
      <c r="E30" s="21" t="s">
        <v>9</v>
      </c>
      <c r="F30" s="21" t="s">
        <v>2</v>
      </c>
      <c r="G30" s="21" t="s">
        <v>0</v>
      </c>
      <c r="H30" s="21">
        <v>1</v>
      </c>
      <c r="I30" s="24">
        <v>44262.985543981478</v>
      </c>
      <c r="J30" s="21" t="s">
        <v>3</v>
      </c>
      <c r="K30" s="21" t="b">
        <v>1</v>
      </c>
      <c r="L30" s="21" t="s">
        <v>4</v>
      </c>
      <c r="M30" s="21" t="b">
        <v>1</v>
      </c>
      <c r="N30" s="21" t="s">
        <v>4</v>
      </c>
      <c r="O30" s="21" t="b">
        <v>1</v>
      </c>
      <c r="P30" s="21" t="s">
        <v>6</v>
      </c>
      <c r="Q30" s="21" t="s">
        <v>4</v>
      </c>
      <c r="R30" s="21" t="s">
        <v>4</v>
      </c>
      <c r="S30" s="20"/>
      <c r="T30" s="20"/>
      <c r="U30" s="20" t="s">
        <v>66</v>
      </c>
      <c r="V30" s="20" t="s">
        <v>66</v>
      </c>
      <c r="W30" s="20">
        <v>54.62</v>
      </c>
      <c r="X30" s="20">
        <v>270</v>
      </c>
      <c r="Y30" s="20"/>
      <c r="Z30" s="23"/>
      <c r="AA30" s="20">
        <v>1</v>
      </c>
      <c r="AB30" s="20">
        <v>1</v>
      </c>
      <c r="AC30" s="20">
        <v>1</v>
      </c>
      <c r="AD30" s="23"/>
      <c r="AE30" s="23"/>
      <c r="AF30" s="20"/>
      <c r="AG30" s="20"/>
      <c r="AH30" s="20"/>
      <c r="AI30" s="20"/>
      <c r="AM30" s="20"/>
      <c r="AN30" s="20"/>
    </row>
    <row r="31" spans="1:43" ht="28.2" x14ac:dyDescent="0.3">
      <c r="A31" s="6" t="s">
        <v>39</v>
      </c>
      <c r="B31" s="7">
        <v>20</v>
      </c>
      <c r="C31" s="7" t="s">
        <v>63</v>
      </c>
      <c r="D31" s="7" t="s">
        <v>62</v>
      </c>
      <c r="E31" s="7" t="s">
        <v>61</v>
      </c>
      <c r="F31" s="7" t="s">
        <v>64</v>
      </c>
      <c r="G31" s="7" t="s">
        <v>0</v>
      </c>
      <c r="H31" s="7">
        <v>1</v>
      </c>
      <c r="I31" s="9">
        <v>44262.287939814814</v>
      </c>
      <c r="J31" s="7" t="s">
        <v>3</v>
      </c>
      <c r="K31" s="7" t="b">
        <v>1</v>
      </c>
      <c r="L31" s="7" t="s">
        <v>4</v>
      </c>
      <c r="M31" s="7" t="b">
        <v>0</v>
      </c>
      <c r="N31" s="7" t="s">
        <v>4</v>
      </c>
      <c r="O31" s="7" t="b">
        <v>1</v>
      </c>
      <c r="P31" s="7" t="s">
        <v>65</v>
      </c>
      <c r="Q31" s="7" t="s">
        <v>5</v>
      </c>
      <c r="R31" s="7" t="s">
        <v>4</v>
      </c>
      <c r="S31" s="6"/>
      <c r="T31" s="6"/>
      <c r="U31" s="15" t="s">
        <v>67</v>
      </c>
      <c r="V31" s="15" t="s">
        <v>66</v>
      </c>
      <c r="W31" s="6">
        <v>1</v>
      </c>
      <c r="X31" s="6">
        <v>170</v>
      </c>
      <c r="Y31" s="6"/>
      <c r="AA31" s="15">
        <v>3</v>
      </c>
      <c r="AB31" s="15">
        <v>1</v>
      </c>
      <c r="AC31" s="6">
        <v>1</v>
      </c>
      <c r="AF31" s="15" t="s">
        <v>73</v>
      </c>
      <c r="AG31" s="15" t="s">
        <v>72</v>
      </c>
      <c r="AH31" s="15" t="s">
        <v>67</v>
      </c>
      <c r="AI31" s="15" t="s">
        <v>66</v>
      </c>
      <c r="AJ31">
        <v>1</v>
      </c>
      <c r="AK31">
        <v>1</v>
      </c>
      <c r="AL31">
        <v>3</v>
      </c>
      <c r="AM31" s="15" t="s">
        <v>67</v>
      </c>
      <c r="AN31" s="15" t="s">
        <v>66</v>
      </c>
      <c r="AO31">
        <v>1</v>
      </c>
      <c r="AP31">
        <v>1</v>
      </c>
      <c r="AQ31">
        <v>3</v>
      </c>
    </row>
    <row r="32" spans="1:43" x14ac:dyDescent="0.3">
      <c r="A32" s="3"/>
    </row>
    <row r="34" spans="26:33" x14ac:dyDescent="0.3">
      <c r="Z34" t="s">
        <v>66</v>
      </c>
      <c r="AA34" s="19">
        <v>16</v>
      </c>
      <c r="AB34" s="19">
        <v>18</v>
      </c>
      <c r="AE34" t="s">
        <v>72</v>
      </c>
      <c r="AF34">
        <f>COUNTIF(AF2:AF32,"TP")</f>
        <v>10</v>
      </c>
      <c r="AG34">
        <f>COUNTIF(AG2:AG31,"TP")</f>
        <v>12</v>
      </c>
    </row>
    <row r="35" spans="26:33" x14ac:dyDescent="0.3">
      <c r="Z35" t="s">
        <v>69</v>
      </c>
      <c r="AB35">
        <v>10</v>
      </c>
      <c r="AE35" t="s">
        <v>73</v>
      </c>
      <c r="AF35">
        <f>COUNTIF(AF2:AF32,"FN")</f>
        <v>2</v>
      </c>
      <c r="AG35">
        <f>COUNTIF(AG2:AG32,"FN")</f>
        <v>0</v>
      </c>
    </row>
    <row r="36" spans="26:33" x14ac:dyDescent="0.3">
      <c r="Z36" t="s">
        <v>70</v>
      </c>
      <c r="AA36">
        <v>12</v>
      </c>
      <c r="AE36" t="s">
        <v>74</v>
      </c>
      <c r="AF36">
        <f>COUNTIF(AF2:AF32,"FP")</f>
        <v>0</v>
      </c>
      <c r="AG36">
        <f>COUNTIF(AG2:AG32,"FP")</f>
        <v>0</v>
      </c>
    </row>
    <row r="37" spans="26:33" x14ac:dyDescent="0.3">
      <c r="AE37" t="s">
        <v>75</v>
      </c>
      <c r="AF37">
        <f>COUNTIF(AF2:AF32,"TN")</f>
        <v>10</v>
      </c>
      <c r="AG37">
        <f>COUNTIF(AG2:AG31,"TN")</f>
        <v>10</v>
      </c>
    </row>
    <row r="39" spans="26:33" x14ac:dyDescent="0.3">
      <c r="Z39" t="s">
        <v>71</v>
      </c>
      <c r="AA39">
        <v>16</v>
      </c>
      <c r="AB39">
        <v>18</v>
      </c>
    </row>
    <row r="40" spans="26:33" x14ac:dyDescent="0.3">
      <c r="Z40" t="s">
        <v>66</v>
      </c>
      <c r="AA40">
        <v>16</v>
      </c>
      <c r="AB40">
        <v>10</v>
      </c>
    </row>
    <row r="52" spans="2:2" x14ac:dyDescent="0.3">
      <c r="B52">
        <f>+B57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AQ52"/>
  <sheetViews>
    <sheetView tabSelected="1" topLeftCell="A14" workbookViewId="0">
      <selection activeCell="A31" sqref="A31"/>
    </sheetView>
  </sheetViews>
  <sheetFormatPr defaultRowHeight="14.4" x14ac:dyDescent="0.3"/>
  <cols>
    <col min="9" max="9" width="22.21875" customWidth="1"/>
  </cols>
  <sheetData>
    <row r="1" spans="1:43" ht="28.2" x14ac:dyDescent="0.3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25" t="s">
        <v>76</v>
      </c>
      <c r="L1" s="26" t="s">
        <v>77</v>
      </c>
      <c r="M1" s="26" t="s">
        <v>78</v>
      </c>
      <c r="N1" s="26" t="s">
        <v>79</v>
      </c>
      <c r="O1" s="26" t="s">
        <v>80</v>
      </c>
      <c r="P1" s="26" t="s">
        <v>81</v>
      </c>
      <c r="Q1" s="26" t="s">
        <v>82</v>
      </c>
      <c r="R1" s="26" t="s">
        <v>83</v>
      </c>
      <c r="S1" s="11"/>
      <c r="T1" s="11"/>
      <c r="U1" s="11" t="s">
        <v>26</v>
      </c>
      <c r="V1" s="11" t="s">
        <v>27</v>
      </c>
      <c r="W1" s="11" t="s">
        <v>28</v>
      </c>
      <c r="X1" s="11" t="s">
        <v>29</v>
      </c>
      <c r="Y1" s="11" t="s">
        <v>25</v>
      </c>
      <c r="AA1" s="11" t="s">
        <v>26</v>
      </c>
      <c r="AB1" s="11" t="s">
        <v>27</v>
      </c>
      <c r="AC1" s="11" t="s">
        <v>28</v>
      </c>
      <c r="AF1" s="11" t="s">
        <v>26</v>
      </c>
      <c r="AG1" s="11" t="s">
        <v>27</v>
      </c>
      <c r="AH1" s="12" t="s">
        <v>115</v>
      </c>
      <c r="AI1" s="12" t="s">
        <v>92</v>
      </c>
      <c r="AJ1" s="27" t="s">
        <v>26</v>
      </c>
      <c r="AK1" s="12" t="s">
        <v>115</v>
      </c>
      <c r="AL1" s="12" t="s">
        <v>92</v>
      </c>
      <c r="AM1" s="12" t="s">
        <v>115</v>
      </c>
      <c r="AN1" s="32" t="s">
        <v>25</v>
      </c>
      <c r="AO1" s="27" t="s">
        <v>26</v>
      </c>
      <c r="AP1" s="12" t="s">
        <v>115</v>
      </c>
      <c r="AQ1" s="32" t="s">
        <v>25</v>
      </c>
    </row>
    <row r="2" spans="1:43" ht="42" x14ac:dyDescent="0.3">
      <c r="A2" s="6" t="s">
        <v>30</v>
      </c>
      <c r="B2" s="7">
        <v>181384</v>
      </c>
      <c r="C2" s="7" t="s">
        <v>7</v>
      </c>
      <c r="D2" s="7" t="s">
        <v>8</v>
      </c>
      <c r="E2" s="7" t="s">
        <v>9</v>
      </c>
      <c r="F2" s="7" t="s">
        <v>2</v>
      </c>
      <c r="G2" s="7" t="s">
        <v>0</v>
      </c>
      <c r="H2" s="7">
        <v>1</v>
      </c>
      <c r="I2" s="8">
        <v>44261.192048611112</v>
      </c>
      <c r="J2" s="7" t="s">
        <v>3</v>
      </c>
      <c r="K2" s="7" t="b">
        <v>1</v>
      </c>
      <c r="L2" s="7" t="s">
        <v>4</v>
      </c>
      <c r="M2" s="7" t="b">
        <v>1</v>
      </c>
      <c r="N2" s="7" t="s">
        <v>5</v>
      </c>
      <c r="O2" s="7" t="b">
        <v>1</v>
      </c>
      <c r="P2" s="7" t="s">
        <v>6</v>
      </c>
      <c r="Q2" s="7" t="s">
        <v>4</v>
      </c>
      <c r="R2" s="7" t="s">
        <v>4</v>
      </c>
      <c r="S2" s="6"/>
      <c r="T2" s="6"/>
      <c r="U2" s="15" t="s">
        <v>66</v>
      </c>
      <c r="V2" s="15" t="s">
        <v>66</v>
      </c>
      <c r="W2" s="6">
        <v>42.2</v>
      </c>
      <c r="X2" s="6">
        <v>240</v>
      </c>
      <c r="Y2" s="6"/>
      <c r="AA2" s="15">
        <v>1</v>
      </c>
      <c r="AB2" s="15">
        <v>1</v>
      </c>
      <c r="AC2" s="6">
        <v>1</v>
      </c>
      <c r="AF2" s="15" t="s">
        <v>72</v>
      </c>
      <c r="AG2" s="15" t="s">
        <v>72</v>
      </c>
      <c r="AH2" s="15" t="s">
        <v>66</v>
      </c>
      <c r="AI2" s="15"/>
      <c r="AJ2">
        <v>1</v>
      </c>
      <c r="AK2">
        <v>3</v>
      </c>
      <c r="AL2">
        <v>3</v>
      </c>
      <c r="AM2" s="15" t="s">
        <v>66</v>
      </c>
      <c r="AN2" s="15" t="s">
        <v>66</v>
      </c>
      <c r="AO2">
        <v>1</v>
      </c>
      <c r="AP2">
        <v>3</v>
      </c>
      <c r="AQ2">
        <v>3</v>
      </c>
    </row>
    <row r="3" spans="1:43" ht="28.2" x14ac:dyDescent="0.3">
      <c r="A3" s="6" t="s">
        <v>31</v>
      </c>
      <c r="B3" s="7">
        <v>181683</v>
      </c>
      <c r="C3" s="7" t="s">
        <v>40</v>
      </c>
      <c r="D3" s="7" t="s">
        <v>41</v>
      </c>
      <c r="E3" s="7" t="s">
        <v>42</v>
      </c>
      <c r="F3" s="7" t="s">
        <v>2</v>
      </c>
      <c r="G3" s="7" t="s">
        <v>0</v>
      </c>
      <c r="H3" s="7">
        <v>1</v>
      </c>
      <c r="I3" s="8">
        <v>44262.039143518516</v>
      </c>
      <c r="J3" s="7" t="s">
        <v>3</v>
      </c>
      <c r="K3" s="7" t="b">
        <v>0</v>
      </c>
      <c r="L3" s="7" t="s">
        <v>4</v>
      </c>
      <c r="M3" s="7" t="b">
        <v>0</v>
      </c>
      <c r="N3" s="7" t="s">
        <v>4</v>
      </c>
      <c r="O3" s="7" t="b">
        <v>1</v>
      </c>
      <c r="P3" s="7" t="s">
        <v>6</v>
      </c>
      <c r="Q3" s="7" t="s">
        <v>5</v>
      </c>
      <c r="R3" s="7" t="s">
        <v>4</v>
      </c>
      <c r="S3" s="6"/>
      <c r="T3" s="6"/>
      <c r="U3" s="15" t="s">
        <v>66</v>
      </c>
      <c r="V3" s="15" t="s">
        <v>66</v>
      </c>
      <c r="W3" s="6">
        <v>56.7</v>
      </c>
      <c r="X3" s="6">
        <v>390</v>
      </c>
      <c r="Y3" s="6"/>
      <c r="AA3" s="15">
        <v>1</v>
      </c>
      <c r="AB3" s="15">
        <v>1</v>
      </c>
      <c r="AC3" s="6">
        <v>1</v>
      </c>
      <c r="AF3" s="15" t="s">
        <v>72</v>
      </c>
      <c r="AG3" s="15" t="s">
        <v>72</v>
      </c>
      <c r="AH3" s="15" t="s">
        <v>66</v>
      </c>
      <c r="AI3" s="15"/>
      <c r="AJ3">
        <v>1</v>
      </c>
      <c r="AK3">
        <v>3</v>
      </c>
      <c r="AL3">
        <v>3</v>
      </c>
      <c r="AM3" s="15" t="s">
        <v>66</v>
      </c>
      <c r="AN3" s="15" t="s">
        <v>66</v>
      </c>
      <c r="AO3">
        <v>1</v>
      </c>
      <c r="AP3">
        <v>3</v>
      </c>
      <c r="AQ3">
        <v>3</v>
      </c>
    </row>
    <row r="4" spans="1:43" ht="42" x14ac:dyDescent="0.3">
      <c r="A4" s="6" t="s">
        <v>32</v>
      </c>
      <c r="B4" s="7">
        <v>181684</v>
      </c>
      <c r="C4" s="7" t="s">
        <v>43</v>
      </c>
      <c r="D4" s="7" t="s">
        <v>44</v>
      </c>
      <c r="E4" s="7" t="s">
        <v>45</v>
      </c>
      <c r="F4" s="7" t="s">
        <v>2</v>
      </c>
      <c r="G4" s="7" t="s">
        <v>0</v>
      </c>
      <c r="H4" s="7">
        <v>1</v>
      </c>
      <c r="I4" s="8">
        <v>44262.053252314814</v>
      </c>
      <c r="J4" s="7" t="s">
        <v>3</v>
      </c>
      <c r="K4" s="7" t="b">
        <v>1</v>
      </c>
      <c r="L4" s="7" t="s">
        <v>4</v>
      </c>
      <c r="M4" s="7" t="b">
        <v>0</v>
      </c>
      <c r="N4" s="7" t="s">
        <v>4</v>
      </c>
      <c r="O4" s="7" t="b">
        <v>1</v>
      </c>
      <c r="P4" s="7" t="s">
        <v>6</v>
      </c>
      <c r="Q4" s="7" t="s">
        <v>5</v>
      </c>
      <c r="R4" s="7" t="s">
        <v>4</v>
      </c>
      <c r="S4" s="6"/>
      <c r="T4" s="6"/>
      <c r="U4" s="15" t="s">
        <v>67</v>
      </c>
      <c r="V4" s="15" t="s">
        <v>68</v>
      </c>
      <c r="W4" s="6">
        <v>-5.8</v>
      </c>
      <c r="X4" s="6">
        <v>180</v>
      </c>
      <c r="Y4" s="6"/>
      <c r="AA4" s="15">
        <v>3</v>
      </c>
      <c r="AB4" s="15">
        <v>2</v>
      </c>
      <c r="AC4" s="6">
        <v>2</v>
      </c>
      <c r="AF4" s="15" t="s">
        <v>75</v>
      </c>
      <c r="AG4" s="15" t="s">
        <v>75</v>
      </c>
      <c r="AH4" s="15" t="s">
        <v>114</v>
      </c>
      <c r="AI4" s="15"/>
      <c r="AJ4">
        <v>1</v>
      </c>
      <c r="AK4">
        <v>1</v>
      </c>
      <c r="AL4">
        <v>3</v>
      </c>
      <c r="AM4" s="15" t="s">
        <v>67</v>
      </c>
      <c r="AN4" s="15" t="s">
        <v>68</v>
      </c>
    </row>
    <row r="5" spans="1:43" ht="28.2" x14ac:dyDescent="0.3">
      <c r="A5" s="6" t="s">
        <v>33</v>
      </c>
      <c r="B5" s="7">
        <v>18</v>
      </c>
      <c r="C5" s="7" t="s">
        <v>50</v>
      </c>
      <c r="D5" s="7" t="s">
        <v>51</v>
      </c>
      <c r="E5" s="7" t="s">
        <v>52</v>
      </c>
      <c r="F5" s="7" t="s">
        <v>2</v>
      </c>
      <c r="G5" s="7" t="s">
        <v>0</v>
      </c>
      <c r="H5" s="7">
        <v>1</v>
      </c>
      <c r="I5" s="9">
        <v>44262.117048611108</v>
      </c>
      <c r="J5" s="7" t="s">
        <v>3</v>
      </c>
      <c r="K5" s="7" t="b">
        <v>0</v>
      </c>
      <c r="L5" s="7" t="s">
        <v>4</v>
      </c>
      <c r="M5" s="7" t="b">
        <v>0</v>
      </c>
      <c r="N5" s="7" t="s">
        <v>4</v>
      </c>
      <c r="O5" s="7" t="b">
        <v>1</v>
      </c>
      <c r="P5" s="7" t="s">
        <v>6</v>
      </c>
      <c r="Q5" s="7" t="s">
        <v>5</v>
      </c>
      <c r="R5" s="7" t="s">
        <v>4</v>
      </c>
      <c r="S5" s="6"/>
      <c r="T5" s="6"/>
      <c r="U5" s="15" t="s">
        <v>66</v>
      </c>
      <c r="V5" s="15" t="s">
        <v>66</v>
      </c>
      <c r="W5" s="6">
        <v>56.7</v>
      </c>
      <c r="X5" s="6">
        <v>390</v>
      </c>
      <c r="Y5" s="6"/>
      <c r="AA5" s="15">
        <v>1</v>
      </c>
      <c r="AB5" s="15">
        <v>1</v>
      </c>
      <c r="AC5" s="6">
        <v>1</v>
      </c>
      <c r="AF5" s="15" t="s">
        <v>72</v>
      </c>
      <c r="AG5" s="15" t="s">
        <v>72</v>
      </c>
      <c r="AH5" s="15" t="s">
        <v>66</v>
      </c>
      <c r="AI5" s="15"/>
      <c r="AM5" s="15" t="s">
        <v>66</v>
      </c>
      <c r="AN5" s="15" t="s">
        <v>66</v>
      </c>
    </row>
    <row r="6" spans="1:43" ht="28.2" x14ac:dyDescent="0.3">
      <c r="A6" s="6" t="s">
        <v>34</v>
      </c>
      <c r="B6" s="7">
        <v>28</v>
      </c>
      <c r="C6" s="7" t="s">
        <v>46</v>
      </c>
      <c r="D6" s="7" t="s">
        <v>47</v>
      </c>
      <c r="E6" s="7" t="s">
        <v>48</v>
      </c>
      <c r="F6" s="7" t="s">
        <v>49</v>
      </c>
      <c r="G6" s="7" t="s">
        <v>0</v>
      </c>
      <c r="H6" s="7">
        <v>1</v>
      </c>
      <c r="I6" s="8">
        <v>44262.058993055558</v>
      </c>
      <c r="J6" s="7" t="s">
        <v>3</v>
      </c>
      <c r="K6" s="7" t="b">
        <v>1</v>
      </c>
      <c r="L6" s="7" t="s">
        <v>4</v>
      </c>
      <c r="M6" s="7" t="b">
        <v>0</v>
      </c>
      <c r="N6" s="7" t="s">
        <v>4</v>
      </c>
      <c r="O6" s="7" t="b">
        <v>1</v>
      </c>
      <c r="P6" s="7" t="s">
        <v>6</v>
      </c>
      <c r="Q6" s="7" t="s">
        <v>5</v>
      </c>
      <c r="R6" s="7" t="s">
        <v>4</v>
      </c>
      <c r="S6" s="6"/>
      <c r="T6" s="6"/>
      <c r="U6" s="15" t="s">
        <v>67</v>
      </c>
      <c r="V6" s="15" t="s">
        <v>68</v>
      </c>
      <c r="W6" s="6">
        <v>-5.8</v>
      </c>
      <c r="X6" s="6">
        <v>180</v>
      </c>
      <c r="Y6" s="6"/>
      <c r="AA6" s="15">
        <v>3</v>
      </c>
      <c r="AB6" s="15">
        <v>2</v>
      </c>
      <c r="AC6" s="6">
        <v>2</v>
      </c>
      <c r="AF6" s="15" t="s">
        <v>75</v>
      </c>
      <c r="AG6" s="15" t="s">
        <v>75</v>
      </c>
      <c r="AH6" s="15" t="s">
        <v>114</v>
      </c>
      <c r="AI6" s="15"/>
      <c r="AM6" s="15" t="s">
        <v>67</v>
      </c>
      <c r="AN6" s="15" t="s">
        <v>68</v>
      </c>
    </row>
    <row r="7" spans="1:43" ht="28.2" x14ac:dyDescent="0.3">
      <c r="A7" s="20" t="s">
        <v>35</v>
      </c>
      <c r="B7" s="21">
        <v>1</v>
      </c>
      <c r="C7" s="21" t="s">
        <v>53</v>
      </c>
      <c r="D7" s="21" t="s">
        <v>54</v>
      </c>
      <c r="E7" s="21" t="s">
        <v>55</v>
      </c>
      <c r="F7" s="21" t="s">
        <v>56</v>
      </c>
      <c r="G7" s="21" t="s">
        <v>0</v>
      </c>
      <c r="H7" s="21">
        <v>1</v>
      </c>
      <c r="I7" s="22">
        <v>44262.191388888888</v>
      </c>
      <c r="J7" s="21" t="s">
        <v>3</v>
      </c>
      <c r="K7" s="21" t="b">
        <v>1</v>
      </c>
      <c r="L7" s="21" t="s">
        <v>4</v>
      </c>
      <c r="M7" s="21" t="b">
        <v>0</v>
      </c>
      <c r="N7" s="21" t="s">
        <v>4</v>
      </c>
      <c r="O7" s="21" t="b">
        <v>1</v>
      </c>
      <c r="P7" s="21" t="s">
        <v>6</v>
      </c>
      <c r="Q7" s="21" t="s">
        <v>4</v>
      </c>
      <c r="R7" s="21" t="s">
        <v>4</v>
      </c>
      <c r="S7" s="20"/>
      <c r="T7" s="20"/>
      <c r="U7" s="20" t="s">
        <v>66</v>
      </c>
      <c r="V7" s="20" t="s">
        <v>66</v>
      </c>
      <c r="W7" s="20">
        <v>14.6</v>
      </c>
      <c r="X7" s="20">
        <v>220</v>
      </c>
      <c r="Y7" s="20"/>
      <c r="Z7" s="23"/>
      <c r="AA7" s="20">
        <v>1</v>
      </c>
      <c r="AB7" s="20">
        <v>1</v>
      </c>
      <c r="AC7" s="20">
        <v>1</v>
      </c>
      <c r="AD7" s="23"/>
      <c r="AE7" s="23"/>
      <c r="AF7" s="20"/>
      <c r="AG7" s="20"/>
      <c r="AH7" s="20"/>
      <c r="AI7" s="21"/>
      <c r="AM7" s="20"/>
      <c r="AN7" s="20"/>
    </row>
    <row r="8" spans="1:43" ht="28.2" x14ac:dyDescent="0.3">
      <c r="A8" s="6" t="s">
        <v>35</v>
      </c>
      <c r="B8" s="7">
        <v>15</v>
      </c>
      <c r="C8" s="7" t="s">
        <v>57</v>
      </c>
      <c r="D8" s="7" t="s">
        <v>58</v>
      </c>
      <c r="E8" s="7" t="s">
        <v>59</v>
      </c>
      <c r="F8" s="7" t="s">
        <v>56</v>
      </c>
      <c r="G8" s="7" t="s">
        <v>0</v>
      </c>
      <c r="H8" s="7">
        <v>1</v>
      </c>
      <c r="I8" s="9">
        <v>44262.191388888888</v>
      </c>
      <c r="J8" s="7" t="s">
        <v>3</v>
      </c>
      <c r="K8" s="7" t="b">
        <v>1</v>
      </c>
      <c r="L8" s="7" t="s">
        <v>4</v>
      </c>
      <c r="M8" s="7" t="b">
        <v>0</v>
      </c>
      <c r="N8" s="7" t="s">
        <v>4</v>
      </c>
      <c r="O8" s="7" t="b">
        <v>1</v>
      </c>
      <c r="P8" s="7" t="s">
        <v>6</v>
      </c>
      <c r="Q8" s="7" t="s">
        <v>5</v>
      </c>
      <c r="R8" s="7" t="s">
        <v>4</v>
      </c>
      <c r="S8" s="6"/>
      <c r="T8" s="6"/>
      <c r="U8" s="15" t="s">
        <v>67</v>
      </c>
      <c r="V8" s="15" t="s">
        <v>68</v>
      </c>
      <c r="W8" s="6">
        <v>-5.8</v>
      </c>
      <c r="X8" s="6">
        <v>180</v>
      </c>
      <c r="Y8" s="6"/>
      <c r="AA8" s="15">
        <v>3</v>
      </c>
      <c r="AB8" s="15">
        <v>2</v>
      </c>
      <c r="AC8" s="6">
        <v>2</v>
      </c>
      <c r="AF8" s="15" t="s">
        <v>75</v>
      </c>
      <c r="AG8" s="15" t="s">
        <v>75</v>
      </c>
      <c r="AH8" s="15" t="s">
        <v>114</v>
      </c>
      <c r="AI8" s="15"/>
      <c r="AM8" s="15" t="s">
        <v>67</v>
      </c>
      <c r="AN8" s="15" t="s">
        <v>68</v>
      </c>
    </row>
    <row r="9" spans="1:43" ht="42" x14ac:dyDescent="0.3">
      <c r="A9" s="6" t="s">
        <v>36</v>
      </c>
      <c r="B9" s="7">
        <v>14</v>
      </c>
      <c r="C9" s="7" t="s">
        <v>43</v>
      </c>
      <c r="D9" s="7" t="s">
        <v>44</v>
      </c>
      <c r="E9" s="7" t="s">
        <v>45</v>
      </c>
      <c r="F9" s="7" t="s">
        <v>2</v>
      </c>
      <c r="G9" s="7" t="s">
        <v>0</v>
      </c>
      <c r="H9" s="7">
        <v>1</v>
      </c>
      <c r="I9" s="9" t="s">
        <v>60</v>
      </c>
      <c r="J9" s="7" t="s">
        <v>3</v>
      </c>
      <c r="K9" s="7" t="b">
        <v>1</v>
      </c>
      <c r="L9" s="7" t="s">
        <v>4</v>
      </c>
      <c r="M9" s="7" t="b">
        <v>0</v>
      </c>
      <c r="N9" s="7" t="s">
        <v>4</v>
      </c>
      <c r="O9" s="7" t="b">
        <v>1</v>
      </c>
      <c r="P9" s="7" t="s">
        <v>6</v>
      </c>
      <c r="Q9" s="7" t="s">
        <v>5</v>
      </c>
      <c r="R9" s="7" t="s">
        <v>4</v>
      </c>
      <c r="S9" s="6"/>
      <c r="T9" s="6"/>
      <c r="U9" s="15" t="s">
        <v>67</v>
      </c>
      <c r="V9" s="15" t="s">
        <v>68</v>
      </c>
      <c r="W9" s="6">
        <v>-5.8</v>
      </c>
      <c r="X9" s="6">
        <v>180</v>
      </c>
      <c r="Y9" s="6"/>
      <c r="AA9" s="15">
        <v>3</v>
      </c>
      <c r="AB9" s="15">
        <v>2</v>
      </c>
      <c r="AC9" s="6">
        <v>2</v>
      </c>
      <c r="AF9" s="15" t="s">
        <v>75</v>
      </c>
      <c r="AG9" s="15" t="s">
        <v>75</v>
      </c>
      <c r="AH9" s="15" t="s">
        <v>114</v>
      </c>
      <c r="AI9" s="15"/>
      <c r="AM9" s="15" t="s">
        <v>67</v>
      </c>
      <c r="AN9" s="15" t="s">
        <v>68</v>
      </c>
    </row>
    <row r="10" spans="1:43" ht="28.2" x14ac:dyDescent="0.3">
      <c r="A10" s="20" t="s">
        <v>36</v>
      </c>
      <c r="B10" s="21">
        <v>18</v>
      </c>
      <c r="C10" s="21" t="s">
        <v>50</v>
      </c>
      <c r="D10" s="21" t="s">
        <v>51</v>
      </c>
      <c r="E10" s="21" t="s">
        <v>52</v>
      </c>
      <c r="F10" s="21" t="s">
        <v>2</v>
      </c>
      <c r="G10" s="21" t="s">
        <v>0</v>
      </c>
      <c r="H10" s="21">
        <v>1</v>
      </c>
      <c r="I10" s="22" t="s">
        <v>60</v>
      </c>
      <c r="J10" s="21" t="s">
        <v>3</v>
      </c>
      <c r="K10" s="21" t="b">
        <v>0</v>
      </c>
      <c r="L10" s="21" t="s">
        <v>4</v>
      </c>
      <c r="M10" s="21" t="b">
        <v>0</v>
      </c>
      <c r="N10" s="21" t="s">
        <v>4</v>
      </c>
      <c r="O10" s="21" t="b">
        <v>1</v>
      </c>
      <c r="P10" s="21" t="s">
        <v>6</v>
      </c>
      <c r="Q10" s="21" t="s">
        <v>5</v>
      </c>
      <c r="R10" s="21" t="s">
        <v>4</v>
      </c>
      <c r="S10" s="20"/>
      <c r="T10" s="20"/>
      <c r="U10" s="20" t="s">
        <v>66</v>
      </c>
      <c r="V10" s="20" t="s">
        <v>66</v>
      </c>
      <c r="W10" s="20">
        <v>56.7</v>
      </c>
      <c r="X10" s="20">
        <v>390</v>
      </c>
      <c r="Y10" s="20"/>
      <c r="Z10" s="23"/>
      <c r="AA10" s="20">
        <v>1</v>
      </c>
      <c r="AB10" s="20">
        <v>1</v>
      </c>
      <c r="AC10" s="20">
        <v>1</v>
      </c>
      <c r="AD10" s="23"/>
      <c r="AE10" s="23"/>
      <c r="AF10" s="20"/>
      <c r="AG10" s="20"/>
      <c r="AH10" s="20"/>
      <c r="AI10" s="21"/>
      <c r="AM10" s="20" t="s">
        <v>66</v>
      </c>
      <c r="AN10" s="20" t="s">
        <v>66</v>
      </c>
    </row>
    <row r="11" spans="1:43" ht="28.2" x14ac:dyDescent="0.3">
      <c r="A11" s="6" t="s">
        <v>37</v>
      </c>
      <c r="B11" s="7">
        <v>18</v>
      </c>
      <c r="C11" s="7" t="s">
        <v>50</v>
      </c>
      <c r="D11" s="7" t="s">
        <v>51</v>
      </c>
      <c r="E11" s="7" t="s">
        <v>52</v>
      </c>
      <c r="F11" s="7" t="s">
        <v>2</v>
      </c>
      <c r="G11" s="7" t="s">
        <v>0</v>
      </c>
      <c r="H11" s="7">
        <v>1</v>
      </c>
      <c r="I11" s="8">
        <v>44262.226331018515</v>
      </c>
      <c r="J11" s="7" t="s">
        <v>3</v>
      </c>
      <c r="K11" s="7" t="b">
        <v>0</v>
      </c>
      <c r="L11" s="7" t="s">
        <v>4</v>
      </c>
      <c r="M11" s="7" t="b">
        <v>0</v>
      </c>
      <c r="N11" s="7" t="s">
        <v>4</v>
      </c>
      <c r="O11" s="7" t="b">
        <v>1</v>
      </c>
      <c r="P11" s="7" t="s">
        <v>6</v>
      </c>
      <c r="Q11" s="7" t="s">
        <v>5</v>
      </c>
      <c r="R11" s="7" t="s">
        <v>4</v>
      </c>
      <c r="S11" s="6"/>
      <c r="T11" s="6"/>
      <c r="U11" s="15" t="s">
        <v>66</v>
      </c>
      <c r="V11" s="15" t="s">
        <v>66</v>
      </c>
      <c r="W11" s="6">
        <v>56.7</v>
      </c>
      <c r="X11" s="6">
        <v>390</v>
      </c>
      <c r="Y11" s="6"/>
      <c r="AA11" s="15">
        <v>1</v>
      </c>
      <c r="AB11" s="15">
        <v>1</v>
      </c>
      <c r="AC11" s="6">
        <v>1</v>
      </c>
      <c r="AF11" s="15" t="s">
        <v>72</v>
      </c>
      <c r="AG11" s="15" t="s">
        <v>72</v>
      </c>
      <c r="AH11" s="15" t="s">
        <v>66</v>
      </c>
      <c r="AI11" s="15"/>
      <c r="AM11" s="15" t="s">
        <v>66</v>
      </c>
      <c r="AN11" s="15" t="s">
        <v>66</v>
      </c>
    </row>
    <row r="12" spans="1:43" ht="28.2" x14ac:dyDescent="0.3">
      <c r="A12" s="6" t="s">
        <v>37</v>
      </c>
      <c r="B12" s="7">
        <v>25</v>
      </c>
      <c r="C12" s="7" t="s">
        <v>40</v>
      </c>
      <c r="D12" s="7" t="s">
        <v>41</v>
      </c>
      <c r="E12" s="7" t="s">
        <v>42</v>
      </c>
      <c r="F12" s="7" t="s">
        <v>2</v>
      </c>
      <c r="G12" s="7" t="s">
        <v>0</v>
      </c>
      <c r="H12" s="7">
        <v>1</v>
      </c>
      <c r="I12" s="8">
        <v>44262.226331018515</v>
      </c>
      <c r="J12" s="7" t="s">
        <v>3</v>
      </c>
      <c r="K12" s="7" t="b">
        <v>0</v>
      </c>
      <c r="L12" s="7" t="s">
        <v>4</v>
      </c>
      <c r="M12" s="7" t="b">
        <v>0</v>
      </c>
      <c r="N12" s="7" t="s">
        <v>4</v>
      </c>
      <c r="O12" s="7" t="b">
        <v>1</v>
      </c>
      <c r="P12" s="7" t="s">
        <v>6</v>
      </c>
      <c r="Q12" s="7" t="s">
        <v>5</v>
      </c>
      <c r="R12" s="7" t="s">
        <v>4</v>
      </c>
      <c r="S12" s="6"/>
      <c r="T12" s="6"/>
      <c r="U12" s="15" t="s">
        <v>66</v>
      </c>
      <c r="V12" s="15" t="s">
        <v>66</v>
      </c>
      <c r="W12" s="6">
        <v>56.7</v>
      </c>
      <c r="X12" s="6">
        <v>390</v>
      </c>
      <c r="Y12" s="6"/>
      <c r="AA12" s="15">
        <v>1</v>
      </c>
      <c r="AB12" s="15">
        <v>1</v>
      </c>
      <c r="AC12" s="6">
        <v>1</v>
      </c>
      <c r="AF12" s="15" t="s">
        <v>72</v>
      </c>
      <c r="AG12" s="15" t="s">
        <v>72</v>
      </c>
      <c r="AH12" s="15" t="s">
        <v>66</v>
      </c>
      <c r="AI12" s="15"/>
      <c r="AM12" s="15" t="s">
        <v>66</v>
      </c>
      <c r="AN12" s="15" t="s">
        <v>66</v>
      </c>
    </row>
    <row r="13" spans="1:43" ht="28.2" x14ac:dyDescent="0.3">
      <c r="A13" s="6" t="s">
        <v>38</v>
      </c>
      <c r="B13" s="7">
        <v>15</v>
      </c>
      <c r="C13" s="7" t="s">
        <v>57</v>
      </c>
      <c r="D13" s="7" t="s">
        <v>58</v>
      </c>
      <c r="E13" s="7" t="s">
        <v>59</v>
      </c>
      <c r="F13" s="7" t="s">
        <v>56</v>
      </c>
      <c r="G13" s="7" t="s">
        <v>0</v>
      </c>
      <c r="H13" s="7">
        <v>1</v>
      </c>
      <c r="I13" s="9">
        <v>44262.231562499997</v>
      </c>
      <c r="J13" s="7" t="s">
        <v>3</v>
      </c>
      <c r="K13" s="7" t="b">
        <v>1</v>
      </c>
      <c r="L13" s="7" t="s">
        <v>4</v>
      </c>
      <c r="M13" s="7" t="b">
        <v>0</v>
      </c>
      <c r="N13" s="7" t="s">
        <v>4</v>
      </c>
      <c r="O13" s="7" t="b">
        <v>1</v>
      </c>
      <c r="P13" s="7" t="s">
        <v>6</v>
      </c>
      <c r="Q13" s="7" t="s">
        <v>5</v>
      </c>
      <c r="R13" s="7" t="s">
        <v>4</v>
      </c>
      <c r="S13" s="6"/>
      <c r="T13" s="6"/>
      <c r="U13" s="15" t="s">
        <v>67</v>
      </c>
      <c r="V13" s="15" t="s">
        <v>68</v>
      </c>
      <c r="W13" s="10">
        <v>-5.8</v>
      </c>
      <c r="X13" s="6">
        <v>180</v>
      </c>
      <c r="Y13" s="6"/>
      <c r="AA13" s="15">
        <v>3</v>
      </c>
      <c r="AB13" s="15">
        <v>2</v>
      </c>
      <c r="AC13" s="10">
        <v>2</v>
      </c>
      <c r="AF13" s="15" t="s">
        <v>75</v>
      </c>
      <c r="AG13" s="15" t="s">
        <v>75</v>
      </c>
      <c r="AH13" s="15" t="s">
        <v>114</v>
      </c>
      <c r="AI13" s="15"/>
      <c r="AM13" s="15" t="s">
        <v>67</v>
      </c>
      <c r="AN13" s="15" t="s">
        <v>68</v>
      </c>
    </row>
    <row r="14" spans="1:43" ht="42" x14ac:dyDescent="0.3">
      <c r="A14" s="20" t="s">
        <v>38</v>
      </c>
      <c r="B14" s="21">
        <v>19</v>
      </c>
      <c r="C14" s="21" t="s">
        <v>7</v>
      </c>
      <c r="D14" s="21" t="s">
        <v>8</v>
      </c>
      <c r="E14" s="21" t="s">
        <v>9</v>
      </c>
      <c r="F14" s="21" t="s">
        <v>2</v>
      </c>
      <c r="G14" s="21" t="s">
        <v>0</v>
      </c>
      <c r="H14" s="21">
        <v>1</v>
      </c>
      <c r="I14" s="22">
        <v>44262.231562499997</v>
      </c>
      <c r="J14" s="21" t="s">
        <v>3</v>
      </c>
      <c r="K14" s="21" t="b">
        <v>1</v>
      </c>
      <c r="L14" s="21" t="s">
        <v>4</v>
      </c>
      <c r="M14" s="21" t="b">
        <v>1</v>
      </c>
      <c r="N14" s="21" t="s">
        <v>4</v>
      </c>
      <c r="O14" s="21" t="b">
        <v>1</v>
      </c>
      <c r="P14" s="21" t="s">
        <v>6</v>
      </c>
      <c r="Q14" s="21" t="s">
        <v>4</v>
      </c>
      <c r="R14" s="21" t="s">
        <v>4</v>
      </c>
      <c r="S14" s="20"/>
      <c r="T14" s="20"/>
      <c r="U14" s="20" t="s">
        <v>66</v>
      </c>
      <c r="V14" s="20" t="s">
        <v>66</v>
      </c>
      <c r="W14" s="20">
        <v>54.62</v>
      </c>
      <c r="X14" s="20">
        <v>270</v>
      </c>
      <c r="Y14" s="20"/>
      <c r="Z14" s="23"/>
      <c r="AA14" s="20">
        <v>1</v>
      </c>
      <c r="AB14" s="20">
        <v>1</v>
      </c>
      <c r="AC14" s="20">
        <v>1</v>
      </c>
      <c r="AD14" s="23"/>
      <c r="AE14" s="23"/>
      <c r="AF14" s="20"/>
      <c r="AG14" s="20"/>
      <c r="AH14" s="20"/>
      <c r="AI14" s="21"/>
      <c r="AM14" s="20" t="s">
        <v>66</v>
      </c>
      <c r="AN14" s="20" t="s">
        <v>66</v>
      </c>
    </row>
    <row r="15" spans="1:43" ht="28.2" x14ac:dyDescent="0.3">
      <c r="A15" s="6" t="s">
        <v>39</v>
      </c>
      <c r="B15" s="7">
        <v>20</v>
      </c>
      <c r="C15" s="7" t="s">
        <v>63</v>
      </c>
      <c r="D15" s="7" t="s">
        <v>62</v>
      </c>
      <c r="E15" s="7" t="s">
        <v>61</v>
      </c>
      <c r="F15" s="7" t="s">
        <v>64</v>
      </c>
      <c r="G15" s="7" t="s">
        <v>0</v>
      </c>
      <c r="H15" s="7">
        <v>1</v>
      </c>
      <c r="I15" s="9">
        <v>44262.250150462962</v>
      </c>
      <c r="J15" s="7" t="s">
        <v>3</v>
      </c>
      <c r="K15" s="7" t="b">
        <v>1</v>
      </c>
      <c r="L15" s="7" t="s">
        <v>4</v>
      </c>
      <c r="M15" s="7" t="b">
        <v>0</v>
      </c>
      <c r="N15" s="7" t="s">
        <v>4</v>
      </c>
      <c r="O15" s="7" t="b">
        <v>1</v>
      </c>
      <c r="P15" s="7" t="s">
        <v>65</v>
      </c>
      <c r="Q15" s="7" t="s">
        <v>5</v>
      </c>
      <c r="R15" s="7" t="s">
        <v>4</v>
      </c>
      <c r="S15" s="6"/>
      <c r="T15" s="6"/>
      <c r="U15" s="15" t="s">
        <v>67</v>
      </c>
      <c r="V15" s="15" t="s">
        <v>66</v>
      </c>
      <c r="W15" s="6">
        <v>1</v>
      </c>
      <c r="X15" s="6">
        <v>170</v>
      </c>
      <c r="Y15" s="6"/>
      <c r="AA15" s="15">
        <v>3</v>
      </c>
      <c r="AB15" s="15">
        <v>1</v>
      </c>
      <c r="AC15" s="6">
        <v>1</v>
      </c>
      <c r="AF15" s="15" t="s">
        <v>75</v>
      </c>
      <c r="AG15" s="15" t="s">
        <v>75</v>
      </c>
      <c r="AH15" s="15" t="s">
        <v>66</v>
      </c>
      <c r="AI15" s="15"/>
      <c r="AM15" s="15" t="s">
        <v>67</v>
      </c>
      <c r="AN15" s="15" t="s">
        <v>66</v>
      </c>
    </row>
    <row r="16" spans="1:43" x14ac:dyDescent="0.3">
      <c r="A16" s="6"/>
      <c r="B16" s="7"/>
      <c r="C16" s="6"/>
      <c r="D16" s="6"/>
      <c r="E16" s="6"/>
      <c r="F16" s="6"/>
      <c r="G16" s="7"/>
      <c r="H16" s="7"/>
      <c r="I16" s="8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AA16" s="6"/>
      <c r="AB16" s="6"/>
      <c r="AC16" s="6"/>
      <c r="AF16" s="6"/>
      <c r="AG16" s="6"/>
      <c r="AH16" s="6"/>
      <c r="AI16" s="7"/>
      <c r="AM16" s="6"/>
      <c r="AN16" s="6"/>
    </row>
    <row r="17" spans="1:40" x14ac:dyDescent="0.3">
      <c r="A17" s="6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7"/>
      <c r="S17" s="6"/>
      <c r="T17" s="6"/>
      <c r="U17" s="6"/>
      <c r="V17" s="6"/>
      <c r="W17" s="6"/>
      <c r="X17" s="6"/>
      <c r="Y17" s="6"/>
      <c r="AA17" s="6"/>
      <c r="AB17" s="6"/>
      <c r="AC17" s="6"/>
      <c r="AF17" s="6"/>
      <c r="AG17" s="6"/>
      <c r="AH17" s="6"/>
      <c r="AI17" s="7"/>
      <c r="AM17" s="6"/>
      <c r="AN17" s="6"/>
    </row>
    <row r="18" spans="1:40" ht="42" x14ac:dyDescent="0.3">
      <c r="A18" s="6" t="s">
        <v>30</v>
      </c>
      <c r="B18" s="7">
        <v>122</v>
      </c>
      <c r="C18" s="7" t="s">
        <v>7</v>
      </c>
      <c r="D18" s="7" t="s">
        <v>8</v>
      </c>
      <c r="E18" s="7" t="s">
        <v>9</v>
      </c>
      <c r="F18" s="7" t="s">
        <v>2</v>
      </c>
      <c r="G18" s="7" t="s">
        <v>0</v>
      </c>
      <c r="H18" s="7">
        <v>1</v>
      </c>
      <c r="I18" s="8">
        <v>44262.308055555557</v>
      </c>
      <c r="J18" s="7" t="s">
        <v>3</v>
      </c>
      <c r="K18" s="7" t="b">
        <v>1</v>
      </c>
      <c r="L18" s="7" t="s">
        <v>4</v>
      </c>
      <c r="M18" s="7" t="b">
        <v>1</v>
      </c>
      <c r="N18" s="7" t="s">
        <v>5</v>
      </c>
      <c r="O18" s="7" t="b">
        <v>1</v>
      </c>
      <c r="P18" s="7" t="s">
        <v>6</v>
      </c>
      <c r="Q18" s="7" t="s">
        <v>4</v>
      </c>
      <c r="R18" s="7" t="s">
        <v>4</v>
      </c>
      <c r="S18" s="6"/>
      <c r="T18" s="6"/>
      <c r="U18" s="15" t="s">
        <v>66</v>
      </c>
      <c r="V18" s="15" t="s">
        <v>66</v>
      </c>
      <c r="W18" s="6">
        <v>42.2</v>
      </c>
      <c r="X18" s="6">
        <v>270</v>
      </c>
      <c r="Y18" s="6"/>
      <c r="AA18" s="15">
        <v>1</v>
      </c>
      <c r="AB18" s="15">
        <v>1</v>
      </c>
      <c r="AC18" s="6">
        <v>1</v>
      </c>
      <c r="AF18" s="15" t="s">
        <v>72</v>
      </c>
      <c r="AG18" s="15" t="s">
        <v>72</v>
      </c>
      <c r="AH18" s="15" t="s">
        <v>66</v>
      </c>
      <c r="AI18" s="15"/>
      <c r="AM18" s="15" t="s">
        <v>66</v>
      </c>
      <c r="AN18" s="15" t="s">
        <v>66</v>
      </c>
    </row>
    <row r="19" spans="1:40" ht="28.2" x14ac:dyDescent="0.3">
      <c r="A19" s="6" t="s">
        <v>31</v>
      </c>
      <c r="B19" s="7">
        <v>123</v>
      </c>
      <c r="C19" s="7" t="s">
        <v>40</v>
      </c>
      <c r="D19" s="7" t="s">
        <v>41</v>
      </c>
      <c r="E19" s="7" t="s">
        <v>42</v>
      </c>
      <c r="F19" s="7" t="s">
        <v>2</v>
      </c>
      <c r="G19" s="7" t="s">
        <v>0</v>
      </c>
      <c r="H19" s="7">
        <v>1</v>
      </c>
      <c r="I19" s="8">
        <v>44262.324814814812</v>
      </c>
      <c r="J19" s="7" t="s">
        <v>3</v>
      </c>
      <c r="K19" s="7" t="b">
        <v>0</v>
      </c>
      <c r="L19" s="7" t="s">
        <v>4</v>
      </c>
      <c r="M19" s="7" t="b">
        <v>0</v>
      </c>
      <c r="N19" s="7" t="s">
        <v>4</v>
      </c>
      <c r="O19" s="7" t="b">
        <v>1</v>
      </c>
      <c r="P19" s="7" t="s">
        <v>6</v>
      </c>
      <c r="Q19" s="7" t="s">
        <v>5</v>
      </c>
      <c r="R19" s="7" t="s">
        <v>4</v>
      </c>
      <c r="S19" s="6"/>
      <c r="T19" s="6"/>
      <c r="U19" s="15" t="s">
        <v>66</v>
      </c>
      <c r="V19" s="15" t="s">
        <v>66</v>
      </c>
      <c r="W19" s="6">
        <v>56.7</v>
      </c>
      <c r="X19" s="6">
        <v>390</v>
      </c>
      <c r="Y19" s="6"/>
      <c r="AA19" s="15">
        <v>1</v>
      </c>
      <c r="AB19" s="15">
        <v>1</v>
      </c>
      <c r="AC19" s="6">
        <v>1</v>
      </c>
      <c r="AF19" s="15" t="s">
        <v>72</v>
      </c>
      <c r="AG19" s="15" t="s">
        <v>72</v>
      </c>
      <c r="AH19" s="15" t="s">
        <v>66</v>
      </c>
      <c r="AI19" s="15"/>
      <c r="AM19" s="15" t="s">
        <v>66</v>
      </c>
      <c r="AN19" s="15" t="s">
        <v>66</v>
      </c>
    </row>
    <row r="20" spans="1:40" ht="42" x14ac:dyDescent="0.3">
      <c r="A20" s="6" t="s">
        <v>32</v>
      </c>
      <c r="B20" s="7">
        <v>125</v>
      </c>
      <c r="C20" s="7" t="s">
        <v>43</v>
      </c>
      <c r="D20" s="7" t="s">
        <v>44</v>
      </c>
      <c r="E20" s="7" t="s">
        <v>45</v>
      </c>
      <c r="F20" s="7" t="s">
        <v>2</v>
      </c>
      <c r="G20" s="7" t="s">
        <v>0</v>
      </c>
      <c r="H20" s="7">
        <v>1</v>
      </c>
      <c r="I20" s="8">
        <v>44262.329363425924</v>
      </c>
      <c r="J20" s="7" t="s">
        <v>3</v>
      </c>
      <c r="K20" s="7" t="b">
        <v>1</v>
      </c>
      <c r="L20" s="7" t="s">
        <v>4</v>
      </c>
      <c r="M20" s="7" t="b">
        <v>0</v>
      </c>
      <c r="N20" s="7" t="s">
        <v>4</v>
      </c>
      <c r="O20" s="7" t="b">
        <v>1</v>
      </c>
      <c r="P20" s="7" t="s">
        <v>6</v>
      </c>
      <c r="Q20" s="7" t="s">
        <v>5</v>
      </c>
      <c r="R20" s="7" t="s">
        <v>4</v>
      </c>
      <c r="S20" s="6"/>
      <c r="T20" s="6"/>
      <c r="U20" s="15" t="s">
        <v>67</v>
      </c>
      <c r="V20" s="15" t="s">
        <v>68</v>
      </c>
      <c r="W20" s="6">
        <v>-5.8</v>
      </c>
      <c r="X20" s="6">
        <v>180</v>
      </c>
      <c r="Y20" s="6"/>
      <c r="AA20" s="15">
        <v>3</v>
      </c>
      <c r="AB20" s="15">
        <v>2</v>
      </c>
      <c r="AC20" s="6">
        <v>2</v>
      </c>
      <c r="AF20" s="15" t="s">
        <v>75</v>
      </c>
      <c r="AG20" s="15" t="s">
        <v>75</v>
      </c>
      <c r="AH20" s="15" t="s">
        <v>114</v>
      </c>
      <c r="AI20" s="15"/>
      <c r="AM20" s="15" t="s">
        <v>67</v>
      </c>
      <c r="AN20" s="15" t="s">
        <v>68</v>
      </c>
    </row>
    <row r="21" spans="1:40" ht="28.2" x14ac:dyDescent="0.3">
      <c r="A21" s="6" t="s">
        <v>33</v>
      </c>
      <c r="B21" s="7">
        <v>163</v>
      </c>
      <c r="C21" s="7" t="s">
        <v>50</v>
      </c>
      <c r="D21" s="7" t="s">
        <v>51</v>
      </c>
      <c r="E21" s="7" t="s">
        <v>52</v>
      </c>
      <c r="F21" s="7" t="s">
        <v>2</v>
      </c>
      <c r="G21" s="7" t="s">
        <v>0</v>
      </c>
      <c r="H21" s="7">
        <v>1</v>
      </c>
      <c r="I21" s="8">
        <v>44262.344826388886</v>
      </c>
      <c r="J21" s="7" t="s">
        <v>3</v>
      </c>
      <c r="K21" s="7" t="b">
        <v>0</v>
      </c>
      <c r="L21" s="7" t="s">
        <v>4</v>
      </c>
      <c r="M21" s="7" t="b">
        <v>0</v>
      </c>
      <c r="N21" s="7" t="s">
        <v>5</v>
      </c>
      <c r="O21" s="7" t="b">
        <v>1</v>
      </c>
      <c r="P21" s="7" t="s">
        <v>6</v>
      </c>
      <c r="Q21" s="7" t="s">
        <v>5</v>
      </c>
      <c r="R21" s="7" t="s">
        <v>4</v>
      </c>
      <c r="S21" s="6"/>
      <c r="T21" s="6"/>
      <c r="U21" s="15" t="s">
        <v>66</v>
      </c>
      <c r="V21" s="15" t="s">
        <v>66</v>
      </c>
      <c r="W21" s="6">
        <v>57.6</v>
      </c>
      <c r="X21" s="6">
        <v>390</v>
      </c>
      <c r="Y21" s="6"/>
      <c r="AA21" s="15">
        <v>1</v>
      </c>
      <c r="AB21" s="15">
        <v>1</v>
      </c>
      <c r="AC21" s="6">
        <v>1</v>
      </c>
      <c r="AF21" s="15" t="s">
        <v>72</v>
      </c>
      <c r="AG21" s="15" t="s">
        <v>72</v>
      </c>
      <c r="AH21" s="15" t="s">
        <v>66</v>
      </c>
      <c r="AI21" s="15"/>
      <c r="AM21" s="15" t="s">
        <v>66</v>
      </c>
      <c r="AN21" s="15" t="s">
        <v>66</v>
      </c>
    </row>
    <row r="22" spans="1:40" ht="28.2" x14ac:dyDescent="0.3">
      <c r="A22" s="6" t="s">
        <v>34</v>
      </c>
      <c r="B22" s="7">
        <v>224</v>
      </c>
      <c r="C22" s="7" t="s">
        <v>46</v>
      </c>
      <c r="D22" s="7" t="s">
        <v>47</v>
      </c>
      <c r="E22" s="7" t="s">
        <v>48</v>
      </c>
      <c r="F22" s="7" t="s">
        <v>49</v>
      </c>
      <c r="G22" s="7" t="s">
        <v>0</v>
      </c>
      <c r="H22" s="7">
        <v>1</v>
      </c>
      <c r="I22" s="8">
        <v>44262.928877314815</v>
      </c>
      <c r="J22" s="7" t="s">
        <v>3</v>
      </c>
      <c r="K22" s="7" t="b">
        <v>1</v>
      </c>
      <c r="L22" s="7" t="s">
        <v>4</v>
      </c>
      <c r="M22" s="7" t="b">
        <v>0</v>
      </c>
      <c r="N22" s="7" t="s">
        <v>4</v>
      </c>
      <c r="O22" s="7" t="b">
        <v>1</v>
      </c>
      <c r="P22" s="7" t="s">
        <v>6</v>
      </c>
      <c r="Q22" s="7" t="s">
        <v>5</v>
      </c>
      <c r="R22" s="7" t="s">
        <v>4</v>
      </c>
      <c r="S22" s="6"/>
      <c r="T22" s="6"/>
      <c r="U22" s="15" t="s">
        <v>67</v>
      </c>
      <c r="V22" s="15" t="s">
        <v>68</v>
      </c>
      <c r="W22" s="6">
        <v>-5.8</v>
      </c>
      <c r="X22" s="6">
        <v>180</v>
      </c>
      <c r="Y22" s="6"/>
      <c r="AA22" s="15">
        <v>3</v>
      </c>
      <c r="AB22" s="15">
        <v>2</v>
      </c>
      <c r="AC22" s="6">
        <v>2</v>
      </c>
      <c r="AF22" s="15" t="s">
        <v>75</v>
      </c>
      <c r="AG22" s="15" t="s">
        <v>75</v>
      </c>
      <c r="AH22" s="15" t="s">
        <v>114</v>
      </c>
      <c r="AI22" s="15"/>
      <c r="AM22" s="15" t="s">
        <v>67</v>
      </c>
      <c r="AN22" s="15" t="s">
        <v>68</v>
      </c>
    </row>
    <row r="23" spans="1:40" ht="28.2" x14ac:dyDescent="0.3">
      <c r="A23" s="20" t="s">
        <v>35</v>
      </c>
      <c r="B23" s="21">
        <v>277</v>
      </c>
      <c r="C23" s="21" t="s">
        <v>53</v>
      </c>
      <c r="D23" s="21" t="s">
        <v>54</v>
      </c>
      <c r="E23" s="21" t="s">
        <v>55</v>
      </c>
      <c r="F23" s="21" t="s">
        <v>56</v>
      </c>
      <c r="G23" s="21" t="s">
        <v>0</v>
      </c>
      <c r="H23" s="21">
        <v>1</v>
      </c>
      <c r="I23" s="24">
        <v>44262.957592592589</v>
      </c>
      <c r="J23" s="21" t="s">
        <v>3</v>
      </c>
      <c r="K23" s="21" t="b">
        <v>1</v>
      </c>
      <c r="L23" s="21" t="s">
        <v>4</v>
      </c>
      <c r="M23" s="21" t="b">
        <v>0</v>
      </c>
      <c r="N23" s="21" t="s">
        <v>5</v>
      </c>
      <c r="O23" s="21" t="b">
        <v>1</v>
      </c>
      <c r="P23" s="21" t="s">
        <v>6</v>
      </c>
      <c r="Q23" s="21" t="s">
        <v>4</v>
      </c>
      <c r="R23" s="21" t="s">
        <v>4</v>
      </c>
      <c r="S23" s="20"/>
      <c r="T23" s="20"/>
      <c r="U23" s="20" t="s">
        <v>66</v>
      </c>
      <c r="V23" s="20" t="s">
        <v>66</v>
      </c>
      <c r="W23" s="20">
        <v>0.8</v>
      </c>
      <c r="X23" s="20">
        <v>220</v>
      </c>
      <c r="Y23" s="20"/>
      <c r="Z23" s="23"/>
      <c r="AA23" s="20">
        <v>1</v>
      </c>
      <c r="AB23" s="20">
        <v>1</v>
      </c>
      <c r="AC23" s="20">
        <v>1</v>
      </c>
      <c r="AD23" s="23"/>
      <c r="AE23" s="23"/>
      <c r="AF23" s="20"/>
      <c r="AG23" s="20"/>
      <c r="AH23" s="20" t="s">
        <v>66</v>
      </c>
      <c r="AI23" s="21"/>
      <c r="AM23" s="20" t="s">
        <v>66</v>
      </c>
      <c r="AN23" s="20" t="s">
        <v>66</v>
      </c>
    </row>
    <row r="24" spans="1:40" ht="28.2" x14ac:dyDescent="0.3">
      <c r="A24" s="6" t="s">
        <v>35</v>
      </c>
      <c r="B24" s="7">
        <v>278</v>
      </c>
      <c r="C24" s="7" t="s">
        <v>57</v>
      </c>
      <c r="D24" s="7" t="s">
        <v>58</v>
      </c>
      <c r="E24" s="7" t="s">
        <v>59</v>
      </c>
      <c r="F24" s="7" t="s">
        <v>56</v>
      </c>
      <c r="G24" s="7" t="s">
        <v>0</v>
      </c>
      <c r="H24" s="7">
        <v>1</v>
      </c>
      <c r="I24" s="8">
        <v>44262.957743055558</v>
      </c>
      <c r="J24" s="7" t="s">
        <v>3</v>
      </c>
      <c r="K24" s="7" t="b">
        <v>1</v>
      </c>
      <c r="L24" s="7" t="s">
        <v>4</v>
      </c>
      <c r="M24" s="7" t="b">
        <v>0</v>
      </c>
      <c r="N24" s="7" t="s">
        <v>4</v>
      </c>
      <c r="O24" s="7" t="b">
        <v>1</v>
      </c>
      <c r="P24" s="7" t="s">
        <v>6</v>
      </c>
      <c r="Q24" s="7" t="s">
        <v>5</v>
      </c>
      <c r="R24" s="7" t="s">
        <v>4</v>
      </c>
      <c r="S24" s="6"/>
      <c r="T24" s="6"/>
      <c r="U24" s="15" t="s">
        <v>67</v>
      </c>
      <c r="V24" s="15" t="s">
        <v>68</v>
      </c>
      <c r="W24" s="6">
        <v>-5.8</v>
      </c>
      <c r="X24" s="6">
        <v>180</v>
      </c>
      <c r="Y24" s="6"/>
      <c r="AA24" s="15">
        <v>3</v>
      </c>
      <c r="AB24" s="15">
        <v>2</v>
      </c>
      <c r="AC24" s="6">
        <v>2</v>
      </c>
      <c r="AF24" s="15" t="s">
        <v>75</v>
      </c>
      <c r="AG24" s="15" t="s">
        <v>75</v>
      </c>
      <c r="AH24" s="15" t="s">
        <v>114</v>
      </c>
      <c r="AI24" s="15"/>
      <c r="AM24" s="15" t="s">
        <v>67</v>
      </c>
      <c r="AN24" s="15" t="s">
        <v>68</v>
      </c>
    </row>
    <row r="25" spans="1:40" ht="42" x14ac:dyDescent="0.3">
      <c r="A25" s="6" t="s">
        <v>36</v>
      </c>
      <c r="B25" s="7">
        <v>309</v>
      </c>
      <c r="C25" s="7" t="s">
        <v>43</v>
      </c>
      <c r="D25" s="7" t="s">
        <v>44</v>
      </c>
      <c r="E25" s="7" t="s">
        <v>45</v>
      </c>
      <c r="F25" s="7" t="s">
        <v>2</v>
      </c>
      <c r="G25" s="7" t="s">
        <v>0</v>
      </c>
      <c r="H25" s="7">
        <v>1</v>
      </c>
      <c r="I25" s="8">
        <v>44262.972233796296</v>
      </c>
      <c r="J25" s="7" t="s">
        <v>3</v>
      </c>
      <c r="K25" s="7" t="b">
        <v>1</v>
      </c>
      <c r="L25" s="7" t="s">
        <v>4</v>
      </c>
      <c r="M25" s="7" t="b">
        <v>0</v>
      </c>
      <c r="N25" s="7" t="s">
        <v>4</v>
      </c>
      <c r="O25" s="7" t="b">
        <v>1</v>
      </c>
      <c r="P25" s="7" t="s">
        <v>6</v>
      </c>
      <c r="Q25" s="7" t="s">
        <v>5</v>
      </c>
      <c r="R25" s="7" t="s">
        <v>4</v>
      </c>
      <c r="S25" s="6"/>
      <c r="T25" s="6"/>
      <c r="U25" s="15" t="s">
        <v>67</v>
      </c>
      <c r="V25" s="15" t="s">
        <v>68</v>
      </c>
      <c r="W25" s="6">
        <v>-5.8</v>
      </c>
      <c r="X25" s="6">
        <v>180</v>
      </c>
      <c r="Y25" s="6"/>
      <c r="AA25" s="15">
        <v>3</v>
      </c>
      <c r="AB25" s="15">
        <v>2</v>
      </c>
      <c r="AC25" s="6">
        <v>2</v>
      </c>
      <c r="AF25" s="15" t="s">
        <v>75</v>
      </c>
      <c r="AG25" s="15" t="s">
        <v>75</v>
      </c>
      <c r="AH25" s="15" t="s">
        <v>114</v>
      </c>
      <c r="AI25" s="15"/>
      <c r="AM25" s="15" t="s">
        <v>67</v>
      </c>
      <c r="AN25" s="15" t="s">
        <v>68</v>
      </c>
    </row>
    <row r="26" spans="1:40" ht="28.2" x14ac:dyDescent="0.3">
      <c r="A26" s="20" t="s">
        <v>36</v>
      </c>
      <c r="B26" s="21">
        <v>310</v>
      </c>
      <c r="C26" s="21" t="s">
        <v>50</v>
      </c>
      <c r="D26" s="21" t="s">
        <v>51</v>
      </c>
      <c r="E26" s="21" t="s">
        <v>52</v>
      </c>
      <c r="F26" s="21" t="s">
        <v>2</v>
      </c>
      <c r="G26" s="21" t="s">
        <v>0</v>
      </c>
      <c r="H26" s="21">
        <v>1</v>
      </c>
      <c r="I26" s="24">
        <v>44262.972233796296</v>
      </c>
      <c r="J26" s="21" t="s">
        <v>3</v>
      </c>
      <c r="K26" s="21" t="b">
        <v>0</v>
      </c>
      <c r="L26" s="21" t="s">
        <v>5</v>
      </c>
      <c r="M26" s="21" t="b">
        <v>0</v>
      </c>
      <c r="N26" s="21" t="s">
        <v>5</v>
      </c>
      <c r="O26" s="21" t="b">
        <v>1</v>
      </c>
      <c r="P26" s="21" t="s">
        <v>6</v>
      </c>
      <c r="Q26" s="21" t="s">
        <v>5</v>
      </c>
      <c r="R26" s="21" t="s">
        <v>4</v>
      </c>
      <c r="S26" s="20"/>
      <c r="T26" s="20"/>
      <c r="U26" s="20" t="s">
        <v>66</v>
      </c>
      <c r="V26" s="20" t="s">
        <v>66</v>
      </c>
      <c r="W26" s="20">
        <v>59.4</v>
      </c>
      <c r="X26" s="20">
        <v>370</v>
      </c>
      <c r="Y26" s="20"/>
      <c r="Z26" s="23"/>
      <c r="AA26" s="20">
        <v>1</v>
      </c>
      <c r="AB26" s="20">
        <v>1</v>
      </c>
      <c r="AC26" s="20">
        <v>1</v>
      </c>
      <c r="AD26" s="23"/>
      <c r="AE26" s="23"/>
      <c r="AF26" s="20"/>
      <c r="AG26" s="20"/>
      <c r="AH26" s="20" t="s">
        <v>66</v>
      </c>
      <c r="AI26" s="21"/>
      <c r="AM26" s="20" t="s">
        <v>66</v>
      </c>
      <c r="AN26" s="20" t="s">
        <v>66</v>
      </c>
    </row>
    <row r="27" spans="1:40" ht="28.2" x14ac:dyDescent="0.3">
      <c r="A27" s="6" t="s">
        <v>37</v>
      </c>
      <c r="B27" s="7">
        <v>328</v>
      </c>
      <c r="C27" s="7" t="s">
        <v>50</v>
      </c>
      <c r="D27" s="7" t="s">
        <v>51</v>
      </c>
      <c r="E27" s="7" t="s">
        <v>52</v>
      </c>
      <c r="F27" s="7" t="s">
        <v>2</v>
      </c>
      <c r="G27" s="7" t="s">
        <v>0</v>
      </c>
      <c r="H27" s="7">
        <v>1</v>
      </c>
      <c r="I27" s="8">
        <v>44262.981053240743</v>
      </c>
      <c r="J27" s="7" t="s">
        <v>3</v>
      </c>
      <c r="K27" s="7" t="b">
        <v>0</v>
      </c>
      <c r="L27" s="7" t="s">
        <v>4</v>
      </c>
      <c r="M27" s="7" t="b">
        <v>0</v>
      </c>
      <c r="N27" s="7" t="s">
        <v>5</v>
      </c>
      <c r="O27" s="7" t="b">
        <v>1</v>
      </c>
      <c r="P27" s="7" t="s">
        <v>6</v>
      </c>
      <c r="Q27" s="7" t="s">
        <v>5</v>
      </c>
      <c r="R27" s="7" t="s">
        <v>4</v>
      </c>
      <c r="S27" s="6"/>
      <c r="T27" s="6"/>
      <c r="U27" s="15" t="s">
        <v>66</v>
      </c>
      <c r="V27" s="15" t="s">
        <v>66</v>
      </c>
      <c r="W27" s="6">
        <v>57.6</v>
      </c>
      <c r="X27" s="6">
        <v>390</v>
      </c>
      <c r="Y27" s="6"/>
      <c r="AA27" s="15">
        <v>1</v>
      </c>
      <c r="AB27" s="15">
        <v>1</v>
      </c>
      <c r="AC27" s="6">
        <v>1</v>
      </c>
      <c r="AF27" s="15" t="s">
        <v>72</v>
      </c>
      <c r="AG27" s="15" t="s">
        <v>72</v>
      </c>
      <c r="AH27" s="15" t="s">
        <v>66</v>
      </c>
      <c r="AI27" s="15"/>
      <c r="AM27" s="15" t="s">
        <v>66</v>
      </c>
      <c r="AN27" s="15" t="s">
        <v>66</v>
      </c>
    </row>
    <row r="28" spans="1:40" ht="28.2" x14ac:dyDescent="0.3">
      <c r="A28" s="6" t="s">
        <v>37</v>
      </c>
      <c r="B28" s="7">
        <v>329</v>
      </c>
      <c r="C28" s="7" t="s">
        <v>40</v>
      </c>
      <c r="D28" s="7" t="s">
        <v>41</v>
      </c>
      <c r="E28" s="7" t="s">
        <v>42</v>
      </c>
      <c r="F28" s="7" t="s">
        <v>2</v>
      </c>
      <c r="G28" s="7" t="s">
        <v>0</v>
      </c>
      <c r="H28" s="7">
        <v>1</v>
      </c>
      <c r="I28" s="8">
        <v>44262.981307870374</v>
      </c>
      <c r="J28" s="7" t="s">
        <v>3</v>
      </c>
      <c r="K28" s="7" t="b">
        <v>0</v>
      </c>
      <c r="L28" s="7" t="s">
        <v>4</v>
      </c>
      <c r="M28" s="7" t="b">
        <v>0</v>
      </c>
      <c r="N28" s="7" t="s">
        <v>4</v>
      </c>
      <c r="O28" s="7" t="b">
        <v>1</v>
      </c>
      <c r="P28" s="7" t="s">
        <v>6</v>
      </c>
      <c r="Q28" s="7" t="s">
        <v>5</v>
      </c>
      <c r="R28" s="7" t="s">
        <v>4</v>
      </c>
      <c r="S28" s="6"/>
      <c r="T28" s="6"/>
      <c r="U28" s="15" t="s">
        <v>66</v>
      </c>
      <c r="V28" s="15" t="s">
        <v>66</v>
      </c>
      <c r="W28" s="6">
        <v>56.7</v>
      </c>
      <c r="X28" s="6">
        <v>390</v>
      </c>
      <c r="Y28" s="6"/>
      <c r="AA28" s="15">
        <v>1</v>
      </c>
      <c r="AB28" s="15">
        <v>1</v>
      </c>
      <c r="AC28" s="6">
        <v>1</v>
      </c>
      <c r="AF28" s="15" t="s">
        <v>72</v>
      </c>
      <c r="AG28" s="15" t="s">
        <v>72</v>
      </c>
      <c r="AH28" s="15" t="s">
        <v>66</v>
      </c>
      <c r="AI28" s="15"/>
      <c r="AM28" s="15" t="s">
        <v>66</v>
      </c>
      <c r="AN28" s="15" t="s">
        <v>66</v>
      </c>
    </row>
    <row r="29" spans="1:40" ht="28.2" x14ac:dyDescent="0.3">
      <c r="A29" s="6" t="s">
        <v>38</v>
      </c>
      <c r="B29" s="7">
        <v>339</v>
      </c>
      <c r="C29" s="7" t="s">
        <v>57</v>
      </c>
      <c r="D29" s="7" t="s">
        <v>58</v>
      </c>
      <c r="E29" s="7" t="s">
        <v>59</v>
      </c>
      <c r="F29" s="7" t="s">
        <v>56</v>
      </c>
      <c r="G29" s="7" t="s">
        <v>0</v>
      </c>
      <c r="H29" s="7">
        <v>1</v>
      </c>
      <c r="I29" s="8">
        <v>44262.985543981478</v>
      </c>
      <c r="J29" s="7" t="s">
        <v>3</v>
      </c>
      <c r="K29" s="7" t="b">
        <v>1</v>
      </c>
      <c r="L29" s="7" t="s">
        <v>4</v>
      </c>
      <c r="M29" s="7" t="b">
        <v>0</v>
      </c>
      <c r="N29" s="7" t="s">
        <v>5</v>
      </c>
      <c r="O29" s="7" t="b">
        <v>1</v>
      </c>
      <c r="P29" s="7" t="s">
        <v>6</v>
      </c>
      <c r="Q29" s="7" t="s">
        <v>5</v>
      </c>
      <c r="R29" s="7" t="s">
        <v>4</v>
      </c>
      <c r="S29" s="6"/>
      <c r="T29" s="6"/>
      <c r="U29" s="15" t="s">
        <v>67</v>
      </c>
      <c r="V29" s="15" t="s">
        <v>68</v>
      </c>
      <c r="W29" s="6">
        <v>-18.399999999999999</v>
      </c>
      <c r="X29" s="6">
        <v>180</v>
      </c>
      <c r="Y29" s="6"/>
      <c r="AA29" s="15">
        <v>3</v>
      </c>
      <c r="AB29" s="15">
        <v>2</v>
      </c>
      <c r="AC29" s="6">
        <v>2</v>
      </c>
      <c r="AF29" s="15" t="s">
        <v>75</v>
      </c>
      <c r="AG29" s="15" t="s">
        <v>75</v>
      </c>
      <c r="AH29" s="15" t="s">
        <v>114</v>
      </c>
      <c r="AI29" s="15"/>
      <c r="AM29" s="15" t="s">
        <v>67</v>
      </c>
      <c r="AN29" s="15" t="s">
        <v>68</v>
      </c>
    </row>
    <row r="30" spans="1:40" ht="42" x14ac:dyDescent="0.3">
      <c r="A30" s="20" t="s">
        <v>38</v>
      </c>
      <c r="B30" s="21">
        <v>340</v>
      </c>
      <c r="C30" s="21" t="s">
        <v>7</v>
      </c>
      <c r="D30" s="21" t="s">
        <v>8</v>
      </c>
      <c r="E30" s="21" t="s">
        <v>9</v>
      </c>
      <c r="F30" s="21" t="s">
        <v>2</v>
      </c>
      <c r="G30" s="21" t="s">
        <v>0</v>
      </c>
      <c r="H30" s="21">
        <v>1</v>
      </c>
      <c r="I30" s="24">
        <v>44262.985543981478</v>
      </c>
      <c r="J30" s="21" t="s">
        <v>3</v>
      </c>
      <c r="K30" s="21" t="b">
        <v>1</v>
      </c>
      <c r="L30" s="21" t="s">
        <v>4</v>
      </c>
      <c r="M30" s="21" t="b">
        <v>1</v>
      </c>
      <c r="N30" s="21" t="s">
        <v>4</v>
      </c>
      <c r="O30" s="21" t="b">
        <v>1</v>
      </c>
      <c r="P30" s="21" t="s">
        <v>6</v>
      </c>
      <c r="Q30" s="21" t="s">
        <v>4</v>
      </c>
      <c r="R30" s="21" t="s">
        <v>4</v>
      </c>
      <c r="S30" s="20"/>
      <c r="T30" s="20"/>
      <c r="U30" s="20" t="s">
        <v>66</v>
      </c>
      <c r="V30" s="20" t="s">
        <v>66</v>
      </c>
      <c r="W30" s="20">
        <v>54.62</v>
      </c>
      <c r="X30" s="20">
        <v>270</v>
      </c>
      <c r="Y30" s="20"/>
      <c r="Z30" s="23"/>
      <c r="AA30" s="20">
        <v>1</v>
      </c>
      <c r="AB30" s="20">
        <v>1</v>
      </c>
      <c r="AC30" s="20">
        <v>1</v>
      </c>
      <c r="AD30" s="23"/>
      <c r="AE30" s="23"/>
      <c r="AF30" s="20"/>
      <c r="AG30" s="20"/>
      <c r="AH30" s="20" t="s">
        <v>66</v>
      </c>
      <c r="AI30" s="21"/>
      <c r="AM30" s="20" t="s">
        <v>66</v>
      </c>
      <c r="AN30" s="20" t="s">
        <v>66</v>
      </c>
    </row>
    <row r="31" spans="1:40" ht="28.2" x14ac:dyDescent="0.3">
      <c r="A31" s="6" t="s">
        <v>39</v>
      </c>
      <c r="B31" s="7">
        <v>20</v>
      </c>
      <c r="C31" s="7" t="s">
        <v>63</v>
      </c>
      <c r="D31" s="7" t="s">
        <v>62</v>
      </c>
      <c r="E31" s="7" t="s">
        <v>61</v>
      </c>
      <c r="F31" s="7" t="s">
        <v>64</v>
      </c>
      <c r="G31" s="7" t="s">
        <v>0</v>
      </c>
      <c r="H31" s="7">
        <v>1</v>
      </c>
      <c r="I31" s="9">
        <v>44262.287939814814</v>
      </c>
      <c r="J31" s="7" t="s">
        <v>3</v>
      </c>
      <c r="K31" s="7" t="b">
        <v>1</v>
      </c>
      <c r="L31" s="7" t="s">
        <v>4</v>
      </c>
      <c r="M31" s="7" t="b">
        <v>0</v>
      </c>
      <c r="N31" s="7" t="s">
        <v>4</v>
      </c>
      <c r="O31" s="7" t="b">
        <v>1</v>
      </c>
      <c r="P31" s="7" t="s">
        <v>65</v>
      </c>
      <c r="Q31" s="7" t="s">
        <v>5</v>
      </c>
      <c r="R31" s="7" t="s">
        <v>4</v>
      </c>
      <c r="S31" s="6"/>
      <c r="T31" s="6"/>
      <c r="U31" s="15" t="s">
        <v>67</v>
      </c>
      <c r="V31" s="15" t="s">
        <v>66</v>
      </c>
      <c r="W31" s="6">
        <v>1</v>
      </c>
      <c r="X31" s="6">
        <v>170</v>
      </c>
      <c r="Y31" s="6"/>
      <c r="AA31" s="15">
        <v>3</v>
      </c>
      <c r="AB31" s="15">
        <v>1</v>
      </c>
      <c r="AC31" s="6">
        <v>1</v>
      </c>
      <c r="AF31" s="15" t="s">
        <v>75</v>
      </c>
      <c r="AG31" s="15" t="s">
        <v>75</v>
      </c>
      <c r="AH31" s="15" t="s">
        <v>66</v>
      </c>
      <c r="AI31" s="15"/>
      <c r="AM31" s="15" t="s">
        <v>67</v>
      </c>
      <c r="AN31" s="15" t="s">
        <v>66</v>
      </c>
    </row>
    <row r="32" spans="1:40" x14ac:dyDescent="0.3">
      <c r="A32" s="3"/>
    </row>
    <row r="34" spans="26:33" x14ac:dyDescent="0.3">
      <c r="Z34" t="s">
        <v>66</v>
      </c>
      <c r="AA34" s="19">
        <v>16</v>
      </c>
      <c r="AB34" s="19">
        <v>18</v>
      </c>
      <c r="AE34" t="s">
        <v>72</v>
      </c>
      <c r="AF34">
        <f>COUNTIF(AF2:AF32,"TP")</f>
        <v>10</v>
      </c>
      <c r="AG34">
        <f>COUNTIF(AG2:AG31,"TP")</f>
        <v>10</v>
      </c>
    </row>
    <row r="35" spans="26:33" x14ac:dyDescent="0.3">
      <c r="Z35" t="s">
        <v>69</v>
      </c>
      <c r="AB35">
        <v>10</v>
      </c>
      <c r="AE35" t="s">
        <v>73</v>
      </c>
      <c r="AF35">
        <f>COUNTIF(AF2:AF32,"FN")</f>
        <v>0</v>
      </c>
      <c r="AG35">
        <f>COUNTIF(AG2:AG32,"FN")</f>
        <v>0</v>
      </c>
    </row>
    <row r="36" spans="26:33" x14ac:dyDescent="0.3">
      <c r="Z36" t="s">
        <v>70</v>
      </c>
      <c r="AA36">
        <v>12</v>
      </c>
      <c r="AE36" t="s">
        <v>74</v>
      </c>
      <c r="AF36">
        <f>COUNTIF(AF2:AF32,"FP")</f>
        <v>0</v>
      </c>
      <c r="AG36">
        <f>COUNTIF(AG2:AG32,"FP")</f>
        <v>0</v>
      </c>
    </row>
    <row r="37" spans="26:33" x14ac:dyDescent="0.3">
      <c r="AE37" t="s">
        <v>75</v>
      </c>
      <c r="AF37">
        <f>COUNTIF(AF2:AF32,"TN")</f>
        <v>12</v>
      </c>
      <c r="AG37">
        <f>COUNTIF(AG2:AG31,"TN")</f>
        <v>12</v>
      </c>
    </row>
    <row r="39" spans="26:33" x14ac:dyDescent="0.3">
      <c r="Z39" t="s">
        <v>71</v>
      </c>
      <c r="AA39">
        <v>16</v>
      </c>
      <c r="AB39">
        <v>18</v>
      </c>
    </row>
    <row r="40" spans="26:33" x14ac:dyDescent="0.3">
      <c r="Z40" t="s">
        <v>66</v>
      </c>
      <c r="AA40">
        <v>16</v>
      </c>
      <c r="AB40">
        <v>10</v>
      </c>
    </row>
    <row r="52" spans="2:2" x14ac:dyDescent="0.3">
      <c r="B52">
        <f>+B57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4A57-5D3D-42A8-A88A-FB08A66C3C8A}">
  <dimension ref="A1:BM52"/>
  <sheetViews>
    <sheetView topLeftCell="AI22" workbookViewId="0">
      <selection activeCell="I12" sqref="I12"/>
    </sheetView>
  </sheetViews>
  <sheetFormatPr defaultRowHeight="14.4" x14ac:dyDescent="0.3"/>
  <cols>
    <col min="9" max="9" width="22.21875" customWidth="1"/>
  </cols>
  <sheetData>
    <row r="1" spans="1:65" ht="28.2" x14ac:dyDescent="0.3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25" t="s">
        <v>76</v>
      </c>
      <c r="L1" s="26" t="s">
        <v>77</v>
      </c>
      <c r="M1" s="26" t="s">
        <v>78</v>
      </c>
      <c r="N1" s="26" t="s">
        <v>79</v>
      </c>
      <c r="O1" s="26" t="s">
        <v>80</v>
      </c>
      <c r="P1" s="26" t="s">
        <v>81</v>
      </c>
      <c r="Q1" s="26" t="s">
        <v>82</v>
      </c>
      <c r="R1" s="26" t="s">
        <v>83</v>
      </c>
      <c r="S1" s="11"/>
      <c r="T1" s="11"/>
      <c r="U1" s="11" t="s">
        <v>26</v>
      </c>
      <c r="V1" s="11" t="s">
        <v>27</v>
      </c>
      <c r="W1" s="11" t="s">
        <v>28</v>
      </c>
      <c r="X1" s="11" t="s">
        <v>29</v>
      </c>
      <c r="Y1" s="11" t="s">
        <v>25</v>
      </c>
      <c r="AA1" s="11" t="s">
        <v>26</v>
      </c>
      <c r="AB1" s="11" t="s">
        <v>27</v>
      </c>
      <c r="AC1" s="11" t="s">
        <v>28</v>
      </c>
      <c r="AF1" s="11" t="s">
        <v>26</v>
      </c>
      <c r="AG1" s="11" t="s">
        <v>27</v>
      </c>
      <c r="AI1" s="12" t="s">
        <v>84</v>
      </c>
      <c r="AJ1" s="12" t="s">
        <v>85</v>
      </c>
      <c r="AK1" s="12" t="s">
        <v>86</v>
      </c>
      <c r="AL1" s="12" t="s">
        <v>87</v>
      </c>
      <c r="AM1" s="27" t="s">
        <v>88</v>
      </c>
      <c r="AN1" s="27" t="s">
        <v>89</v>
      </c>
      <c r="AO1" s="27" t="s">
        <v>90</v>
      </c>
      <c r="AP1" s="27" t="s">
        <v>91</v>
      </c>
      <c r="AQ1" s="27" t="s">
        <v>92</v>
      </c>
      <c r="AR1" s="27" t="s">
        <v>93</v>
      </c>
      <c r="AS1" s="27"/>
      <c r="AT1" s="27"/>
      <c r="AU1" s="27" t="s">
        <v>94</v>
      </c>
      <c r="AV1" s="27"/>
      <c r="AW1" s="27" t="s">
        <v>95</v>
      </c>
      <c r="AX1" s="27"/>
      <c r="AZ1" s="27" t="s">
        <v>96</v>
      </c>
      <c r="BB1" s="27" t="s">
        <v>97</v>
      </c>
      <c r="BE1" t="s">
        <v>98</v>
      </c>
      <c r="BG1" s="28" t="s">
        <v>92</v>
      </c>
      <c r="BH1" t="s">
        <v>99</v>
      </c>
      <c r="BK1" s="29" t="s">
        <v>100</v>
      </c>
    </row>
    <row r="2" spans="1:65" ht="42" x14ac:dyDescent="0.3">
      <c r="A2" s="6" t="s">
        <v>30</v>
      </c>
      <c r="B2" s="7">
        <v>181384</v>
      </c>
      <c r="C2" s="7" t="s">
        <v>7</v>
      </c>
      <c r="D2" s="7" t="s">
        <v>8</v>
      </c>
      <c r="E2" s="7" t="s">
        <v>9</v>
      </c>
      <c r="F2" s="7" t="s">
        <v>2</v>
      </c>
      <c r="G2" s="7" t="s">
        <v>0</v>
      </c>
      <c r="H2" s="7">
        <v>1</v>
      </c>
      <c r="I2" s="8">
        <v>44261.192048611112</v>
      </c>
      <c r="J2" s="7" t="s">
        <v>3</v>
      </c>
      <c r="K2" s="7" t="b">
        <v>1</v>
      </c>
      <c r="L2" s="7" t="s">
        <v>4</v>
      </c>
      <c r="M2" s="7" t="b">
        <v>1</v>
      </c>
      <c r="N2" s="7" t="s">
        <v>5</v>
      </c>
      <c r="O2" s="7" t="b">
        <v>1</v>
      </c>
      <c r="P2" s="7" t="s">
        <v>6</v>
      </c>
      <c r="Q2" s="7" t="s">
        <v>4</v>
      </c>
      <c r="R2" s="7" t="s">
        <v>4</v>
      </c>
      <c r="S2" s="6"/>
      <c r="T2" s="6"/>
      <c r="U2" s="15" t="s">
        <v>66</v>
      </c>
      <c r="V2" s="15" t="s">
        <v>66</v>
      </c>
      <c r="W2" s="6">
        <v>42.2</v>
      </c>
      <c r="X2" s="6">
        <v>240</v>
      </c>
      <c r="Y2" s="6"/>
      <c r="AA2" s="15">
        <v>1</v>
      </c>
      <c r="AB2" s="15">
        <v>1</v>
      </c>
      <c r="AC2" s="6">
        <v>1</v>
      </c>
      <c r="AF2" s="15" t="s">
        <v>72</v>
      </c>
      <c r="AG2" s="15" t="s">
        <v>72</v>
      </c>
      <c r="AI2" s="7" t="s">
        <v>4</v>
      </c>
      <c r="AJ2" s="7" t="b">
        <v>1</v>
      </c>
      <c r="AK2" s="7" t="s">
        <v>5</v>
      </c>
      <c r="AL2" s="7" t="b">
        <v>1</v>
      </c>
      <c r="AM2" s="7" t="s">
        <v>6</v>
      </c>
      <c r="AN2" s="7" t="s">
        <v>4</v>
      </c>
      <c r="AO2" s="7" t="s">
        <v>4</v>
      </c>
      <c r="AP2" s="7" t="b">
        <v>1</v>
      </c>
      <c r="AQ2" s="15" t="s">
        <v>66</v>
      </c>
      <c r="AR2" s="15" t="s">
        <v>66</v>
      </c>
      <c r="AS2" t="str">
        <f>IF(AND(AQ2="No failure",AR2="No failure"),"TP",IF(AND(AQ2="failure",AR2="No failure"),"FP",IF(AND(AQ2="no failure",AR2="failure"),"FN",IF(AND(AQ2="failure",AR2="failure"),"TN"))))</f>
        <v>TP</v>
      </c>
      <c r="AU2" s="15" t="s">
        <v>66</v>
      </c>
      <c r="AV2" t="str">
        <f>IF(AND(AQ2="No failure",AU2="No failure"),"TP",IF(AND(AQ2="failure",AU2="No failure"),"FP",IF(AND(AQ2="no failure",AU2="failure"),"FN",IF(AND(AQ2="failure",AU2="failure"),"TN"))))</f>
        <v>TP</v>
      </c>
      <c r="AW2" s="15" t="s">
        <v>66</v>
      </c>
      <c r="AX2" t="str">
        <f>IF(AND(AQ2="No failure",AW2="No failure"),"TP",IF(AND(AQ2="failure",AW2="No failure"),"FP",IF(AND(AQ2="no failure",AW2="failure"),"FN",IF(AND(AQ2="failure",AW2="failure"),"TN"))))</f>
        <v>TP</v>
      </c>
      <c r="AZ2" s="15" t="s">
        <v>66</v>
      </c>
      <c r="BA2" t="str">
        <f>IF(AND(AQ2="No failure",AZ2="No failure"),"TP",IF(AND(AQ2="failure",AZ2="No failure"),"FP",IF(AND(AQ2="no failure",AZ2="failure"),"FN",IF(AND(AQ2="failure",AZ2="failure"),"TN"))))</f>
        <v>TP</v>
      </c>
      <c r="BB2" s="15" t="s">
        <v>66</v>
      </c>
      <c r="BC2" t="str">
        <f>IF(AND(AQ2="No failure",BB2="No failure"),"TP",IF(AND(AQ2="failure",BB2="No failure"),"FP",IF(AND(AQ2="no failure",BB2="failure"),"FN",IF(AND(AQ2="failure",BB2="failure"),"TN"))))</f>
        <v>TP</v>
      </c>
      <c r="BE2" s="15" t="s">
        <v>66</v>
      </c>
      <c r="BF2" t="str">
        <f>IF(AND(AQ2="No failure",BE2="No failure"),"TP",IF(AND(AQ2="failure",BE2="No failure"),"FP",IF(AND(AQ2="no failure",AQ2="failure"),"FN",IF(AND(AQ2="failure",BE2="failure"),"TN"))))</f>
        <v>TP</v>
      </c>
      <c r="BH2" s="15" t="s">
        <v>66</v>
      </c>
      <c r="BI2" t="str">
        <f>IF(AND(AQ2="No failure",BH2="No failure"),"TP",IF(AND(AQ2="failure",BH2="No failure"),"FP",IF(AND(AQ2="no failure",BH2="failure"),"FN",IF(AND(AQ2="failure",BH2="failure"),"TN"))))</f>
        <v>TP</v>
      </c>
      <c r="BK2" s="15" t="s">
        <v>66</v>
      </c>
      <c r="BL2" t="str">
        <f>IF(AND(AQ2="No failure",BK2="No failure"),"TP",IF(AND(AQ2="failure",BK2="No failure"),"FP",IF(AND(AQ2="no failure",BK2="failure"),"FN",IF(AND(AQ2="failure",BK2="failure"),"TN"))))</f>
        <v>TP</v>
      </c>
    </row>
    <row r="3" spans="1:65" ht="28.2" x14ac:dyDescent="0.3">
      <c r="A3" s="6" t="s">
        <v>31</v>
      </c>
      <c r="B3" s="7">
        <v>181683</v>
      </c>
      <c r="C3" s="7" t="s">
        <v>40</v>
      </c>
      <c r="D3" s="7" t="s">
        <v>41</v>
      </c>
      <c r="E3" s="7" t="s">
        <v>42</v>
      </c>
      <c r="F3" s="7" t="s">
        <v>2</v>
      </c>
      <c r="G3" s="7" t="s">
        <v>0</v>
      </c>
      <c r="H3" s="7">
        <v>1</v>
      </c>
      <c r="I3" s="8">
        <v>44262.039143518516</v>
      </c>
      <c r="J3" s="7" t="s">
        <v>3</v>
      </c>
      <c r="K3" s="7" t="b">
        <v>0</v>
      </c>
      <c r="L3" s="7" t="s">
        <v>4</v>
      </c>
      <c r="M3" s="7" t="b">
        <v>0</v>
      </c>
      <c r="N3" s="7" t="s">
        <v>4</v>
      </c>
      <c r="O3" s="7" t="b">
        <v>1</v>
      </c>
      <c r="P3" s="7" t="s">
        <v>6</v>
      </c>
      <c r="Q3" s="7" t="s">
        <v>5</v>
      </c>
      <c r="R3" s="7" t="s">
        <v>4</v>
      </c>
      <c r="S3" s="6"/>
      <c r="T3" s="6"/>
      <c r="U3" s="15" t="s">
        <v>66</v>
      </c>
      <c r="V3" s="15" t="s">
        <v>66</v>
      </c>
      <c r="W3" s="6">
        <v>56.7</v>
      </c>
      <c r="X3" s="6">
        <v>390</v>
      </c>
      <c r="Y3" s="6"/>
      <c r="AA3" s="15">
        <v>1</v>
      </c>
      <c r="AB3" s="15">
        <v>1</v>
      </c>
      <c r="AC3" s="6">
        <v>1</v>
      </c>
      <c r="AF3" s="15" t="s">
        <v>72</v>
      </c>
      <c r="AG3" s="15" t="s">
        <v>72</v>
      </c>
      <c r="AI3" s="7" t="s">
        <v>4</v>
      </c>
      <c r="AJ3" s="7" t="b">
        <v>0</v>
      </c>
      <c r="AK3" s="7" t="s">
        <v>4</v>
      </c>
      <c r="AL3" s="7" t="b">
        <v>1</v>
      </c>
      <c r="AM3" s="7" t="s">
        <v>6</v>
      </c>
      <c r="AN3" s="7" t="s">
        <v>4</v>
      </c>
      <c r="AO3" s="7" t="s">
        <v>5</v>
      </c>
      <c r="AP3" s="7" t="b">
        <v>0</v>
      </c>
      <c r="AQ3" s="15" t="s">
        <v>66</v>
      </c>
      <c r="AR3" s="15" t="s">
        <v>66</v>
      </c>
      <c r="AS3" t="str">
        <f t="shared" ref="AS3:AS31" si="0">IF(AND(AQ3="No failure",AR3="No failure"),"TP",IF(AND(AQ3="failure",AR3="No failure"),"FP",IF(AND(AQ3="no failure",AR3="failure"),"FN",IF(AND(AQ3="failure",AR3="failure"),"TN"))))</f>
        <v>TP</v>
      </c>
      <c r="AU3" s="15" t="s">
        <v>114</v>
      </c>
      <c r="AV3" t="str">
        <f t="shared" ref="AV3:AV31" si="1">IF(AND(AQ3="No failure",AU3="No failure"),"TP",IF(AND(AQ3="failure",AU3="No failure"),"FP",IF(AND(AQ3="no failure",AU3="failure"),"FN",IF(AND(AQ3="failure",AU3="failure"),"TN"))))</f>
        <v>FN</v>
      </c>
      <c r="AW3" s="15" t="s">
        <v>114</v>
      </c>
      <c r="AX3" t="str">
        <f t="shared" ref="AX3:AX31" si="2">IF(AND(AQ3="No failure",AW3="No failure"),"TP",IF(AND(AQ3="failure",AW3="No failure"),"FP",IF(AND(AQ3="no failure",AW3="failure"),"FN",IF(AND(AQ3="failure",AW3="failure"),"TN"))))</f>
        <v>FN</v>
      </c>
      <c r="AZ3" s="15" t="s">
        <v>66</v>
      </c>
      <c r="BA3" t="str">
        <f t="shared" ref="BA3:BA31" si="3">IF(AND(AQ3="No failure",AZ3="No failure"),"TP",IF(AND(AQ3="failure",AZ3="No failure"),"FP",IF(AND(AQ3="no failure",AZ3="failure"),"FN",IF(AND(AQ3="failure",AZ3="failure"),"TN"))))</f>
        <v>TP</v>
      </c>
      <c r="BB3" s="15" t="s">
        <v>66</v>
      </c>
      <c r="BC3" t="str">
        <f t="shared" ref="BC3:BC31" si="4">IF(AND(AQ3="No failure",BB3="No failure"),"TP",IF(AND(AQ3="failure",BB3="No failure"),"FP",IF(AND(AQ3="no failure",BB3="failure"),"FN",IF(AND(AQ3="failure",BB3="failure"),"TN"))))</f>
        <v>TP</v>
      </c>
      <c r="BE3" s="15" t="s">
        <v>66</v>
      </c>
      <c r="BF3" t="str">
        <f t="shared" ref="BF3:BF31" si="5">IF(AND(AQ3="No failure",BE3="No failure"),"TP",IF(AND(AQ3="failure",BE3="No failure"),"FP",IF(AND(AQ3="no failure",AQ3="failure"),"FN",IF(AND(AQ3="failure",BE3="failure"),"TN"))))</f>
        <v>TP</v>
      </c>
      <c r="BH3" s="15" t="s">
        <v>66</v>
      </c>
      <c r="BI3" t="str">
        <f t="shared" ref="BI3:BI31" si="6">IF(AND(AQ3="No failure",BH3="No failure"),"TP",IF(AND(AQ3="failure",BH3="No failure"),"FP",IF(AND(AQ3="no failure",BH3="failure"),"FN",IF(AND(AQ3="failure",BH3="failure"),"TN"))))</f>
        <v>TP</v>
      </c>
      <c r="BK3" s="15" t="s">
        <v>66</v>
      </c>
      <c r="BL3" t="str">
        <f t="shared" ref="BL3:BL31" si="7">IF(AND(AQ3="No failure",BK3="No failure"),"TP",IF(AND(AQ3="failure",BK3="No failure"),"FP",IF(AND(AQ3="no failure",BK3="failure"),"FN",IF(AND(AQ3="failure",BK3="failure"),"TN"))))</f>
        <v>TP</v>
      </c>
    </row>
    <row r="4" spans="1:65" ht="42" x14ac:dyDescent="0.3">
      <c r="A4" s="6" t="s">
        <v>32</v>
      </c>
      <c r="B4" s="7">
        <v>181684</v>
      </c>
      <c r="C4" s="7" t="s">
        <v>43</v>
      </c>
      <c r="D4" s="7" t="s">
        <v>44</v>
      </c>
      <c r="E4" s="7" t="s">
        <v>45</v>
      </c>
      <c r="F4" s="7" t="s">
        <v>2</v>
      </c>
      <c r="G4" s="7" t="s">
        <v>0</v>
      </c>
      <c r="H4" s="7">
        <v>1</v>
      </c>
      <c r="I4" s="8">
        <v>44262.053252314814</v>
      </c>
      <c r="J4" s="7" t="s">
        <v>3</v>
      </c>
      <c r="K4" s="7" t="b">
        <v>1</v>
      </c>
      <c r="L4" s="7" t="s">
        <v>4</v>
      </c>
      <c r="M4" s="7" t="b">
        <v>0</v>
      </c>
      <c r="N4" s="7" t="s">
        <v>4</v>
      </c>
      <c r="O4" s="7" t="b">
        <v>1</v>
      </c>
      <c r="P4" s="7" t="s">
        <v>6</v>
      </c>
      <c r="Q4" s="7" t="s">
        <v>5</v>
      </c>
      <c r="R4" s="7" t="s">
        <v>4</v>
      </c>
      <c r="S4" s="6"/>
      <c r="T4" s="6"/>
      <c r="U4" s="15" t="s">
        <v>67</v>
      </c>
      <c r="V4" s="15" t="s">
        <v>68</v>
      </c>
      <c r="W4" s="6">
        <v>-5.8</v>
      </c>
      <c r="X4" s="6">
        <v>180</v>
      </c>
      <c r="Y4" s="6"/>
      <c r="AA4" s="15">
        <v>3</v>
      </c>
      <c r="AB4" s="15">
        <v>2</v>
      </c>
      <c r="AC4" s="6">
        <v>2</v>
      </c>
      <c r="AF4" s="15" t="s">
        <v>75</v>
      </c>
      <c r="AG4" s="15" t="s">
        <v>75</v>
      </c>
      <c r="AI4" s="7" t="s">
        <v>4</v>
      </c>
      <c r="AJ4" s="7" t="b">
        <v>0</v>
      </c>
      <c r="AK4" s="7" t="s">
        <v>4</v>
      </c>
      <c r="AL4" s="7" t="b">
        <v>1</v>
      </c>
      <c r="AM4" s="7" t="s">
        <v>6</v>
      </c>
      <c r="AN4" s="7" t="s">
        <v>4</v>
      </c>
      <c r="AO4" s="7" t="s">
        <v>5</v>
      </c>
      <c r="AP4" s="7" t="b">
        <v>1</v>
      </c>
      <c r="AQ4" s="15" t="s">
        <v>114</v>
      </c>
      <c r="AR4" s="15" t="s">
        <v>66</v>
      </c>
      <c r="AS4" t="str">
        <f t="shared" si="0"/>
        <v>FP</v>
      </c>
      <c r="AU4" s="15" t="s">
        <v>114</v>
      </c>
      <c r="AV4" t="str">
        <f t="shared" si="1"/>
        <v>TN</v>
      </c>
      <c r="AW4" s="15" t="s">
        <v>114</v>
      </c>
      <c r="AX4" t="str">
        <f t="shared" si="2"/>
        <v>TN</v>
      </c>
      <c r="AZ4" s="15" t="s">
        <v>66</v>
      </c>
      <c r="BA4" t="str">
        <f t="shared" si="3"/>
        <v>FP</v>
      </c>
      <c r="BB4" s="15" t="s">
        <v>66</v>
      </c>
      <c r="BC4" t="str">
        <f t="shared" si="4"/>
        <v>FP</v>
      </c>
      <c r="BE4" s="15" t="s">
        <v>66</v>
      </c>
      <c r="BF4" t="str">
        <f t="shared" si="5"/>
        <v>FP</v>
      </c>
      <c r="BH4" s="15" t="s">
        <v>66</v>
      </c>
      <c r="BI4" t="str">
        <f t="shared" si="6"/>
        <v>FP</v>
      </c>
      <c r="BK4" s="15" t="s">
        <v>114</v>
      </c>
      <c r="BL4" t="str">
        <f t="shared" si="7"/>
        <v>TN</v>
      </c>
    </row>
    <row r="5" spans="1:65" ht="28.2" x14ac:dyDescent="0.3">
      <c r="A5" s="6" t="s">
        <v>33</v>
      </c>
      <c r="B5" s="7">
        <v>18</v>
      </c>
      <c r="C5" s="7" t="s">
        <v>50</v>
      </c>
      <c r="D5" s="7" t="s">
        <v>51</v>
      </c>
      <c r="E5" s="7" t="s">
        <v>52</v>
      </c>
      <c r="F5" s="7" t="s">
        <v>2</v>
      </c>
      <c r="G5" s="7" t="s">
        <v>0</v>
      </c>
      <c r="H5" s="7">
        <v>1</v>
      </c>
      <c r="I5" s="9">
        <v>44262.117048611108</v>
      </c>
      <c r="J5" s="7" t="s">
        <v>3</v>
      </c>
      <c r="K5" s="7" t="b">
        <v>0</v>
      </c>
      <c r="L5" s="7" t="s">
        <v>4</v>
      </c>
      <c r="M5" s="7" t="b">
        <v>0</v>
      </c>
      <c r="N5" s="7" t="s">
        <v>4</v>
      </c>
      <c r="O5" s="7" t="b">
        <v>1</v>
      </c>
      <c r="P5" s="7" t="s">
        <v>6</v>
      </c>
      <c r="Q5" s="7" t="s">
        <v>5</v>
      </c>
      <c r="R5" s="7" t="s">
        <v>4</v>
      </c>
      <c r="S5" s="6"/>
      <c r="T5" s="6"/>
      <c r="U5" s="15" t="s">
        <v>66</v>
      </c>
      <c r="V5" s="15" t="s">
        <v>66</v>
      </c>
      <c r="W5" s="6">
        <v>56.7</v>
      </c>
      <c r="X5" s="6">
        <v>390</v>
      </c>
      <c r="Y5" s="6"/>
      <c r="AA5" s="15">
        <v>1</v>
      </c>
      <c r="AB5" s="15">
        <v>1</v>
      </c>
      <c r="AC5" s="6">
        <v>1</v>
      </c>
      <c r="AF5" s="15" t="s">
        <v>72</v>
      </c>
      <c r="AG5" s="15" t="s">
        <v>72</v>
      </c>
      <c r="AI5" s="7" t="s">
        <v>4</v>
      </c>
      <c r="AJ5" s="7" t="b">
        <v>0</v>
      </c>
      <c r="AK5" s="7" t="s">
        <v>4</v>
      </c>
      <c r="AL5" s="7" t="b">
        <v>1</v>
      </c>
      <c r="AM5" s="7" t="s">
        <v>6</v>
      </c>
      <c r="AN5" s="7" t="s">
        <v>4</v>
      </c>
      <c r="AO5" s="7" t="s">
        <v>5</v>
      </c>
      <c r="AP5" s="7" t="b">
        <v>0</v>
      </c>
      <c r="AQ5" s="15" t="s">
        <v>66</v>
      </c>
      <c r="AR5" s="15" t="s">
        <v>66</v>
      </c>
      <c r="AS5" t="str">
        <f t="shared" si="0"/>
        <v>TP</v>
      </c>
      <c r="AU5" s="15" t="s">
        <v>114</v>
      </c>
      <c r="AV5" t="str">
        <f t="shared" si="1"/>
        <v>FN</v>
      </c>
      <c r="AW5" s="15" t="s">
        <v>114</v>
      </c>
      <c r="AX5" t="str">
        <f t="shared" si="2"/>
        <v>FN</v>
      </c>
      <c r="AZ5" s="15" t="s">
        <v>66</v>
      </c>
      <c r="BA5" t="str">
        <f t="shared" si="3"/>
        <v>TP</v>
      </c>
      <c r="BB5" s="15" t="s">
        <v>66</v>
      </c>
      <c r="BC5" t="str">
        <f t="shared" si="4"/>
        <v>TP</v>
      </c>
      <c r="BE5" s="15" t="s">
        <v>66</v>
      </c>
      <c r="BF5" t="str">
        <f t="shared" si="5"/>
        <v>TP</v>
      </c>
      <c r="BH5" s="15" t="s">
        <v>66</v>
      </c>
      <c r="BI5" t="str">
        <f t="shared" si="6"/>
        <v>TP</v>
      </c>
      <c r="BK5" s="15" t="s">
        <v>66</v>
      </c>
      <c r="BL5" t="str">
        <f t="shared" si="7"/>
        <v>TP</v>
      </c>
    </row>
    <row r="6" spans="1:65" ht="28.2" x14ac:dyDescent="0.3">
      <c r="A6" s="6" t="s">
        <v>34</v>
      </c>
      <c r="B6" s="7">
        <v>28</v>
      </c>
      <c r="C6" s="7" t="s">
        <v>46</v>
      </c>
      <c r="D6" s="7" t="s">
        <v>47</v>
      </c>
      <c r="E6" s="7" t="s">
        <v>48</v>
      </c>
      <c r="F6" s="7" t="s">
        <v>49</v>
      </c>
      <c r="G6" s="7" t="s">
        <v>0</v>
      </c>
      <c r="H6" s="7">
        <v>1</v>
      </c>
      <c r="I6" s="8">
        <v>44262.058993055558</v>
      </c>
      <c r="J6" s="7" t="s">
        <v>3</v>
      </c>
      <c r="K6" s="7" t="b">
        <v>1</v>
      </c>
      <c r="L6" s="7" t="s">
        <v>4</v>
      </c>
      <c r="M6" s="7" t="b">
        <v>0</v>
      </c>
      <c r="N6" s="7" t="s">
        <v>4</v>
      </c>
      <c r="O6" s="7" t="b">
        <v>1</v>
      </c>
      <c r="P6" s="7" t="s">
        <v>6</v>
      </c>
      <c r="Q6" s="7" t="s">
        <v>5</v>
      </c>
      <c r="R6" s="7" t="s">
        <v>4</v>
      </c>
      <c r="S6" s="6"/>
      <c r="T6" s="6"/>
      <c r="U6" s="15" t="s">
        <v>67</v>
      </c>
      <c r="V6" s="15" t="s">
        <v>68</v>
      </c>
      <c r="W6" s="6">
        <v>-5.8</v>
      </c>
      <c r="X6" s="6">
        <v>180</v>
      </c>
      <c r="Y6" s="6"/>
      <c r="AA6" s="15">
        <v>3</v>
      </c>
      <c r="AB6" s="15">
        <v>2</v>
      </c>
      <c r="AC6" s="6">
        <v>2</v>
      </c>
      <c r="AF6" s="15" t="s">
        <v>75</v>
      </c>
      <c r="AG6" s="15" t="s">
        <v>75</v>
      </c>
      <c r="AI6" s="7" t="s">
        <v>4</v>
      </c>
      <c r="AJ6" s="7" t="b">
        <v>0</v>
      </c>
      <c r="AK6" s="7" t="s">
        <v>4</v>
      </c>
      <c r="AL6" s="7" t="b">
        <v>1</v>
      </c>
      <c r="AM6" s="7" t="s">
        <v>6</v>
      </c>
      <c r="AN6" s="7" t="s">
        <v>4</v>
      </c>
      <c r="AO6" s="7" t="s">
        <v>5</v>
      </c>
      <c r="AP6" s="7" t="b">
        <v>1</v>
      </c>
      <c r="AQ6" s="15" t="s">
        <v>114</v>
      </c>
      <c r="AR6" s="15" t="s">
        <v>66</v>
      </c>
      <c r="AS6" t="str">
        <f t="shared" si="0"/>
        <v>FP</v>
      </c>
      <c r="AU6" s="15" t="s">
        <v>114</v>
      </c>
      <c r="AV6" t="str">
        <f t="shared" si="1"/>
        <v>TN</v>
      </c>
      <c r="AW6" s="15" t="s">
        <v>114</v>
      </c>
      <c r="AX6" t="str">
        <f t="shared" si="2"/>
        <v>TN</v>
      </c>
      <c r="AZ6" s="15" t="s">
        <v>66</v>
      </c>
      <c r="BA6" t="str">
        <f t="shared" si="3"/>
        <v>FP</v>
      </c>
      <c r="BB6" s="15" t="s">
        <v>66</v>
      </c>
      <c r="BC6" t="str">
        <f t="shared" si="4"/>
        <v>FP</v>
      </c>
      <c r="BE6" s="15" t="s">
        <v>66</v>
      </c>
      <c r="BF6" t="str">
        <f t="shared" si="5"/>
        <v>FP</v>
      </c>
      <c r="BH6" s="15" t="s">
        <v>66</v>
      </c>
      <c r="BI6" t="str">
        <f t="shared" si="6"/>
        <v>FP</v>
      </c>
      <c r="BK6" s="15" t="s">
        <v>114</v>
      </c>
      <c r="BL6" t="str">
        <f t="shared" si="7"/>
        <v>TN</v>
      </c>
    </row>
    <row r="7" spans="1:65" ht="28.2" x14ac:dyDescent="0.3">
      <c r="A7" s="20" t="s">
        <v>35</v>
      </c>
      <c r="B7" s="21">
        <v>1</v>
      </c>
      <c r="C7" s="21" t="s">
        <v>53</v>
      </c>
      <c r="D7" s="21" t="s">
        <v>54</v>
      </c>
      <c r="E7" s="21" t="s">
        <v>55</v>
      </c>
      <c r="F7" s="21" t="s">
        <v>56</v>
      </c>
      <c r="G7" s="21" t="s">
        <v>0</v>
      </c>
      <c r="H7" s="21">
        <v>1</v>
      </c>
      <c r="I7" s="22">
        <v>44262.191388888888</v>
      </c>
      <c r="J7" s="21" t="s">
        <v>3</v>
      </c>
      <c r="K7" s="21" t="b">
        <v>1</v>
      </c>
      <c r="L7" s="21" t="s">
        <v>4</v>
      </c>
      <c r="M7" s="21" t="b">
        <v>0</v>
      </c>
      <c r="N7" s="21" t="s">
        <v>4</v>
      </c>
      <c r="O7" s="21" t="b">
        <v>1</v>
      </c>
      <c r="P7" s="21" t="s">
        <v>6</v>
      </c>
      <c r="Q7" s="21" t="s">
        <v>4</v>
      </c>
      <c r="R7" s="21" t="s">
        <v>4</v>
      </c>
      <c r="S7" s="20"/>
      <c r="T7" s="20"/>
      <c r="U7" s="20" t="s">
        <v>66</v>
      </c>
      <c r="V7" s="20" t="s">
        <v>66</v>
      </c>
      <c r="W7" s="20">
        <v>14.6</v>
      </c>
      <c r="X7" s="20">
        <v>220</v>
      </c>
      <c r="Y7" s="20"/>
      <c r="Z7" s="23"/>
      <c r="AA7" s="20">
        <v>1</v>
      </c>
      <c r="AB7" s="20">
        <v>1</v>
      </c>
      <c r="AC7" s="20">
        <v>1</v>
      </c>
      <c r="AD7" s="23"/>
      <c r="AE7" s="23"/>
      <c r="AF7" s="20"/>
      <c r="AG7" s="20"/>
      <c r="AI7" s="21" t="s">
        <v>4</v>
      </c>
      <c r="AJ7" s="21" t="b">
        <v>0</v>
      </c>
      <c r="AK7" s="21" t="s">
        <v>4</v>
      </c>
      <c r="AL7" s="21" t="b">
        <v>1</v>
      </c>
      <c r="AM7" s="21" t="s">
        <v>6</v>
      </c>
      <c r="AN7" s="21" t="s">
        <v>4</v>
      </c>
      <c r="AO7" s="21" t="s">
        <v>4</v>
      </c>
      <c r="AP7" s="21" t="b">
        <v>1</v>
      </c>
      <c r="AQ7" s="20" t="s">
        <v>66</v>
      </c>
      <c r="AR7" s="21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1:65" ht="28.2" x14ac:dyDescent="0.3">
      <c r="A8" s="6" t="s">
        <v>35</v>
      </c>
      <c r="B8" s="7">
        <v>15</v>
      </c>
      <c r="C8" s="7" t="s">
        <v>57</v>
      </c>
      <c r="D8" s="7" t="s">
        <v>58</v>
      </c>
      <c r="E8" s="7" t="s">
        <v>59</v>
      </c>
      <c r="F8" s="7" t="s">
        <v>56</v>
      </c>
      <c r="G8" s="7" t="s">
        <v>0</v>
      </c>
      <c r="H8" s="7">
        <v>1</v>
      </c>
      <c r="I8" s="9">
        <v>44262.191388888888</v>
      </c>
      <c r="J8" s="7" t="s">
        <v>3</v>
      </c>
      <c r="K8" s="7" t="b">
        <v>1</v>
      </c>
      <c r="L8" s="7" t="s">
        <v>4</v>
      </c>
      <c r="M8" s="7" t="b">
        <v>0</v>
      </c>
      <c r="N8" s="7" t="s">
        <v>4</v>
      </c>
      <c r="O8" s="7" t="b">
        <v>1</v>
      </c>
      <c r="P8" s="7" t="s">
        <v>6</v>
      </c>
      <c r="Q8" s="7" t="s">
        <v>5</v>
      </c>
      <c r="R8" s="7" t="s">
        <v>4</v>
      </c>
      <c r="S8" s="6"/>
      <c r="T8" s="6"/>
      <c r="U8" s="15" t="s">
        <v>67</v>
      </c>
      <c r="V8" s="15" t="s">
        <v>68</v>
      </c>
      <c r="W8" s="6">
        <v>-5.8</v>
      </c>
      <c r="X8" s="6">
        <v>180</v>
      </c>
      <c r="Y8" s="6"/>
      <c r="AA8" s="15">
        <v>3</v>
      </c>
      <c r="AB8" s="15">
        <v>2</v>
      </c>
      <c r="AC8" s="6">
        <v>2</v>
      </c>
      <c r="AF8" s="15" t="s">
        <v>75</v>
      </c>
      <c r="AG8" s="15" t="s">
        <v>75</v>
      </c>
      <c r="AI8" s="7" t="s">
        <v>4</v>
      </c>
      <c r="AJ8" s="7" t="b">
        <v>0</v>
      </c>
      <c r="AK8" s="7" t="s">
        <v>4</v>
      </c>
      <c r="AL8" s="7" t="b">
        <v>1</v>
      </c>
      <c r="AM8" s="7" t="s">
        <v>6</v>
      </c>
      <c r="AN8" s="7" t="s">
        <v>4</v>
      </c>
      <c r="AO8" s="7" t="s">
        <v>5</v>
      </c>
      <c r="AP8" s="7" t="b">
        <v>1</v>
      </c>
      <c r="AQ8" s="15" t="s">
        <v>114</v>
      </c>
      <c r="AR8" s="15" t="s">
        <v>66</v>
      </c>
      <c r="AS8" t="str">
        <f t="shared" si="0"/>
        <v>FP</v>
      </c>
      <c r="AU8" s="15" t="s">
        <v>114</v>
      </c>
      <c r="AV8" t="str">
        <f t="shared" si="1"/>
        <v>TN</v>
      </c>
      <c r="AW8" s="15" t="s">
        <v>114</v>
      </c>
      <c r="AX8" t="str">
        <f t="shared" si="2"/>
        <v>TN</v>
      </c>
      <c r="AZ8" s="15" t="s">
        <v>66</v>
      </c>
      <c r="BA8" t="str">
        <f t="shared" si="3"/>
        <v>FP</v>
      </c>
      <c r="BB8" s="15" t="s">
        <v>66</v>
      </c>
      <c r="BC8" t="str">
        <f t="shared" si="4"/>
        <v>FP</v>
      </c>
      <c r="BE8" s="15" t="s">
        <v>66</v>
      </c>
      <c r="BF8" t="str">
        <f t="shared" si="5"/>
        <v>FP</v>
      </c>
      <c r="BH8" s="15" t="s">
        <v>66</v>
      </c>
      <c r="BI8" t="str">
        <f t="shared" si="6"/>
        <v>FP</v>
      </c>
      <c r="BK8" s="15" t="s">
        <v>114</v>
      </c>
      <c r="BL8" t="str">
        <f t="shared" si="7"/>
        <v>TN</v>
      </c>
    </row>
    <row r="9" spans="1:65" ht="42" x14ac:dyDescent="0.3">
      <c r="A9" s="6" t="s">
        <v>36</v>
      </c>
      <c r="B9" s="7">
        <v>14</v>
      </c>
      <c r="C9" s="7" t="s">
        <v>43</v>
      </c>
      <c r="D9" s="7" t="s">
        <v>44</v>
      </c>
      <c r="E9" s="7" t="s">
        <v>45</v>
      </c>
      <c r="F9" s="7" t="s">
        <v>2</v>
      </c>
      <c r="G9" s="7" t="s">
        <v>0</v>
      </c>
      <c r="H9" s="7">
        <v>1</v>
      </c>
      <c r="I9" s="9" t="s">
        <v>60</v>
      </c>
      <c r="J9" s="7" t="s">
        <v>3</v>
      </c>
      <c r="K9" s="7" t="b">
        <v>1</v>
      </c>
      <c r="L9" s="7" t="s">
        <v>4</v>
      </c>
      <c r="M9" s="7" t="b">
        <v>0</v>
      </c>
      <c r="N9" s="7" t="s">
        <v>4</v>
      </c>
      <c r="O9" s="7" t="b">
        <v>1</v>
      </c>
      <c r="P9" s="7" t="s">
        <v>6</v>
      </c>
      <c r="Q9" s="7" t="s">
        <v>5</v>
      </c>
      <c r="R9" s="7" t="s">
        <v>4</v>
      </c>
      <c r="S9" s="6"/>
      <c r="T9" s="6"/>
      <c r="U9" s="15" t="s">
        <v>67</v>
      </c>
      <c r="V9" s="15" t="s">
        <v>68</v>
      </c>
      <c r="W9" s="6">
        <v>-5.8</v>
      </c>
      <c r="X9" s="6">
        <v>180</v>
      </c>
      <c r="Y9" s="6"/>
      <c r="AA9" s="15">
        <v>3</v>
      </c>
      <c r="AB9" s="15">
        <v>2</v>
      </c>
      <c r="AC9" s="6">
        <v>2</v>
      </c>
      <c r="AF9" s="15" t="s">
        <v>75</v>
      </c>
      <c r="AG9" s="15" t="s">
        <v>75</v>
      </c>
      <c r="AI9" s="7" t="s">
        <v>4</v>
      </c>
      <c r="AJ9" s="7" t="b">
        <v>0</v>
      </c>
      <c r="AK9" s="7" t="s">
        <v>4</v>
      </c>
      <c r="AL9" s="7" t="b">
        <v>1</v>
      </c>
      <c r="AM9" s="7" t="s">
        <v>6</v>
      </c>
      <c r="AN9" s="7" t="s">
        <v>4</v>
      </c>
      <c r="AO9" s="7" t="s">
        <v>5</v>
      </c>
      <c r="AP9" s="7" t="b">
        <v>1</v>
      </c>
      <c r="AQ9" s="15" t="s">
        <v>114</v>
      </c>
      <c r="AR9" s="15" t="s">
        <v>66</v>
      </c>
      <c r="AS9" t="str">
        <f t="shared" si="0"/>
        <v>FP</v>
      </c>
      <c r="AU9" s="15" t="s">
        <v>114</v>
      </c>
      <c r="AV9" t="str">
        <f t="shared" si="1"/>
        <v>TN</v>
      </c>
      <c r="AW9" s="15" t="s">
        <v>114</v>
      </c>
      <c r="AX9" t="str">
        <f t="shared" si="2"/>
        <v>TN</v>
      </c>
      <c r="AZ9" s="15" t="s">
        <v>66</v>
      </c>
      <c r="BA9" t="str">
        <f t="shared" si="3"/>
        <v>FP</v>
      </c>
      <c r="BB9" s="15" t="s">
        <v>66</v>
      </c>
      <c r="BC9" t="str">
        <f t="shared" si="4"/>
        <v>FP</v>
      </c>
      <c r="BE9" s="15" t="s">
        <v>66</v>
      </c>
      <c r="BF9" t="str">
        <f t="shared" si="5"/>
        <v>FP</v>
      </c>
      <c r="BH9" s="15" t="s">
        <v>66</v>
      </c>
      <c r="BI9" t="str">
        <f t="shared" si="6"/>
        <v>FP</v>
      </c>
      <c r="BK9" s="15" t="s">
        <v>114</v>
      </c>
      <c r="BL9" t="str">
        <f t="shared" si="7"/>
        <v>TN</v>
      </c>
    </row>
    <row r="10" spans="1:65" ht="28.2" x14ac:dyDescent="0.3">
      <c r="A10" s="20" t="s">
        <v>36</v>
      </c>
      <c r="B10" s="21">
        <v>18</v>
      </c>
      <c r="C10" s="21" t="s">
        <v>50</v>
      </c>
      <c r="D10" s="21" t="s">
        <v>51</v>
      </c>
      <c r="E10" s="21" t="s">
        <v>52</v>
      </c>
      <c r="F10" s="21" t="s">
        <v>2</v>
      </c>
      <c r="G10" s="21" t="s">
        <v>0</v>
      </c>
      <c r="H10" s="21">
        <v>1</v>
      </c>
      <c r="I10" s="22" t="s">
        <v>60</v>
      </c>
      <c r="J10" s="21" t="s">
        <v>3</v>
      </c>
      <c r="K10" s="21" t="b">
        <v>0</v>
      </c>
      <c r="L10" s="21" t="s">
        <v>4</v>
      </c>
      <c r="M10" s="21" t="b">
        <v>0</v>
      </c>
      <c r="N10" s="21" t="s">
        <v>4</v>
      </c>
      <c r="O10" s="21" t="b">
        <v>1</v>
      </c>
      <c r="P10" s="21" t="s">
        <v>6</v>
      </c>
      <c r="Q10" s="21" t="s">
        <v>5</v>
      </c>
      <c r="R10" s="21" t="s">
        <v>4</v>
      </c>
      <c r="S10" s="20"/>
      <c r="T10" s="20"/>
      <c r="U10" s="20" t="s">
        <v>66</v>
      </c>
      <c r="V10" s="20" t="s">
        <v>66</v>
      </c>
      <c r="W10" s="20">
        <v>56.7</v>
      </c>
      <c r="X10" s="20">
        <v>390</v>
      </c>
      <c r="Y10" s="20"/>
      <c r="Z10" s="23"/>
      <c r="AA10" s="20">
        <v>1</v>
      </c>
      <c r="AB10" s="20">
        <v>1</v>
      </c>
      <c r="AC10" s="20">
        <v>1</v>
      </c>
      <c r="AD10" s="23"/>
      <c r="AE10" s="23"/>
      <c r="AF10" s="20"/>
      <c r="AG10" s="20"/>
      <c r="AI10" s="21" t="s">
        <v>4</v>
      </c>
      <c r="AJ10" s="21" t="b">
        <v>0</v>
      </c>
      <c r="AK10" s="21" t="s">
        <v>4</v>
      </c>
      <c r="AL10" s="21" t="b">
        <v>1</v>
      </c>
      <c r="AM10" s="21" t="s">
        <v>6</v>
      </c>
      <c r="AN10" s="21" t="s">
        <v>4</v>
      </c>
      <c r="AO10" s="21" t="s">
        <v>5</v>
      </c>
      <c r="AP10" s="21" t="b">
        <v>0</v>
      </c>
      <c r="AQ10" s="20" t="s">
        <v>66</v>
      </c>
      <c r="AR10" s="21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1:65" ht="28.2" x14ac:dyDescent="0.3">
      <c r="A11" s="6" t="s">
        <v>37</v>
      </c>
      <c r="B11" s="7">
        <v>18</v>
      </c>
      <c r="C11" s="7" t="s">
        <v>50</v>
      </c>
      <c r="D11" s="7" t="s">
        <v>51</v>
      </c>
      <c r="E11" s="7" t="s">
        <v>52</v>
      </c>
      <c r="F11" s="7" t="s">
        <v>2</v>
      </c>
      <c r="G11" s="7" t="s">
        <v>0</v>
      </c>
      <c r="H11" s="7">
        <v>1</v>
      </c>
      <c r="I11" s="8">
        <v>44262.226331018515</v>
      </c>
      <c r="J11" s="7" t="s">
        <v>3</v>
      </c>
      <c r="K11" s="7" t="b">
        <v>0</v>
      </c>
      <c r="L11" s="7" t="s">
        <v>4</v>
      </c>
      <c r="M11" s="7" t="b">
        <v>0</v>
      </c>
      <c r="N11" s="7" t="s">
        <v>4</v>
      </c>
      <c r="O11" s="7" t="b">
        <v>1</v>
      </c>
      <c r="P11" s="7" t="s">
        <v>6</v>
      </c>
      <c r="Q11" s="7" t="s">
        <v>5</v>
      </c>
      <c r="R11" s="7" t="s">
        <v>4</v>
      </c>
      <c r="S11" s="6"/>
      <c r="T11" s="6"/>
      <c r="U11" s="15" t="s">
        <v>66</v>
      </c>
      <c r="V11" s="15" t="s">
        <v>66</v>
      </c>
      <c r="W11" s="6">
        <v>56.7</v>
      </c>
      <c r="X11" s="6">
        <v>390</v>
      </c>
      <c r="Y11" s="6"/>
      <c r="AA11" s="15">
        <v>1</v>
      </c>
      <c r="AB11" s="15">
        <v>1</v>
      </c>
      <c r="AC11" s="6">
        <v>1</v>
      </c>
      <c r="AF11" s="15" t="s">
        <v>72</v>
      </c>
      <c r="AG11" s="15" t="s">
        <v>72</v>
      </c>
      <c r="AI11" s="7" t="s">
        <v>4</v>
      </c>
      <c r="AJ11" s="7" t="b">
        <v>0</v>
      </c>
      <c r="AK11" s="7" t="s">
        <v>4</v>
      </c>
      <c r="AL11" s="7" t="b">
        <v>1</v>
      </c>
      <c r="AM11" s="7" t="s">
        <v>6</v>
      </c>
      <c r="AN11" s="7" t="s">
        <v>4</v>
      </c>
      <c r="AO11" s="7" t="s">
        <v>5</v>
      </c>
      <c r="AP11" s="7" t="b">
        <v>0</v>
      </c>
      <c r="AQ11" s="15" t="s">
        <v>66</v>
      </c>
      <c r="AR11" s="15" t="s">
        <v>66</v>
      </c>
      <c r="AS11" t="str">
        <f t="shared" si="0"/>
        <v>TP</v>
      </c>
      <c r="AU11" s="15" t="s">
        <v>114</v>
      </c>
      <c r="AV11" t="str">
        <f t="shared" si="1"/>
        <v>FN</v>
      </c>
      <c r="AW11" s="15" t="s">
        <v>114</v>
      </c>
      <c r="AX11" t="str">
        <f t="shared" si="2"/>
        <v>FN</v>
      </c>
      <c r="AZ11" s="15" t="s">
        <v>66</v>
      </c>
      <c r="BA11" t="str">
        <f t="shared" si="3"/>
        <v>TP</v>
      </c>
      <c r="BB11" s="15" t="s">
        <v>66</v>
      </c>
      <c r="BC11" t="str">
        <f t="shared" si="4"/>
        <v>TP</v>
      </c>
      <c r="BE11" s="15" t="s">
        <v>66</v>
      </c>
      <c r="BF11" t="str">
        <f t="shared" si="5"/>
        <v>TP</v>
      </c>
      <c r="BH11" s="15" t="s">
        <v>66</v>
      </c>
      <c r="BI11" t="str">
        <f t="shared" si="6"/>
        <v>TP</v>
      </c>
      <c r="BK11" s="15" t="s">
        <v>66</v>
      </c>
      <c r="BL11" t="str">
        <f t="shared" si="7"/>
        <v>TP</v>
      </c>
    </row>
    <row r="12" spans="1:65" ht="28.2" x14ac:dyDescent="0.3">
      <c r="A12" s="6" t="s">
        <v>37</v>
      </c>
      <c r="B12" s="7">
        <v>25</v>
      </c>
      <c r="C12" s="7" t="s">
        <v>40</v>
      </c>
      <c r="D12" s="7" t="s">
        <v>41</v>
      </c>
      <c r="E12" s="7" t="s">
        <v>42</v>
      </c>
      <c r="F12" s="7" t="s">
        <v>2</v>
      </c>
      <c r="G12" s="7" t="s">
        <v>0</v>
      </c>
      <c r="H12" s="7">
        <v>1</v>
      </c>
      <c r="I12" s="8">
        <v>44262.226331018515</v>
      </c>
      <c r="J12" s="7" t="s">
        <v>3</v>
      </c>
      <c r="K12" s="7" t="b">
        <v>0</v>
      </c>
      <c r="L12" s="7" t="s">
        <v>4</v>
      </c>
      <c r="M12" s="7" t="b">
        <v>0</v>
      </c>
      <c r="N12" s="7" t="s">
        <v>4</v>
      </c>
      <c r="O12" s="7" t="b">
        <v>1</v>
      </c>
      <c r="P12" s="7" t="s">
        <v>6</v>
      </c>
      <c r="Q12" s="7" t="s">
        <v>5</v>
      </c>
      <c r="R12" s="7" t="s">
        <v>4</v>
      </c>
      <c r="S12" s="6"/>
      <c r="T12" s="6"/>
      <c r="U12" s="15" t="s">
        <v>66</v>
      </c>
      <c r="V12" s="15" t="s">
        <v>66</v>
      </c>
      <c r="W12" s="6">
        <v>56.7</v>
      </c>
      <c r="X12" s="6">
        <v>390</v>
      </c>
      <c r="Y12" s="6"/>
      <c r="AA12" s="15">
        <v>1</v>
      </c>
      <c r="AB12" s="15">
        <v>1</v>
      </c>
      <c r="AC12" s="6">
        <v>1</v>
      </c>
      <c r="AF12" s="15" t="s">
        <v>72</v>
      </c>
      <c r="AG12" s="15" t="s">
        <v>72</v>
      </c>
      <c r="AI12" s="7" t="s">
        <v>4</v>
      </c>
      <c r="AJ12" s="7" t="b">
        <v>0</v>
      </c>
      <c r="AK12" s="7" t="s">
        <v>4</v>
      </c>
      <c r="AL12" s="7" t="b">
        <v>1</v>
      </c>
      <c r="AM12" s="7" t="s">
        <v>6</v>
      </c>
      <c r="AN12" s="7" t="s">
        <v>4</v>
      </c>
      <c r="AO12" s="7" t="s">
        <v>5</v>
      </c>
      <c r="AP12" s="7" t="b">
        <v>0</v>
      </c>
      <c r="AQ12" s="15" t="s">
        <v>66</v>
      </c>
      <c r="AR12" s="15" t="s">
        <v>66</v>
      </c>
      <c r="AS12" t="str">
        <f t="shared" si="0"/>
        <v>TP</v>
      </c>
      <c r="AU12" s="15" t="s">
        <v>114</v>
      </c>
      <c r="AV12" t="str">
        <f t="shared" si="1"/>
        <v>FN</v>
      </c>
      <c r="AW12" s="15" t="s">
        <v>114</v>
      </c>
      <c r="AX12" t="str">
        <f t="shared" si="2"/>
        <v>FN</v>
      </c>
      <c r="AZ12" s="15" t="s">
        <v>66</v>
      </c>
      <c r="BA12" t="str">
        <f t="shared" si="3"/>
        <v>TP</v>
      </c>
      <c r="BB12" s="15" t="s">
        <v>66</v>
      </c>
      <c r="BC12" t="str">
        <f t="shared" si="4"/>
        <v>TP</v>
      </c>
      <c r="BE12" s="15" t="s">
        <v>66</v>
      </c>
      <c r="BF12" t="str">
        <f t="shared" si="5"/>
        <v>TP</v>
      </c>
      <c r="BH12" s="15" t="s">
        <v>66</v>
      </c>
      <c r="BI12" t="str">
        <f t="shared" si="6"/>
        <v>TP</v>
      </c>
      <c r="BK12" s="15" t="s">
        <v>66</v>
      </c>
      <c r="BL12" t="str">
        <f t="shared" si="7"/>
        <v>TP</v>
      </c>
    </row>
    <row r="13" spans="1:65" ht="28.2" x14ac:dyDescent="0.3">
      <c r="A13" s="6" t="s">
        <v>38</v>
      </c>
      <c r="B13" s="7">
        <v>15</v>
      </c>
      <c r="C13" s="7" t="s">
        <v>57</v>
      </c>
      <c r="D13" s="7" t="s">
        <v>58</v>
      </c>
      <c r="E13" s="7" t="s">
        <v>59</v>
      </c>
      <c r="F13" s="7" t="s">
        <v>56</v>
      </c>
      <c r="G13" s="7" t="s">
        <v>0</v>
      </c>
      <c r="H13" s="7">
        <v>1</v>
      </c>
      <c r="I13" s="9">
        <v>44262.231562499997</v>
      </c>
      <c r="J13" s="7" t="s">
        <v>3</v>
      </c>
      <c r="K13" s="7" t="b">
        <v>1</v>
      </c>
      <c r="L13" s="7" t="s">
        <v>4</v>
      </c>
      <c r="M13" s="7" t="b">
        <v>0</v>
      </c>
      <c r="N13" s="7" t="s">
        <v>4</v>
      </c>
      <c r="O13" s="7" t="b">
        <v>1</v>
      </c>
      <c r="P13" s="7" t="s">
        <v>6</v>
      </c>
      <c r="Q13" s="7" t="s">
        <v>5</v>
      </c>
      <c r="R13" s="7" t="s">
        <v>4</v>
      </c>
      <c r="S13" s="6"/>
      <c r="T13" s="6"/>
      <c r="U13" s="15" t="s">
        <v>67</v>
      </c>
      <c r="V13" s="15" t="s">
        <v>68</v>
      </c>
      <c r="W13" s="10">
        <v>-5.8</v>
      </c>
      <c r="X13" s="6">
        <v>180</v>
      </c>
      <c r="Y13" s="6"/>
      <c r="AA13" s="15">
        <v>3</v>
      </c>
      <c r="AB13" s="15">
        <v>2</v>
      </c>
      <c r="AC13" s="10">
        <v>2</v>
      </c>
      <c r="AF13" s="15" t="s">
        <v>75</v>
      </c>
      <c r="AG13" s="15" t="s">
        <v>75</v>
      </c>
      <c r="AI13" s="7" t="s">
        <v>4</v>
      </c>
      <c r="AJ13" s="7" t="b">
        <v>0</v>
      </c>
      <c r="AK13" s="7" t="s">
        <v>4</v>
      </c>
      <c r="AL13" s="7" t="b">
        <v>1</v>
      </c>
      <c r="AM13" s="7" t="s">
        <v>6</v>
      </c>
      <c r="AN13" s="7" t="s">
        <v>4</v>
      </c>
      <c r="AO13" s="7" t="s">
        <v>5</v>
      </c>
      <c r="AP13" s="7" t="b">
        <v>1</v>
      </c>
      <c r="AQ13" s="15" t="s">
        <v>114</v>
      </c>
      <c r="AR13" s="15" t="s">
        <v>66</v>
      </c>
      <c r="AS13" t="str">
        <f t="shared" si="0"/>
        <v>FP</v>
      </c>
      <c r="AU13" s="15" t="s">
        <v>114</v>
      </c>
      <c r="AV13" t="str">
        <f t="shared" si="1"/>
        <v>TN</v>
      </c>
      <c r="AW13" s="15" t="s">
        <v>114</v>
      </c>
      <c r="AX13" t="str">
        <f t="shared" si="2"/>
        <v>TN</v>
      </c>
      <c r="AZ13" s="15" t="s">
        <v>66</v>
      </c>
      <c r="BA13" t="str">
        <f t="shared" si="3"/>
        <v>FP</v>
      </c>
      <c r="BB13" s="15" t="s">
        <v>66</v>
      </c>
      <c r="BC13" t="str">
        <f t="shared" si="4"/>
        <v>FP</v>
      </c>
      <c r="BE13" s="15" t="s">
        <v>66</v>
      </c>
      <c r="BF13" t="str">
        <f t="shared" si="5"/>
        <v>FP</v>
      </c>
      <c r="BH13" s="15" t="s">
        <v>66</v>
      </c>
      <c r="BI13" t="str">
        <f t="shared" si="6"/>
        <v>FP</v>
      </c>
      <c r="BK13" s="15" t="s">
        <v>114</v>
      </c>
      <c r="BL13" t="str">
        <f t="shared" si="7"/>
        <v>TN</v>
      </c>
    </row>
    <row r="14" spans="1:65" ht="42" x14ac:dyDescent="0.3">
      <c r="A14" s="20" t="s">
        <v>38</v>
      </c>
      <c r="B14" s="21">
        <v>19</v>
      </c>
      <c r="C14" s="21" t="s">
        <v>7</v>
      </c>
      <c r="D14" s="21" t="s">
        <v>8</v>
      </c>
      <c r="E14" s="21" t="s">
        <v>9</v>
      </c>
      <c r="F14" s="21" t="s">
        <v>2</v>
      </c>
      <c r="G14" s="21" t="s">
        <v>0</v>
      </c>
      <c r="H14" s="21">
        <v>1</v>
      </c>
      <c r="I14" s="22">
        <v>44262.231562499997</v>
      </c>
      <c r="J14" s="21" t="s">
        <v>3</v>
      </c>
      <c r="K14" s="21" t="b">
        <v>1</v>
      </c>
      <c r="L14" s="21" t="s">
        <v>4</v>
      </c>
      <c r="M14" s="21" t="b">
        <v>1</v>
      </c>
      <c r="N14" s="21" t="s">
        <v>4</v>
      </c>
      <c r="O14" s="21" t="b">
        <v>1</v>
      </c>
      <c r="P14" s="21" t="s">
        <v>6</v>
      </c>
      <c r="Q14" s="21" t="s">
        <v>4</v>
      </c>
      <c r="R14" s="21" t="s">
        <v>4</v>
      </c>
      <c r="S14" s="20"/>
      <c r="T14" s="20"/>
      <c r="U14" s="20" t="s">
        <v>66</v>
      </c>
      <c r="V14" s="20" t="s">
        <v>66</v>
      </c>
      <c r="W14" s="20">
        <v>54.62</v>
      </c>
      <c r="X14" s="20">
        <v>270</v>
      </c>
      <c r="Y14" s="20"/>
      <c r="Z14" s="23"/>
      <c r="AA14" s="20">
        <v>1</v>
      </c>
      <c r="AB14" s="20">
        <v>1</v>
      </c>
      <c r="AC14" s="20">
        <v>1</v>
      </c>
      <c r="AD14" s="23"/>
      <c r="AE14" s="23"/>
      <c r="AF14" s="20"/>
      <c r="AG14" s="20"/>
      <c r="AI14" s="21" t="s">
        <v>4</v>
      </c>
      <c r="AJ14" s="21" t="b">
        <v>1</v>
      </c>
      <c r="AK14" s="21" t="s">
        <v>4</v>
      </c>
      <c r="AL14" s="21" t="b">
        <v>1</v>
      </c>
      <c r="AM14" s="21" t="s">
        <v>6</v>
      </c>
      <c r="AN14" s="21" t="s">
        <v>4</v>
      </c>
      <c r="AO14" s="21" t="s">
        <v>4</v>
      </c>
      <c r="AP14" s="21" t="b">
        <v>1</v>
      </c>
      <c r="AQ14" s="20" t="s">
        <v>66</v>
      </c>
      <c r="AR14" s="21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1:65" ht="28.2" x14ac:dyDescent="0.3">
      <c r="A15" s="6" t="s">
        <v>39</v>
      </c>
      <c r="B15" s="7">
        <v>20</v>
      </c>
      <c r="C15" s="7" t="s">
        <v>63</v>
      </c>
      <c r="D15" s="7" t="s">
        <v>62</v>
      </c>
      <c r="E15" s="7" t="s">
        <v>61</v>
      </c>
      <c r="F15" s="7" t="s">
        <v>64</v>
      </c>
      <c r="G15" s="7" t="s">
        <v>0</v>
      </c>
      <c r="H15" s="7">
        <v>1</v>
      </c>
      <c r="I15" s="9">
        <v>44262.250150462962</v>
      </c>
      <c r="J15" s="7" t="s">
        <v>3</v>
      </c>
      <c r="K15" s="7" t="b">
        <v>1</v>
      </c>
      <c r="L15" s="7" t="s">
        <v>4</v>
      </c>
      <c r="M15" s="7" t="b">
        <v>0</v>
      </c>
      <c r="N15" s="7" t="s">
        <v>4</v>
      </c>
      <c r="O15" s="7" t="b">
        <v>1</v>
      </c>
      <c r="P15" s="7" t="s">
        <v>65</v>
      </c>
      <c r="Q15" s="7" t="s">
        <v>5</v>
      </c>
      <c r="R15" s="7" t="s">
        <v>4</v>
      </c>
      <c r="S15" s="6"/>
      <c r="T15" s="6"/>
      <c r="U15" s="15" t="s">
        <v>67</v>
      </c>
      <c r="V15" s="15" t="s">
        <v>66</v>
      </c>
      <c r="W15" s="6">
        <v>1</v>
      </c>
      <c r="X15" s="6">
        <v>170</v>
      </c>
      <c r="Y15" s="6"/>
      <c r="AA15" s="15">
        <v>3</v>
      </c>
      <c r="AB15" s="15">
        <v>1</v>
      </c>
      <c r="AC15" s="6">
        <v>1</v>
      </c>
      <c r="AF15" s="15" t="s">
        <v>75</v>
      </c>
      <c r="AG15" s="15" t="s">
        <v>75</v>
      </c>
      <c r="AI15" s="7" t="s">
        <v>4</v>
      </c>
      <c r="AJ15" s="7" t="b">
        <v>0</v>
      </c>
      <c r="AK15" s="7" t="s">
        <v>4</v>
      </c>
      <c r="AL15" s="7" t="b">
        <v>1</v>
      </c>
      <c r="AM15" s="7" t="s">
        <v>65</v>
      </c>
      <c r="AN15" s="7" t="s">
        <v>4</v>
      </c>
      <c r="AO15" s="7" t="s">
        <v>5</v>
      </c>
      <c r="AP15" s="7" t="b">
        <v>1</v>
      </c>
      <c r="AQ15" s="15" t="s">
        <v>66</v>
      </c>
      <c r="AR15" s="15" t="s">
        <v>66</v>
      </c>
      <c r="AS15" t="str">
        <f t="shared" si="0"/>
        <v>TP</v>
      </c>
      <c r="AU15" s="15" t="s">
        <v>114</v>
      </c>
      <c r="AV15" t="str">
        <f t="shared" si="1"/>
        <v>FN</v>
      </c>
      <c r="AW15" s="15" t="s">
        <v>114</v>
      </c>
      <c r="AX15" t="str">
        <f t="shared" si="2"/>
        <v>FN</v>
      </c>
      <c r="AZ15" s="15" t="s">
        <v>66</v>
      </c>
      <c r="BA15" t="str">
        <f t="shared" si="3"/>
        <v>TP</v>
      </c>
      <c r="BB15" s="15" t="s">
        <v>66</v>
      </c>
      <c r="BC15" t="str">
        <f t="shared" si="4"/>
        <v>TP</v>
      </c>
      <c r="BE15" s="15" t="s">
        <v>66</v>
      </c>
      <c r="BF15" t="str">
        <f t="shared" si="5"/>
        <v>TP</v>
      </c>
      <c r="BH15" s="15" t="s">
        <v>66</v>
      </c>
      <c r="BI15" t="str">
        <f t="shared" si="6"/>
        <v>TP</v>
      </c>
      <c r="BK15" s="15" t="s">
        <v>66</v>
      </c>
      <c r="BL15" t="str">
        <f t="shared" si="7"/>
        <v>TP</v>
      </c>
    </row>
    <row r="16" spans="1:65" x14ac:dyDescent="0.3">
      <c r="A16" s="6"/>
      <c r="B16" s="7"/>
      <c r="C16" s="6"/>
      <c r="D16" s="6"/>
      <c r="E16" s="6"/>
      <c r="F16" s="6"/>
      <c r="G16" s="7"/>
      <c r="H16" s="7"/>
      <c r="I16" s="8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AA16" s="6"/>
      <c r="AB16" s="6"/>
      <c r="AC16" s="6"/>
      <c r="AF16" s="6"/>
      <c r="AG16" s="6"/>
      <c r="AI16" s="7"/>
      <c r="AJ16" s="7"/>
      <c r="AK16" s="7"/>
      <c r="AL16" s="7"/>
      <c r="AM16" s="7"/>
      <c r="AN16" s="7"/>
      <c r="AO16" s="7"/>
      <c r="AP16" s="7"/>
      <c r="AQ16" s="6"/>
      <c r="AR16" s="7"/>
    </row>
    <row r="17" spans="1:65" x14ac:dyDescent="0.3">
      <c r="A17" s="6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7"/>
      <c r="S17" s="6"/>
      <c r="T17" s="6"/>
      <c r="U17" s="6"/>
      <c r="V17" s="6"/>
      <c r="W17" s="6"/>
      <c r="X17" s="6"/>
      <c r="Y17" s="6"/>
      <c r="AA17" s="6"/>
      <c r="AB17" s="6"/>
      <c r="AC17" s="6"/>
      <c r="AF17" s="6"/>
      <c r="AG17" s="6"/>
      <c r="AI17" s="7"/>
      <c r="AJ17" s="7"/>
      <c r="AK17" s="7"/>
      <c r="AL17" s="7"/>
      <c r="AM17" s="7"/>
      <c r="AN17" s="7"/>
      <c r="AO17" s="7"/>
      <c r="AP17" s="7"/>
      <c r="AQ17" s="6"/>
      <c r="AR17" s="7"/>
    </row>
    <row r="18" spans="1:65" ht="42" x14ac:dyDescent="0.3">
      <c r="A18" s="6" t="s">
        <v>30</v>
      </c>
      <c r="B18" s="7">
        <v>122</v>
      </c>
      <c r="C18" s="7" t="s">
        <v>7</v>
      </c>
      <c r="D18" s="7" t="s">
        <v>8</v>
      </c>
      <c r="E18" s="7" t="s">
        <v>9</v>
      </c>
      <c r="F18" s="7" t="s">
        <v>2</v>
      </c>
      <c r="G18" s="7" t="s">
        <v>0</v>
      </c>
      <c r="H18" s="7">
        <v>1</v>
      </c>
      <c r="I18" s="8">
        <v>44262.308055555557</v>
      </c>
      <c r="J18" s="7" t="s">
        <v>3</v>
      </c>
      <c r="K18" s="7" t="b">
        <v>1</v>
      </c>
      <c r="L18" s="7" t="s">
        <v>4</v>
      </c>
      <c r="M18" s="7" t="b">
        <v>1</v>
      </c>
      <c r="N18" s="7" t="s">
        <v>5</v>
      </c>
      <c r="O18" s="7" t="b">
        <v>1</v>
      </c>
      <c r="P18" s="7" t="s">
        <v>6</v>
      </c>
      <c r="Q18" s="7" t="s">
        <v>4</v>
      </c>
      <c r="R18" s="7" t="s">
        <v>4</v>
      </c>
      <c r="S18" s="6"/>
      <c r="T18" s="6"/>
      <c r="U18" s="15" t="s">
        <v>66</v>
      </c>
      <c r="V18" s="15" t="s">
        <v>66</v>
      </c>
      <c r="W18" s="6">
        <v>42.2</v>
      </c>
      <c r="X18" s="6">
        <v>270</v>
      </c>
      <c r="Y18" s="6"/>
      <c r="AA18" s="15">
        <v>1</v>
      </c>
      <c r="AB18" s="15">
        <v>1</v>
      </c>
      <c r="AC18" s="6">
        <v>1</v>
      </c>
      <c r="AF18" s="15" t="s">
        <v>72</v>
      </c>
      <c r="AG18" s="15" t="s">
        <v>72</v>
      </c>
      <c r="AI18" s="7" t="s">
        <v>4</v>
      </c>
      <c r="AJ18" s="7" t="b">
        <v>1</v>
      </c>
      <c r="AK18" s="7" t="s">
        <v>5</v>
      </c>
      <c r="AL18" s="7" t="b">
        <v>1</v>
      </c>
      <c r="AM18" s="7" t="s">
        <v>6</v>
      </c>
      <c r="AN18" s="7" t="s">
        <v>4</v>
      </c>
      <c r="AO18" s="7" t="s">
        <v>4</v>
      </c>
      <c r="AP18" s="7" t="b">
        <v>1</v>
      </c>
      <c r="AQ18" s="15" t="s">
        <v>66</v>
      </c>
      <c r="AR18" s="15" t="s">
        <v>66</v>
      </c>
      <c r="AS18" t="str">
        <f t="shared" si="0"/>
        <v>TP</v>
      </c>
      <c r="AU18" s="15" t="s">
        <v>66</v>
      </c>
      <c r="AV18" t="str">
        <f t="shared" si="1"/>
        <v>TP</v>
      </c>
      <c r="AW18" s="15" t="s">
        <v>66</v>
      </c>
      <c r="AX18" t="str">
        <f t="shared" si="2"/>
        <v>TP</v>
      </c>
      <c r="AZ18" s="15" t="s">
        <v>66</v>
      </c>
      <c r="BA18" t="str">
        <f t="shared" si="3"/>
        <v>TP</v>
      </c>
      <c r="BB18" s="15" t="s">
        <v>66</v>
      </c>
      <c r="BC18" t="str">
        <f t="shared" si="4"/>
        <v>TP</v>
      </c>
      <c r="BE18" s="15" t="s">
        <v>66</v>
      </c>
      <c r="BF18" t="str">
        <f t="shared" si="5"/>
        <v>TP</v>
      </c>
      <c r="BH18" s="15" t="s">
        <v>66</v>
      </c>
      <c r="BI18" t="str">
        <f t="shared" si="6"/>
        <v>TP</v>
      </c>
      <c r="BK18" s="15" t="s">
        <v>66</v>
      </c>
      <c r="BL18" t="str">
        <f t="shared" si="7"/>
        <v>TP</v>
      </c>
    </row>
    <row r="19" spans="1:65" ht="28.2" x14ac:dyDescent="0.3">
      <c r="A19" s="6" t="s">
        <v>31</v>
      </c>
      <c r="B19" s="7">
        <v>123</v>
      </c>
      <c r="C19" s="7" t="s">
        <v>40</v>
      </c>
      <c r="D19" s="7" t="s">
        <v>41</v>
      </c>
      <c r="E19" s="7" t="s">
        <v>42</v>
      </c>
      <c r="F19" s="7" t="s">
        <v>2</v>
      </c>
      <c r="G19" s="7" t="s">
        <v>0</v>
      </c>
      <c r="H19" s="7">
        <v>1</v>
      </c>
      <c r="I19" s="8">
        <v>44262.324814814812</v>
      </c>
      <c r="J19" s="7" t="s">
        <v>3</v>
      </c>
      <c r="K19" s="7" t="b">
        <v>0</v>
      </c>
      <c r="L19" s="7" t="s">
        <v>4</v>
      </c>
      <c r="M19" s="7" t="b">
        <v>0</v>
      </c>
      <c r="N19" s="7" t="s">
        <v>4</v>
      </c>
      <c r="O19" s="7" t="b">
        <v>1</v>
      </c>
      <c r="P19" s="7" t="s">
        <v>6</v>
      </c>
      <c r="Q19" s="7" t="s">
        <v>5</v>
      </c>
      <c r="R19" s="7" t="s">
        <v>4</v>
      </c>
      <c r="S19" s="6"/>
      <c r="T19" s="6"/>
      <c r="U19" s="15" t="s">
        <v>66</v>
      </c>
      <c r="V19" s="15" t="s">
        <v>66</v>
      </c>
      <c r="W19" s="6">
        <v>56.7</v>
      </c>
      <c r="X19" s="6">
        <v>390</v>
      </c>
      <c r="Y19" s="6"/>
      <c r="AA19" s="15">
        <v>1</v>
      </c>
      <c r="AB19" s="15">
        <v>1</v>
      </c>
      <c r="AC19" s="6">
        <v>1</v>
      </c>
      <c r="AF19" s="15" t="s">
        <v>72</v>
      </c>
      <c r="AG19" s="15" t="s">
        <v>72</v>
      </c>
      <c r="AI19" s="7" t="s">
        <v>4</v>
      </c>
      <c r="AJ19" s="7" t="b">
        <v>0</v>
      </c>
      <c r="AK19" s="7" t="s">
        <v>4</v>
      </c>
      <c r="AL19" s="7" t="b">
        <v>1</v>
      </c>
      <c r="AM19" s="7" t="s">
        <v>6</v>
      </c>
      <c r="AN19" s="7" t="s">
        <v>4</v>
      </c>
      <c r="AO19" s="7" t="s">
        <v>5</v>
      </c>
      <c r="AP19" s="7" t="b">
        <v>0</v>
      </c>
      <c r="AQ19" s="15" t="s">
        <v>66</v>
      </c>
      <c r="AR19" s="15" t="s">
        <v>66</v>
      </c>
      <c r="AS19" t="str">
        <f t="shared" si="0"/>
        <v>TP</v>
      </c>
      <c r="AU19" s="15" t="s">
        <v>114</v>
      </c>
      <c r="AV19" t="str">
        <f t="shared" si="1"/>
        <v>FN</v>
      </c>
      <c r="AW19" s="15" t="s">
        <v>114</v>
      </c>
      <c r="AX19" t="str">
        <f t="shared" si="2"/>
        <v>FN</v>
      </c>
      <c r="AZ19" s="15" t="s">
        <v>66</v>
      </c>
      <c r="BA19" t="str">
        <f t="shared" si="3"/>
        <v>TP</v>
      </c>
      <c r="BB19" s="15" t="s">
        <v>66</v>
      </c>
      <c r="BC19" t="str">
        <f t="shared" si="4"/>
        <v>TP</v>
      </c>
      <c r="BE19" s="15" t="s">
        <v>66</v>
      </c>
      <c r="BF19" t="str">
        <f t="shared" si="5"/>
        <v>TP</v>
      </c>
      <c r="BH19" s="15" t="s">
        <v>66</v>
      </c>
      <c r="BI19" t="str">
        <f t="shared" si="6"/>
        <v>TP</v>
      </c>
      <c r="BK19" s="15" t="s">
        <v>66</v>
      </c>
      <c r="BL19" t="str">
        <f t="shared" si="7"/>
        <v>TP</v>
      </c>
    </row>
    <row r="20" spans="1:65" ht="42" x14ac:dyDescent="0.3">
      <c r="A20" s="6" t="s">
        <v>32</v>
      </c>
      <c r="B20" s="7">
        <v>125</v>
      </c>
      <c r="C20" s="7" t="s">
        <v>43</v>
      </c>
      <c r="D20" s="7" t="s">
        <v>44</v>
      </c>
      <c r="E20" s="7" t="s">
        <v>45</v>
      </c>
      <c r="F20" s="7" t="s">
        <v>2</v>
      </c>
      <c r="G20" s="7" t="s">
        <v>0</v>
      </c>
      <c r="H20" s="7">
        <v>1</v>
      </c>
      <c r="I20" s="8">
        <v>44262.329363425924</v>
      </c>
      <c r="J20" s="7" t="s">
        <v>3</v>
      </c>
      <c r="K20" s="7" t="b">
        <v>1</v>
      </c>
      <c r="L20" s="7" t="s">
        <v>4</v>
      </c>
      <c r="M20" s="7" t="b">
        <v>0</v>
      </c>
      <c r="N20" s="7" t="s">
        <v>4</v>
      </c>
      <c r="O20" s="7" t="b">
        <v>1</v>
      </c>
      <c r="P20" s="7" t="s">
        <v>6</v>
      </c>
      <c r="Q20" s="7" t="s">
        <v>5</v>
      </c>
      <c r="R20" s="7" t="s">
        <v>4</v>
      </c>
      <c r="S20" s="6"/>
      <c r="T20" s="6"/>
      <c r="U20" s="15" t="s">
        <v>67</v>
      </c>
      <c r="V20" s="15" t="s">
        <v>68</v>
      </c>
      <c r="W20" s="6">
        <v>-5.8</v>
      </c>
      <c r="X20" s="6">
        <v>180</v>
      </c>
      <c r="Y20" s="6"/>
      <c r="AA20" s="15">
        <v>3</v>
      </c>
      <c r="AB20" s="15">
        <v>2</v>
      </c>
      <c r="AC20" s="6">
        <v>2</v>
      </c>
      <c r="AF20" s="15" t="s">
        <v>75</v>
      </c>
      <c r="AG20" s="15" t="s">
        <v>75</v>
      </c>
      <c r="AI20" s="7" t="s">
        <v>4</v>
      </c>
      <c r="AJ20" s="7" t="b">
        <v>0</v>
      </c>
      <c r="AK20" s="7" t="s">
        <v>4</v>
      </c>
      <c r="AL20" s="7" t="b">
        <v>1</v>
      </c>
      <c r="AM20" s="7" t="s">
        <v>6</v>
      </c>
      <c r="AN20" s="7" t="s">
        <v>4</v>
      </c>
      <c r="AO20" s="7" t="s">
        <v>5</v>
      </c>
      <c r="AP20" s="7" t="b">
        <v>1</v>
      </c>
      <c r="AQ20" s="15" t="s">
        <v>114</v>
      </c>
      <c r="AR20" s="15" t="s">
        <v>66</v>
      </c>
      <c r="AS20" t="str">
        <f t="shared" si="0"/>
        <v>FP</v>
      </c>
      <c r="AU20" s="15" t="s">
        <v>114</v>
      </c>
      <c r="AV20" t="str">
        <f t="shared" si="1"/>
        <v>TN</v>
      </c>
      <c r="AW20" s="15" t="s">
        <v>114</v>
      </c>
      <c r="AX20" t="str">
        <f t="shared" si="2"/>
        <v>TN</v>
      </c>
      <c r="AZ20" s="15" t="s">
        <v>66</v>
      </c>
      <c r="BA20" t="str">
        <f t="shared" si="3"/>
        <v>FP</v>
      </c>
      <c r="BB20" s="15" t="s">
        <v>66</v>
      </c>
      <c r="BC20" t="str">
        <f t="shared" si="4"/>
        <v>FP</v>
      </c>
      <c r="BE20" s="15" t="s">
        <v>66</v>
      </c>
      <c r="BF20" t="str">
        <f t="shared" si="5"/>
        <v>FP</v>
      </c>
      <c r="BH20" s="15" t="s">
        <v>66</v>
      </c>
      <c r="BI20" t="str">
        <f t="shared" si="6"/>
        <v>FP</v>
      </c>
      <c r="BK20" s="15" t="s">
        <v>114</v>
      </c>
      <c r="BL20" t="str">
        <f t="shared" si="7"/>
        <v>TN</v>
      </c>
    </row>
    <row r="21" spans="1:65" ht="28.2" x14ac:dyDescent="0.3">
      <c r="A21" s="6" t="s">
        <v>33</v>
      </c>
      <c r="B21" s="7">
        <v>163</v>
      </c>
      <c r="C21" s="7" t="s">
        <v>50</v>
      </c>
      <c r="D21" s="7" t="s">
        <v>51</v>
      </c>
      <c r="E21" s="7" t="s">
        <v>52</v>
      </c>
      <c r="F21" s="7" t="s">
        <v>2</v>
      </c>
      <c r="G21" s="7" t="s">
        <v>0</v>
      </c>
      <c r="H21" s="7">
        <v>1</v>
      </c>
      <c r="I21" s="8">
        <v>44262.344826388886</v>
      </c>
      <c r="J21" s="7" t="s">
        <v>3</v>
      </c>
      <c r="K21" s="7" t="b">
        <v>0</v>
      </c>
      <c r="L21" s="7" t="s">
        <v>4</v>
      </c>
      <c r="M21" s="7" t="b">
        <v>0</v>
      </c>
      <c r="N21" s="7" t="s">
        <v>5</v>
      </c>
      <c r="O21" s="7" t="b">
        <v>1</v>
      </c>
      <c r="P21" s="7" t="s">
        <v>6</v>
      </c>
      <c r="Q21" s="7" t="s">
        <v>5</v>
      </c>
      <c r="R21" s="7" t="s">
        <v>4</v>
      </c>
      <c r="S21" s="6"/>
      <c r="T21" s="6"/>
      <c r="U21" s="15" t="s">
        <v>66</v>
      </c>
      <c r="V21" s="15" t="s">
        <v>66</v>
      </c>
      <c r="W21" s="6">
        <v>57.6</v>
      </c>
      <c r="X21" s="6">
        <v>390</v>
      </c>
      <c r="Y21" s="6"/>
      <c r="AA21" s="15">
        <v>1</v>
      </c>
      <c r="AB21" s="15">
        <v>1</v>
      </c>
      <c r="AC21" s="6">
        <v>1</v>
      </c>
      <c r="AF21" s="15" t="s">
        <v>72</v>
      </c>
      <c r="AG21" s="15" t="s">
        <v>72</v>
      </c>
      <c r="AI21" s="7" t="s">
        <v>4</v>
      </c>
      <c r="AJ21" s="7" t="b">
        <v>0</v>
      </c>
      <c r="AK21" s="7" t="s">
        <v>5</v>
      </c>
      <c r="AL21" s="7" t="b">
        <v>1</v>
      </c>
      <c r="AM21" s="7" t="s">
        <v>6</v>
      </c>
      <c r="AN21" s="7" t="s">
        <v>4</v>
      </c>
      <c r="AO21" s="7" t="s">
        <v>5</v>
      </c>
      <c r="AP21" s="7" t="b">
        <v>0</v>
      </c>
      <c r="AQ21" s="15" t="s">
        <v>66</v>
      </c>
      <c r="AR21" s="15" t="s">
        <v>66</v>
      </c>
      <c r="AS21" t="str">
        <f t="shared" si="0"/>
        <v>TP</v>
      </c>
      <c r="AU21" s="15" t="s">
        <v>114</v>
      </c>
      <c r="AV21" t="str">
        <f t="shared" si="1"/>
        <v>FN</v>
      </c>
      <c r="AW21" s="15" t="s">
        <v>114</v>
      </c>
      <c r="AX21" t="str">
        <f t="shared" si="2"/>
        <v>FN</v>
      </c>
      <c r="AZ21" s="15" t="s">
        <v>114</v>
      </c>
      <c r="BA21" t="str">
        <f t="shared" si="3"/>
        <v>FN</v>
      </c>
      <c r="BB21" s="15" t="s">
        <v>114</v>
      </c>
      <c r="BC21" t="str">
        <f t="shared" si="4"/>
        <v>FN</v>
      </c>
      <c r="BE21" s="15" t="s">
        <v>66</v>
      </c>
      <c r="BF21" t="str">
        <f t="shared" si="5"/>
        <v>TP</v>
      </c>
      <c r="BH21" s="15" t="s">
        <v>114</v>
      </c>
      <c r="BI21" t="str">
        <f t="shared" si="6"/>
        <v>FN</v>
      </c>
      <c r="BK21" s="15" t="s">
        <v>66</v>
      </c>
      <c r="BL21" t="str">
        <f t="shared" si="7"/>
        <v>TP</v>
      </c>
    </row>
    <row r="22" spans="1:65" ht="28.2" x14ac:dyDescent="0.3">
      <c r="A22" s="6" t="s">
        <v>34</v>
      </c>
      <c r="B22" s="7">
        <v>224</v>
      </c>
      <c r="C22" s="7" t="s">
        <v>46</v>
      </c>
      <c r="D22" s="7" t="s">
        <v>47</v>
      </c>
      <c r="E22" s="7" t="s">
        <v>48</v>
      </c>
      <c r="F22" s="7" t="s">
        <v>49</v>
      </c>
      <c r="G22" s="7" t="s">
        <v>0</v>
      </c>
      <c r="H22" s="7">
        <v>1</v>
      </c>
      <c r="I22" s="8">
        <v>44262.928877314815</v>
      </c>
      <c r="J22" s="7" t="s">
        <v>3</v>
      </c>
      <c r="K22" s="7" t="b">
        <v>1</v>
      </c>
      <c r="L22" s="7" t="s">
        <v>4</v>
      </c>
      <c r="M22" s="7" t="b">
        <v>0</v>
      </c>
      <c r="N22" s="7" t="s">
        <v>4</v>
      </c>
      <c r="O22" s="7" t="b">
        <v>1</v>
      </c>
      <c r="P22" s="7" t="s">
        <v>6</v>
      </c>
      <c r="Q22" s="7" t="s">
        <v>5</v>
      </c>
      <c r="R22" s="7" t="s">
        <v>4</v>
      </c>
      <c r="S22" s="6"/>
      <c r="T22" s="6"/>
      <c r="U22" s="15" t="s">
        <v>67</v>
      </c>
      <c r="V22" s="15" t="s">
        <v>68</v>
      </c>
      <c r="W22" s="6">
        <v>-5.8</v>
      </c>
      <c r="X22" s="6">
        <v>180</v>
      </c>
      <c r="Y22" s="6"/>
      <c r="AA22" s="15">
        <v>3</v>
      </c>
      <c r="AB22" s="15">
        <v>2</v>
      </c>
      <c r="AC22" s="6">
        <v>2</v>
      </c>
      <c r="AF22" s="15" t="s">
        <v>75</v>
      </c>
      <c r="AG22" s="15" t="s">
        <v>75</v>
      </c>
      <c r="AI22" s="7" t="s">
        <v>4</v>
      </c>
      <c r="AJ22" s="7" t="b">
        <v>0</v>
      </c>
      <c r="AK22" s="7" t="s">
        <v>4</v>
      </c>
      <c r="AL22" s="7" t="b">
        <v>1</v>
      </c>
      <c r="AM22" s="7" t="s">
        <v>6</v>
      </c>
      <c r="AN22" s="7" t="s">
        <v>4</v>
      </c>
      <c r="AO22" s="7" t="s">
        <v>5</v>
      </c>
      <c r="AP22" s="7" t="b">
        <v>1</v>
      </c>
      <c r="AQ22" s="15" t="s">
        <v>114</v>
      </c>
      <c r="AR22" s="15" t="s">
        <v>66</v>
      </c>
      <c r="AS22" t="str">
        <f t="shared" si="0"/>
        <v>FP</v>
      </c>
      <c r="AU22" s="15" t="s">
        <v>114</v>
      </c>
      <c r="AV22" t="str">
        <f t="shared" si="1"/>
        <v>TN</v>
      </c>
      <c r="AW22" s="15" t="s">
        <v>114</v>
      </c>
      <c r="AX22" t="str">
        <f t="shared" si="2"/>
        <v>TN</v>
      </c>
      <c r="AZ22" s="15" t="s">
        <v>66</v>
      </c>
      <c r="BA22" t="str">
        <f t="shared" si="3"/>
        <v>FP</v>
      </c>
      <c r="BB22" s="15" t="s">
        <v>66</v>
      </c>
      <c r="BC22" t="str">
        <f t="shared" si="4"/>
        <v>FP</v>
      </c>
      <c r="BE22" s="15" t="s">
        <v>66</v>
      </c>
      <c r="BF22" t="str">
        <f t="shared" si="5"/>
        <v>FP</v>
      </c>
      <c r="BH22" s="15" t="s">
        <v>66</v>
      </c>
      <c r="BI22" t="str">
        <f t="shared" si="6"/>
        <v>FP</v>
      </c>
      <c r="BK22" s="15" t="s">
        <v>114</v>
      </c>
      <c r="BL22" t="str">
        <f t="shared" si="7"/>
        <v>TN</v>
      </c>
    </row>
    <row r="23" spans="1:65" ht="28.2" x14ac:dyDescent="0.3">
      <c r="A23" s="20" t="s">
        <v>35</v>
      </c>
      <c r="B23" s="21">
        <v>277</v>
      </c>
      <c r="C23" s="21" t="s">
        <v>53</v>
      </c>
      <c r="D23" s="21" t="s">
        <v>54</v>
      </c>
      <c r="E23" s="21" t="s">
        <v>55</v>
      </c>
      <c r="F23" s="21" t="s">
        <v>56</v>
      </c>
      <c r="G23" s="21" t="s">
        <v>0</v>
      </c>
      <c r="H23" s="21">
        <v>1</v>
      </c>
      <c r="I23" s="24">
        <v>44262.957592592589</v>
      </c>
      <c r="J23" s="21" t="s">
        <v>3</v>
      </c>
      <c r="K23" s="21" t="b">
        <v>1</v>
      </c>
      <c r="L23" s="21" t="s">
        <v>4</v>
      </c>
      <c r="M23" s="21" t="b">
        <v>0</v>
      </c>
      <c r="N23" s="21" t="s">
        <v>5</v>
      </c>
      <c r="O23" s="21" t="b">
        <v>1</v>
      </c>
      <c r="P23" s="21" t="s">
        <v>6</v>
      </c>
      <c r="Q23" s="21" t="s">
        <v>4</v>
      </c>
      <c r="R23" s="21" t="s">
        <v>4</v>
      </c>
      <c r="S23" s="20"/>
      <c r="T23" s="20"/>
      <c r="U23" s="20" t="s">
        <v>66</v>
      </c>
      <c r="V23" s="20" t="s">
        <v>66</v>
      </c>
      <c r="W23" s="20">
        <v>0.8</v>
      </c>
      <c r="X23" s="20">
        <v>220</v>
      </c>
      <c r="Y23" s="20"/>
      <c r="Z23" s="23"/>
      <c r="AA23" s="20">
        <v>1</v>
      </c>
      <c r="AB23" s="20">
        <v>1</v>
      </c>
      <c r="AC23" s="20">
        <v>1</v>
      </c>
      <c r="AD23" s="23"/>
      <c r="AE23" s="23"/>
      <c r="AF23" s="20"/>
      <c r="AG23" s="20"/>
      <c r="AI23" s="21" t="s">
        <v>4</v>
      </c>
      <c r="AJ23" s="21" t="b">
        <v>0</v>
      </c>
      <c r="AK23" s="21" t="s">
        <v>5</v>
      </c>
      <c r="AL23" s="21" t="b">
        <v>1</v>
      </c>
      <c r="AM23" s="21" t="s">
        <v>6</v>
      </c>
      <c r="AN23" s="21" t="s">
        <v>4</v>
      </c>
      <c r="AO23" s="21" t="s">
        <v>4</v>
      </c>
      <c r="AP23" s="21" t="b">
        <v>1</v>
      </c>
      <c r="AQ23" s="20" t="s">
        <v>66</v>
      </c>
      <c r="AR23" s="21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1:65" ht="28.2" x14ac:dyDescent="0.3">
      <c r="A24" s="6" t="s">
        <v>35</v>
      </c>
      <c r="B24" s="7">
        <v>278</v>
      </c>
      <c r="C24" s="7" t="s">
        <v>57</v>
      </c>
      <c r="D24" s="7" t="s">
        <v>58</v>
      </c>
      <c r="E24" s="7" t="s">
        <v>59</v>
      </c>
      <c r="F24" s="7" t="s">
        <v>56</v>
      </c>
      <c r="G24" s="7" t="s">
        <v>0</v>
      </c>
      <c r="H24" s="7">
        <v>1</v>
      </c>
      <c r="I24" s="8">
        <v>44262.957743055558</v>
      </c>
      <c r="J24" s="7" t="s">
        <v>3</v>
      </c>
      <c r="K24" s="7" t="b">
        <v>1</v>
      </c>
      <c r="L24" s="7" t="s">
        <v>4</v>
      </c>
      <c r="M24" s="7" t="b">
        <v>0</v>
      </c>
      <c r="N24" s="7" t="s">
        <v>4</v>
      </c>
      <c r="O24" s="7" t="b">
        <v>1</v>
      </c>
      <c r="P24" s="7" t="s">
        <v>6</v>
      </c>
      <c r="Q24" s="7" t="s">
        <v>5</v>
      </c>
      <c r="R24" s="7" t="s">
        <v>4</v>
      </c>
      <c r="S24" s="6"/>
      <c r="T24" s="6"/>
      <c r="U24" s="15" t="s">
        <v>67</v>
      </c>
      <c r="V24" s="15" t="s">
        <v>68</v>
      </c>
      <c r="W24" s="6">
        <v>-5.8</v>
      </c>
      <c r="X24" s="6">
        <v>180</v>
      </c>
      <c r="Y24" s="6"/>
      <c r="AA24" s="15">
        <v>3</v>
      </c>
      <c r="AB24" s="15">
        <v>2</v>
      </c>
      <c r="AC24" s="6">
        <v>2</v>
      </c>
      <c r="AF24" s="15" t="s">
        <v>75</v>
      </c>
      <c r="AG24" s="15" t="s">
        <v>75</v>
      </c>
      <c r="AI24" s="7" t="s">
        <v>4</v>
      </c>
      <c r="AJ24" s="7" t="b">
        <v>0</v>
      </c>
      <c r="AK24" s="7" t="s">
        <v>4</v>
      </c>
      <c r="AL24" s="7" t="b">
        <v>1</v>
      </c>
      <c r="AM24" s="7" t="s">
        <v>6</v>
      </c>
      <c r="AN24" s="7" t="s">
        <v>4</v>
      </c>
      <c r="AO24" s="7" t="s">
        <v>5</v>
      </c>
      <c r="AP24" s="7" t="b">
        <v>1</v>
      </c>
      <c r="AQ24" s="15" t="s">
        <v>114</v>
      </c>
      <c r="AR24" s="15" t="s">
        <v>66</v>
      </c>
      <c r="AS24" t="str">
        <f t="shared" si="0"/>
        <v>FP</v>
      </c>
      <c r="AU24" s="15" t="s">
        <v>114</v>
      </c>
      <c r="AV24" t="str">
        <f t="shared" si="1"/>
        <v>TN</v>
      </c>
      <c r="AW24" s="15" t="s">
        <v>114</v>
      </c>
      <c r="AX24" t="str">
        <f t="shared" si="2"/>
        <v>TN</v>
      </c>
      <c r="AZ24" s="15" t="s">
        <v>66</v>
      </c>
      <c r="BA24" t="str">
        <f t="shared" si="3"/>
        <v>FP</v>
      </c>
      <c r="BB24" s="15" t="s">
        <v>66</v>
      </c>
      <c r="BC24" t="str">
        <f t="shared" si="4"/>
        <v>FP</v>
      </c>
      <c r="BE24" s="15" t="s">
        <v>66</v>
      </c>
      <c r="BF24" t="str">
        <f t="shared" si="5"/>
        <v>FP</v>
      </c>
      <c r="BH24" s="15" t="s">
        <v>66</v>
      </c>
      <c r="BI24" t="str">
        <f t="shared" si="6"/>
        <v>FP</v>
      </c>
      <c r="BK24" s="15" t="s">
        <v>114</v>
      </c>
      <c r="BL24" t="str">
        <f t="shared" si="7"/>
        <v>TN</v>
      </c>
    </row>
    <row r="25" spans="1:65" ht="42" x14ac:dyDescent="0.3">
      <c r="A25" s="6" t="s">
        <v>36</v>
      </c>
      <c r="B25" s="7">
        <v>309</v>
      </c>
      <c r="C25" s="7" t="s">
        <v>43</v>
      </c>
      <c r="D25" s="7" t="s">
        <v>44</v>
      </c>
      <c r="E25" s="7" t="s">
        <v>45</v>
      </c>
      <c r="F25" s="7" t="s">
        <v>2</v>
      </c>
      <c r="G25" s="7" t="s">
        <v>0</v>
      </c>
      <c r="H25" s="7">
        <v>1</v>
      </c>
      <c r="I25" s="8">
        <v>44262.972233796296</v>
      </c>
      <c r="J25" s="7" t="s">
        <v>3</v>
      </c>
      <c r="K25" s="7" t="b">
        <v>1</v>
      </c>
      <c r="L25" s="7" t="s">
        <v>4</v>
      </c>
      <c r="M25" s="7" t="b">
        <v>0</v>
      </c>
      <c r="N25" s="7" t="s">
        <v>4</v>
      </c>
      <c r="O25" s="7" t="b">
        <v>1</v>
      </c>
      <c r="P25" s="7" t="s">
        <v>6</v>
      </c>
      <c r="Q25" s="7" t="s">
        <v>5</v>
      </c>
      <c r="R25" s="7" t="s">
        <v>4</v>
      </c>
      <c r="S25" s="6"/>
      <c r="T25" s="6"/>
      <c r="U25" s="15" t="s">
        <v>67</v>
      </c>
      <c r="V25" s="15" t="s">
        <v>68</v>
      </c>
      <c r="W25" s="6">
        <v>-5.8</v>
      </c>
      <c r="X25" s="6">
        <v>180</v>
      </c>
      <c r="Y25" s="6"/>
      <c r="AA25" s="15">
        <v>3</v>
      </c>
      <c r="AB25" s="15">
        <v>2</v>
      </c>
      <c r="AC25" s="6">
        <v>2</v>
      </c>
      <c r="AF25" s="15" t="s">
        <v>75</v>
      </c>
      <c r="AG25" s="15" t="s">
        <v>75</v>
      </c>
      <c r="AI25" s="7" t="s">
        <v>4</v>
      </c>
      <c r="AJ25" s="7" t="b">
        <v>0</v>
      </c>
      <c r="AK25" s="7" t="s">
        <v>4</v>
      </c>
      <c r="AL25" s="7" t="b">
        <v>1</v>
      </c>
      <c r="AM25" s="7" t="s">
        <v>6</v>
      </c>
      <c r="AN25" s="7" t="s">
        <v>4</v>
      </c>
      <c r="AO25" s="7" t="s">
        <v>5</v>
      </c>
      <c r="AP25" s="7" t="b">
        <v>1</v>
      </c>
      <c r="AQ25" s="15" t="s">
        <v>114</v>
      </c>
      <c r="AR25" s="15" t="s">
        <v>66</v>
      </c>
      <c r="AS25" t="str">
        <f t="shared" si="0"/>
        <v>FP</v>
      </c>
      <c r="AU25" s="15" t="s">
        <v>114</v>
      </c>
      <c r="AV25" t="str">
        <f t="shared" si="1"/>
        <v>TN</v>
      </c>
      <c r="AW25" s="15" t="s">
        <v>114</v>
      </c>
      <c r="AX25" t="str">
        <f t="shared" si="2"/>
        <v>TN</v>
      </c>
      <c r="AZ25" s="15" t="s">
        <v>66</v>
      </c>
      <c r="BA25" t="str">
        <f t="shared" si="3"/>
        <v>FP</v>
      </c>
      <c r="BB25" s="15" t="s">
        <v>66</v>
      </c>
      <c r="BC25" t="str">
        <f t="shared" si="4"/>
        <v>FP</v>
      </c>
      <c r="BE25" s="15" t="s">
        <v>66</v>
      </c>
      <c r="BF25" t="str">
        <f t="shared" si="5"/>
        <v>FP</v>
      </c>
      <c r="BH25" s="15" t="s">
        <v>66</v>
      </c>
      <c r="BI25" t="str">
        <f t="shared" si="6"/>
        <v>FP</v>
      </c>
      <c r="BK25" s="15" t="s">
        <v>114</v>
      </c>
      <c r="BL25" t="str">
        <f t="shared" si="7"/>
        <v>TN</v>
      </c>
    </row>
    <row r="26" spans="1:65" ht="28.2" x14ac:dyDescent="0.3">
      <c r="A26" s="20" t="s">
        <v>36</v>
      </c>
      <c r="B26" s="21">
        <v>310</v>
      </c>
      <c r="C26" s="21" t="s">
        <v>50</v>
      </c>
      <c r="D26" s="21" t="s">
        <v>51</v>
      </c>
      <c r="E26" s="21" t="s">
        <v>52</v>
      </c>
      <c r="F26" s="21" t="s">
        <v>2</v>
      </c>
      <c r="G26" s="21" t="s">
        <v>0</v>
      </c>
      <c r="H26" s="21">
        <v>1</v>
      </c>
      <c r="I26" s="24">
        <v>44262.972233796296</v>
      </c>
      <c r="J26" s="21" t="s">
        <v>3</v>
      </c>
      <c r="K26" s="21" t="b">
        <v>0</v>
      </c>
      <c r="L26" s="21" t="s">
        <v>5</v>
      </c>
      <c r="M26" s="21" t="b">
        <v>0</v>
      </c>
      <c r="N26" s="21" t="s">
        <v>5</v>
      </c>
      <c r="O26" s="21" t="b">
        <v>1</v>
      </c>
      <c r="P26" s="21" t="s">
        <v>6</v>
      </c>
      <c r="Q26" s="21" t="s">
        <v>5</v>
      </c>
      <c r="R26" s="21" t="s">
        <v>4</v>
      </c>
      <c r="S26" s="20"/>
      <c r="T26" s="20"/>
      <c r="U26" s="20" t="s">
        <v>66</v>
      </c>
      <c r="V26" s="20" t="s">
        <v>66</v>
      </c>
      <c r="W26" s="20">
        <v>59.4</v>
      </c>
      <c r="X26" s="20">
        <v>370</v>
      </c>
      <c r="Y26" s="20"/>
      <c r="Z26" s="23"/>
      <c r="AA26" s="20">
        <v>1</v>
      </c>
      <c r="AB26" s="20">
        <v>1</v>
      </c>
      <c r="AC26" s="20">
        <v>1</v>
      </c>
      <c r="AD26" s="23"/>
      <c r="AE26" s="23"/>
      <c r="AF26" s="20"/>
      <c r="AG26" s="20"/>
      <c r="AI26" s="21" t="s">
        <v>5</v>
      </c>
      <c r="AJ26" s="21" t="b">
        <v>0</v>
      </c>
      <c r="AK26" s="21" t="s">
        <v>5</v>
      </c>
      <c r="AL26" s="21" t="b">
        <v>1</v>
      </c>
      <c r="AM26" s="21" t="s">
        <v>6</v>
      </c>
      <c r="AN26" s="21" t="s">
        <v>4</v>
      </c>
      <c r="AO26" s="21" t="s">
        <v>5</v>
      </c>
      <c r="AP26" s="21" t="b">
        <v>0</v>
      </c>
      <c r="AQ26" s="20" t="s">
        <v>66</v>
      </c>
      <c r="AR26" s="21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</row>
    <row r="27" spans="1:65" ht="28.2" x14ac:dyDescent="0.3">
      <c r="A27" s="6" t="s">
        <v>37</v>
      </c>
      <c r="B27" s="7">
        <v>328</v>
      </c>
      <c r="C27" s="7" t="s">
        <v>50</v>
      </c>
      <c r="D27" s="7" t="s">
        <v>51</v>
      </c>
      <c r="E27" s="7" t="s">
        <v>52</v>
      </c>
      <c r="F27" s="7" t="s">
        <v>2</v>
      </c>
      <c r="G27" s="7" t="s">
        <v>0</v>
      </c>
      <c r="H27" s="7">
        <v>1</v>
      </c>
      <c r="I27" s="8">
        <v>44262.981053240743</v>
      </c>
      <c r="J27" s="7" t="s">
        <v>3</v>
      </c>
      <c r="K27" s="7" t="b">
        <v>0</v>
      </c>
      <c r="L27" s="7" t="s">
        <v>4</v>
      </c>
      <c r="M27" s="7" t="b">
        <v>0</v>
      </c>
      <c r="N27" s="7" t="s">
        <v>5</v>
      </c>
      <c r="O27" s="7" t="b">
        <v>1</v>
      </c>
      <c r="P27" s="7" t="s">
        <v>6</v>
      </c>
      <c r="Q27" s="7" t="s">
        <v>5</v>
      </c>
      <c r="R27" s="7" t="s">
        <v>4</v>
      </c>
      <c r="S27" s="6"/>
      <c r="T27" s="6"/>
      <c r="U27" s="15" t="s">
        <v>66</v>
      </c>
      <c r="V27" s="15" t="s">
        <v>66</v>
      </c>
      <c r="W27" s="6">
        <v>57.6</v>
      </c>
      <c r="X27" s="6">
        <v>390</v>
      </c>
      <c r="Y27" s="6"/>
      <c r="AA27" s="15">
        <v>1</v>
      </c>
      <c r="AB27" s="15">
        <v>1</v>
      </c>
      <c r="AC27" s="6">
        <v>1</v>
      </c>
      <c r="AF27" s="15" t="s">
        <v>72</v>
      </c>
      <c r="AG27" s="15" t="s">
        <v>72</v>
      </c>
      <c r="AI27" s="7" t="s">
        <v>4</v>
      </c>
      <c r="AJ27" s="7" t="b">
        <v>0</v>
      </c>
      <c r="AK27" s="7" t="s">
        <v>5</v>
      </c>
      <c r="AL27" s="7" t="b">
        <v>1</v>
      </c>
      <c r="AM27" s="7" t="s">
        <v>6</v>
      </c>
      <c r="AN27" s="7" t="s">
        <v>4</v>
      </c>
      <c r="AO27" s="7" t="s">
        <v>5</v>
      </c>
      <c r="AP27" s="7" t="b">
        <v>0</v>
      </c>
      <c r="AQ27" s="15" t="s">
        <v>66</v>
      </c>
      <c r="AR27" s="15" t="s">
        <v>66</v>
      </c>
      <c r="AS27" t="str">
        <f t="shared" si="0"/>
        <v>TP</v>
      </c>
      <c r="AU27" s="15" t="s">
        <v>114</v>
      </c>
      <c r="AV27" t="str">
        <f t="shared" si="1"/>
        <v>FN</v>
      </c>
      <c r="AW27" s="15" t="s">
        <v>114</v>
      </c>
      <c r="AX27" t="str">
        <f t="shared" si="2"/>
        <v>FN</v>
      </c>
      <c r="AZ27" s="15" t="s">
        <v>114</v>
      </c>
      <c r="BA27" t="str">
        <f t="shared" si="3"/>
        <v>FN</v>
      </c>
      <c r="BB27" s="15" t="s">
        <v>114</v>
      </c>
      <c r="BC27" t="str">
        <f t="shared" si="4"/>
        <v>FN</v>
      </c>
      <c r="BE27" s="15" t="s">
        <v>66</v>
      </c>
      <c r="BF27" t="str">
        <f t="shared" si="5"/>
        <v>TP</v>
      </c>
      <c r="BH27" s="15" t="s">
        <v>114</v>
      </c>
      <c r="BI27" t="str">
        <f t="shared" si="6"/>
        <v>FN</v>
      </c>
      <c r="BK27" s="15" t="s">
        <v>66</v>
      </c>
      <c r="BL27" t="str">
        <f t="shared" si="7"/>
        <v>TP</v>
      </c>
    </row>
    <row r="28" spans="1:65" ht="28.2" x14ac:dyDescent="0.3">
      <c r="A28" s="6" t="s">
        <v>37</v>
      </c>
      <c r="B28" s="7">
        <v>329</v>
      </c>
      <c r="C28" s="7" t="s">
        <v>40</v>
      </c>
      <c r="D28" s="7" t="s">
        <v>41</v>
      </c>
      <c r="E28" s="7" t="s">
        <v>42</v>
      </c>
      <c r="F28" s="7" t="s">
        <v>2</v>
      </c>
      <c r="G28" s="7" t="s">
        <v>0</v>
      </c>
      <c r="H28" s="7">
        <v>1</v>
      </c>
      <c r="I28" s="8">
        <v>44262.981307870374</v>
      </c>
      <c r="J28" s="7" t="s">
        <v>3</v>
      </c>
      <c r="K28" s="7" t="b">
        <v>0</v>
      </c>
      <c r="L28" s="7" t="s">
        <v>4</v>
      </c>
      <c r="M28" s="7" t="b">
        <v>0</v>
      </c>
      <c r="N28" s="7" t="s">
        <v>4</v>
      </c>
      <c r="O28" s="7" t="b">
        <v>1</v>
      </c>
      <c r="P28" s="7" t="s">
        <v>6</v>
      </c>
      <c r="Q28" s="7" t="s">
        <v>5</v>
      </c>
      <c r="R28" s="7" t="s">
        <v>4</v>
      </c>
      <c r="S28" s="6"/>
      <c r="T28" s="6"/>
      <c r="U28" s="15" t="s">
        <v>66</v>
      </c>
      <c r="V28" s="15" t="s">
        <v>66</v>
      </c>
      <c r="W28" s="6">
        <v>56.7</v>
      </c>
      <c r="X28" s="6">
        <v>390</v>
      </c>
      <c r="Y28" s="6"/>
      <c r="AA28" s="15">
        <v>1</v>
      </c>
      <c r="AB28" s="15">
        <v>1</v>
      </c>
      <c r="AC28" s="6">
        <v>1</v>
      </c>
      <c r="AF28" s="15" t="s">
        <v>72</v>
      </c>
      <c r="AG28" s="15" t="s">
        <v>72</v>
      </c>
      <c r="AI28" s="7" t="s">
        <v>4</v>
      </c>
      <c r="AJ28" s="7" t="b">
        <v>0</v>
      </c>
      <c r="AK28" s="7" t="s">
        <v>4</v>
      </c>
      <c r="AL28" s="7" t="b">
        <v>1</v>
      </c>
      <c r="AM28" s="7" t="s">
        <v>6</v>
      </c>
      <c r="AN28" s="7" t="s">
        <v>4</v>
      </c>
      <c r="AO28" s="7" t="s">
        <v>5</v>
      </c>
      <c r="AP28" s="7" t="b">
        <v>0</v>
      </c>
      <c r="AQ28" s="15" t="s">
        <v>66</v>
      </c>
      <c r="AR28" s="15" t="s">
        <v>66</v>
      </c>
      <c r="AS28" t="str">
        <f t="shared" si="0"/>
        <v>TP</v>
      </c>
      <c r="AU28" s="15" t="s">
        <v>114</v>
      </c>
      <c r="AV28" t="str">
        <f t="shared" si="1"/>
        <v>FN</v>
      </c>
      <c r="AW28" s="15" t="s">
        <v>114</v>
      </c>
      <c r="AX28" t="str">
        <f t="shared" si="2"/>
        <v>FN</v>
      </c>
      <c r="AZ28" s="15" t="s">
        <v>66</v>
      </c>
      <c r="BA28" t="str">
        <f t="shared" si="3"/>
        <v>TP</v>
      </c>
      <c r="BB28" s="15" t="s">
        <v>66</v>
      </c>
      <c r="BC28" t="str">
        <f t="shared" si="4"/>
        <v>TP</v>
      </c>
      <c r="BE28" s="15" t="s">
        <v>66</v>
      </c>
      <c r="BF28" t="str">
        <f t="shared" si="5"/>
        <v>TP</v>
      </c>
      <c r="BH28" s="15" t="s">
        <v>66</v>
      </c>
      <c r="BI28" t="str">
        <f t="shared" si="6"/>
        <v>TP</v>
      </c>
      <c r="BK28" s="15" t="s">
        <v>66</v>
      </c>
      <c r="BL28" t="str">
        <f t="shared" si="7"/>
        <v>TP</v>
      </c>
    </row>
    <row r="29" spans="1:65" ht="28.2" x14ac:dyDescent="0.3">
      <c r="A29" s="6" t="s">
        <v>38</v>
      </c>
      <c r="B29" s="7">
        <v>339</v>
      </c>
      <c r="C29" s="7" t="s">
        <v>57</v>
      </c>
      <c r="D29" s="7" t="s">
        <v>58</v>
      </c>
      <c r="E29" s="7" t="s">
        <v>59</v>
      </c>
      <c r="F29" s="7" t="s">
        <v>56</v>
      </c>
      <c r="G29" s="7" t="s">
        <v>0</v>
      </c>
      <c r="H29" s="7">
        <v>1</v>
      </c>
      <c r="I29" s="8">
        <v>44262.985543981478</v>
      </c>
      <c r="J29" s="7" t="s">
        <v>3</v>
      </c>
      <c r="K29" s="7" t="b">
        <v>1</v>
      </c>
      <c r="L29" s="7" t="s">
        <v>4</v>
      </c>
      <c r="M29" s="7" t="b">
        <v>0</v>
      </c>
      <c r="N29" s="7" t="s">
        <v>5</v>
      </c>
      <c r="O29" s="7" t="b">
        <v>1</v>
      </c>
      <c r="P29" s="7" t="s">
        <v>6</v>
      </c>
      <c r="Q29" s="7" t="s">
        <v>5</v>
      </c>
      <c r="R29" s="7" t="s">
        <v>4</v>
      </c>
      <c r="S29" s="6"/>
      <c r="T29" s="6"/>
      <c r="U29" s="15" t="s">
        <v>67</v>
      </c>
      <c r="V29" s="15" t="s">
        <v>68</v>
      </c>
      <c r="W29" s="6">
        <v>-18.399999999999999</v>
      </c>
      <c r="X29" s="6">
        <v>180</v>
      </c>
      <c r="Y29" s="6"/>
      <c r="AA29" s="15">
        <v>3</v>
      </c>
      <c r="AB29" s="15">
        <v>2</v>
      </c>
      <c r="AC29" s="6">
        <v>2</v>
      </c>
      <c r="AF29" s="15" t="s">
        <v>75</v>
      </c>
      <c r="AG29" s="15" t="s">
        <v>75</v>
      </c>
      <c r="AI29" s="7" t="s">
        <v>4</v>
      </c>
      <c r="AJ29" s="7" t="b">
        <v>0</v>
      </c>
      <c r="AK29" s="7" t="s">
        <v>5</v>
      </c>
      <c r="AL29" s="7" t="b">
        <v>1</v>
      </c>
      <c r="AM29" s="7" t="s">
        <v>6</v>
      </c>
      <c r="AN29" s="7" t="s">
        <v>4</v>
      </c>
      <c r="AO29" s="7" t="s">
        <v>5</v>
      </c>
      <c r="AP29" s="7" t="b">
        <v>1</v>
      </c>
      <c r="AQ29" s="15" t="s">
        <v>114</v>
      </c>
      <c r="AR29" s="15" t="s">
        <v>66</v>
      </c>
      <c r="AS29" t="str">
        <f t="shared" si="0"/>
        <v>FP</v>
      </c>
      <c r="AU29" s="15" t="s">
        <v>114</v>
      </c>
      <c r="AV29" t="str">
        <f t="shared" si="1"/>
        <v>TN</v>
      </c>
      <c r="AW29" s="15" t="s">
        <v>114</v>
      </c>
      <c r="AX29" t="str">
        <f t="shared" si="2"/>
        <v>TN</v>
      </c>
      <c r="AZ29" s="15" t="s">
        <v>114</v>
      </c>
      <c r="BA29" t="str">
        <f t="shared" si="3"/>
        <v>TN</v>
      </c>
      <c r="BB29" s="15" t="s">
        <v>114</v>
      </c>
      <c r="BC29" t="str">
        <f t="shared" si="4"/>
        <v>TN</v>
      </c>
      <c r="BE29" s="15" t="s">
        <v>66</v>
      </c>
      <c r="BF29" t="str">
        <f t="shared" si="5"/>
        <v>FP</v>
      </c>
      <c r="BH29" s="15" t="s">
        <v>114</v>
      </c>
      <c r="BI29" t="str">
        <f t="shared" si="6"/>
        <v>TN</v>
      </c>
      <c r="BK29" s="15" t="s">
        <v>114</v>
      </c>
      <c r="BL29" t="str">
        <f t="shared" si="7"/>
        <v>TN</v>
      </c>
    </row>
    <row r="30" spans="1:65" ht="42" x14ac:dyDescent="0.3">
      <c r="A30" s="20" t="s">
        <v>38</v>
      </c>
      <c r="B30" s="21">
        <v>340</v>
      </c>
      <c r="C30" s="21" t="s">
        <v>7</v>
      </c>
      <c r="D30" s="21" t="s">
        <v>8</v>
      </c>
      <c r="E30" s="21" t="s">
        <v>9</v>
      </c>
      <c r="F30" s="21" t="s">
        <v>2</v>
      </c>
      <c r="G30" s="21" t="s">
        <v>0</v>
      </c>
      <c r="H30" s="21">
        <v>1</v>
      </c>
      <c r="I30" s="24">
        <v>44262.985543981478</v>
      </c>
      <c r="J30" s="21" t="s">
        <v>3</v>
      </c>
      <c r="K30" s="21" t="b">
        <v>1</v>
      </c>
      <c r="L30" s="21" t="s">
        <v>4</v>
      </c>
      <c r="M30" s="21" t="b">
        <v>1</v>
      </c>
      <c r="N30" s="21" t="s">
        <v>4</v>
      </c>
      <c r="O30" s="21" t="b">
        <v>1</v>
      </c>
      <c r="P30" s="21" t="s">
        <v>6</v>
      </c>
      <c r="Q30" s="21" t="s">
        <v>4</v>
      </c>
      <c r="R30" s="21" t="s">
        <v>4</v>
      </c>
      <c r="S30" s="20"/>
      <c r="T30" s="20"/>
      <c r="U30" s="20" t="s">
        <v>66</v>
      </c>
      <c r="V30" s="20" t="s">
        <v>66</v>
      </c>
      <c r="W30" s="20">
        <v>54.62</v>
      </c>
      <c r="X30" s="20">
        <v>270</v>
      </c>
      <c r="Y30" s="20"/>
      <c r="Z30" s="23"/>
      <c r="AA30" s="20">
        <v>1</v>
      </c>
      <c r="AB30" s="20">
        <v>1</v>
      </c>
      <c r="AC30" s="20">
        <v>1</v>
      </c>
      <c r="AD30" s="23"/>
      <c r="AE30" s="23"/>
      <c r="AF30" s="20"/>
      <c r="AG30" s="20"/>
      <c r="AI30" s="21" t="s">
        <v>4</v>
      </c>
      <c r="AJ30" s="21" t="b">
        <v>1</v>
      </c>
      <c r="AK30" s="21" t="s">
        <v>4</v>
      </c>
      <c r="AL30" s="21" t="b">
        <v>1</v>
      </c>
      <c r="AM30" s="21" t="s">
        <v>6</v>
      </c>
      <c r="AN30" s="21" t="s">
        <v>4</v>
      </c>
      <c r="AO30" s="21" t="s">
        <v>4</v>
      </c>
      <c r="AP30" s="21" t="b">
        <v>1</v>
      </c>
      <c r="AQ30" s="20" t="s">
        <v>66</v>
      </c>
      <c r="AR30" s="21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</row>
    <row r="31" spans="1:65" ht="28.2" x14ac:dyDescent="0.3">
      <c r="A31" s="6" t="s">
        <v>39</v>
      </c>
      <c r="B31" s="7">
        <v>20</v>
      </c>
      <c r="C31" s="7" t="s">
        <v>63</v>
      </c>
      <c r="D31" s="7" t="s">
        <v>62</v>
      </c>
      <c r="E31" s="7" t="s">
        <v>61</v>
      </c>
      <c r="F31" s="7" t="s">
        <v>64</v>
      </c>
      <c r="G31" s="7" t="s">
        <v>0</v>
      </c>
      <c r="H31" s="7">
        <v>1</v>
      </c>
      <c r="I31" s="9">
        <v>44262.287939814814</v>
      </c>
      <c r="J31" s="7" t="s">
        <v>3</v>
      </c>
      <c r="K31" s="7" t="b">
        <v>1</v>
      </c>
      <c r="L31" s="7" t="s">
        <v>4</v>
      </c>
      <c r="M31" s="7" t="b">
        <v>0</v>
      </c>
      <c r="N31" s="7" t="s">
        <v>4</v>
      </c>
      <c r="O31" s="7" t="b">
        <v>1</v>
      </c>
      <c r="P31" s="7" t="s">
        <v>65</v>
      </c>
      <c r="Q31" s="7" t="s">
        <v>5</v>
      </c>
      <c r="R31" s="7" t="s">
        <v>4</v>
      </c>
      <c r="S31" s="6"/>
      <c r="T31" s="6"/>
      <c r="U31" s="15" t="s">
        <v>67</v>
      </c>
      <c r="V31" s="15" t="s">
        <v>66</v>
      </c>
      <c r="W31" s="6">
        <v>1</v>
      </c>
      <c r="X31" s="6">
        <v>170</v>
      </c>
      <c r="Y31" s="6"/>
      <c r="AA31" s="15">
        <v>3</v>
      </c>
      <c r="AB31" s="15">
        <v>1</v>
      </c>
      <c r="AC31" s="6">
        <v>1</v>
      </c>
      <c r="AF31" s="15" t="s">
        <v>75</v>
      </c>
      <c r="AG31" s="15" t="s">
        <v>75</v>
      </c>
      <c r="AI31" s="7" t="s">
        <v>4</v>
      </c>
      <c r="AJ31" s="7" t="b">
        <v>0</v>
      </c>
      <c r="AK31" s="7" t="s">
        <v>4</v>
      </c>
      <c r="AL31" s="7" t="b">
        <v>1</v>
      </c>
      <c r="AM31" s="7" t="s">
        <v>65</v>
      </c>
      <c r="AN31" s="7" t="s">
        <v>4</v>
      </c>
      <c r="AO31" s="7" t="s">
        <v>5</v>
      </c>
      <c r="AP31" s="7" t="b">
        <v>1</v>
      </c>
      <c r="AQ31" s="15" t="s">
        <v>66</v>
      </c>
      <c r="AR31" s="15" t="s">
        <v>66</v>
      </c>
      <c r="AS31" t="str">
        <f t="shared" si="0"/>
        <v>TP</v>
      </c>
      <c r="AU31" s="15" t="s">
        <v>114</v>
      </c>
      <c r="AV31" t="str">
        <f t="shared" si="1"/>
        <v>FN</v>
      </c>
      <c r="AW31" s="15" t="s">
        <v>114</v>
      </c>
      <c r="AX31" t="str">
        <f t="shared" si="2"/>
        <v>FN</v>
      </c>
      <c r="AZ31" s="15" t="s">
        <v>66</v>
      </c>
      <c r="BA31" t="str">
        <f t="shared" si="3"/>
        <v>TP</v>
      </c>
      <c r="BB31" s="15" t="s">
        <v>66</v>
      </c>
      <c r="BC31" t="str">
        <f t="shared" si="4"/>
        <v>TP</v>
      </c>
      <c r="BE31" s="15" t="s">
        <v>66</v>
      </c>
      <c r="BF31" t="str">
        <f t="shared" si="5"/>
        <v>TP</v>
      </c>
      <c r="BH31" s="15" t="s">
        <v>66</v>
      </c>
      <c r="BI31" t="str">
        <f t="shared" si="6"/>
        <v>TP</v>
      </c>
      <c r="BK31" s="15" t="s">
        <v>66</v>
      </c>
      <c r="BL31" t="str">
        <f t="shared" si="7"/>
        <v>TP</v>
      </c>
    </row>
    <row r="32" spans="1:65" x14ac:dyDescent="0.3">
      <c r="A32" s="3"/>
    </row>
    <row r="33" spans="26:64" x14ac:dyDescent="0.3">
      <c r="AR33" t="s">
        <v>72</v>
      </c>
      <c r="AS33">
        <f>COUNTIF(AS2:AS31,"TP")</f>
        <v>12</v>
      </c>
      <c r="AU33" t="s">
        <v>72</v>
      </c>
      <c r="AV33">
        <f>COUNTIF(AV2:AV31,"TP")</f>
        <v>2</v>
      </c>
      <c r="AW33" t="s">
        <v>72</v>
      </c>
      <c r="AX33">
        <f>COUNTIF(AX2:AX31,"TP")</f>
        <v>2</v>
      </c>
      <c r="AZ33" t="s">
        <v>72</v>
      </c>
      <c r="BA33">
        <f>COUNTIF(BA2:BA31,"TP")</f>
        <v>10</v>
      </c>
      <c r="BB33" t="s">
        <v>72</v>
      </c>
      <c r="BC33">
        <f>COUNTIF(BC2:BC31,"TP")</f>
        <v>10</v>
      </c>
      <c r="BE33" t="s">
        <v>72</v>
      </c>
      <c r="BF33">
        <f>COUNTIF(BF2:BF31,"TP")</f>
        <v>12</v>
      </c>
      <c r="BH33" t="s">
        <v>72</v>
      </c>
      <c r="BI33">
        <f>COUNTIF(BI2:BI31,"TP")</f>
        <v>10</v>
      </c>
      <c r="BK33" t="s">
        <v>72</v>
      </c>
      <c r="BL33">
        <f>COUNTIF(BL2:BL31,"TP")</f>
        <v>12</v>
      </c>
    </row>
    <row r="34" spans="26:64" x14ac:dyDescent="0.3">
      <c r="Z34" t="s">
        <v>66</v>
      </c>
      <c r="AA34" s="19">
        <v>16</v>
      </c>
      <c r="AB34" s="19">
        <v>18</v>
      </c>
      <c r="AE34" t="s">
        <v>72</v>
      </c>
      <c r="AF34">
        <f>COUNTIF(AF2:AF32,"TP")</f>
        <v>10</v>
      </c>
      <c r="AG34">
        <f>COUNTIF(AG2:AG31,"TP")</f>
        <v>10</v>
      </c>
      <c r="AR34" t="s">
        <v>73</v>
      </c>
      <c r="AS34">
        <f>COUNTIF(AS2:AS31,"FN")</f>
        <v>0</v>
      </c>
      <c r="AU34" t="s">
        <v>73</v>
      </c>
      <c r="AV34">
        <f>COUNTIF(AV2:AV31,"FN")</f>
        <v>10</v>
      </c>
      <c r="AW34" t="s">
        <v>73</v>
      </c>
      <c r="AX34">
        <f>COUNTIF(AX2:AX31,"FN")</f>
        <v>10</v>
      </c>
      <c r="AZ34" t="s">
        <v>73</v>
      </c>
      <c r="BA34">
        <f>COUNTIF(BA2:BA31,"FN")</f>
        <v>2</v>
      </c>
      <c r="BB34" t="s">
        <v>73</v>
      </c>
      <c r="BC34">
        <f>COUNTIF(BC2:BC31,"FN")</f>
        <v>2</v>
      </c>
      <c r="BE34" t="s">
        <v>73</v>
      </c>
      <c r="BF34">
        <f>COUNTIF(BF2:BF31,"FN")</f>
        <v>0</v>
      </c>
      <c r="BH34" t="s">
        <v>73</v>
      </c>
      <c r="BI34">
        <f>COUNTIF(BI2:BI31,"FN")</f>
        <v>2</v>
      </c>
      <c r="BK34" t="s">
        <v>73</v>
      </c>
      <c r="BL34">
        <f>COUNTIF(BL2:BL31,"FN")</f>
        <v>0</v>
      </c>
    </row>
    <row r="35" spans="26:64" x14ac:dyDescent="0.3">
      <c r="Z35" t="s">
        <v>69</v>
      </c>
      <c r="AB35">
        <v>10</v>
      </c>
      <c r="AE35" t="s">
        <v>73</v>
      </c>
      <c r="AF35">
        <f>COUNTIF(AF2:AF32,"FN")</f>
        <v>0</v>
      </c>
      <c r="AG35">
        <f>COUNTIF(AG2:AG32,"FN")</f>
        <v>0</v>
      </c>
      <c r="AR35" t="s">
        <v>74</v>
      </c>
      <c r="AS35">
        <f>COUNTIF(AS2:AS31,"FP")</f>
        <v>10</v>
      </c>
      <c r="AU35" t="s">
        <v>74</v>
      </c>
      <c r="AV35">
        <f>COUNTIF(AV2:AV31,"FP")</f>
        <v>0</v>
      </c>
      <c r="AW35" t="s">
        <v>74</v>
      </c>
      <c r="AX35">
        <f>COUNTIF(AX2:AX31,"FP")</f>
        <v>0</v>
      </c>
      <c r="AZ35" t="s">
        <v>74</v>
      </c>
      <c r="BA35">
        <f>COUNTIF(BA2:BA31,"FP")</f>
        <v>9</v>
      </c>
      <c r="BB35" t="s">
        <v>74</v>
      </c>
      <c r="BC35">
        <f>COUNTIF(BC2:BC31,"FP")</f>
        <v>9</v>
      </c>
      <c r="BE35" t="s">
        <v>74</v>
      </c>
      <c r="BF35">
        <f>COUNTIF(BF2:BF31,"FP")</f>
        <v>10</v>
      </c>
      <c r="BH35" t="s">
        <v>74</v>
      </c>
      <c r="BI35">
        <f>COUNTIF(BI2:BI31,"FP")</f>
        <v>9</v>
      </c>
      <c r="BK35" t="s">
        <v>74</v>
      </c>
      <c r="BL35">
        <f>COUNTIF(BL2:BL31,"FP")</f>
        <v>0</v>
      </c>
    </row>
    <row r="36" spans="26:64" x14ac:dyDescent="0.3">
      <c r="Z36" t="s">
        <v>70</v>
      </c>
      <c r="AA36">
        <v>12</v>
      </c>
      <c r="AE36" t="s">
        <v>74</v>
      </c>
      <c r="AF36">
        <f>COUNTIF(AF2:AF32,"FP")</f>
        <v>0</v>
      </c>
      <c r="AG36">
        <f>COUNTIF(AG2:AG32,"FP")</f>
        <v>0</v>
      </c>
      <c r="AR36" t="s">
        <v>75</v>
      </c>
      <c r="AS36">
        <f>COUNTIF(AS2:AS31,"TN")</f>
        <v>0</v>
      </c>
      <c r="AU36" t="s">
        <v>75</v>
      </c>
      <c r="AV36">
        <f>COUNTIF(AV2:AV31,"TN")</f>
        <v>10</v>
      </c>
      <c r="AW36" t="s">
        <v>75</v>
      </c>
      <c r="AX36">
        <f>COUNTIF(AX2:AX31,"TN")</f>
        <v>10</v>
      </c>
      <c r="AZ36" t="s">
        <v>75</v>
      </c>
      <c r="BA36">
        <f>COUNTIF(BA2:BA31,"TN")</f>
        <v>1</v>
      </c>
      <c r="BB36" t="s">
        <v>75</v>
      </c>
      <c r="BC36">
        <f>COUNTIF(BC2:BC31,"TN")</f>
        <v>1</v>
      </c>
      <c r="BE36" t="s">
        <v>75</v>
      </c>
      <c r="BF36">
        <f>COUNTIF(BF2:BF31,"TN")</f>
        <v>0</v>
      </c>
      <c r="BH36" t="s">
        <v>75</v>
      </c>
      <c r="BI36">
        <f>COUNTIF(BI2:BI31,"TN")</f>
        <v>1</v>
      </c>
      <c r="BK36" t="s">
        <v>75</v>
      </c>
      <c r="BL36">
        <f>COUNTIF(BL2:BL31,"TN")</f>
        <v>10</v>
      </c>
    </row>
    <row r="37" spans="26:64" x14ac:dyDescent="0.3">
      <c r="AE37" t="s">
        <v>75</v>
      </c>
      <c r="AF37">
        <f>COUNTIF(AF2:AF32,"TN")</f>
        <v>12</v>
      </c>
      <c r="AG37">
        <f>COUNTIF(AG2:AG31,"TN")</f>
        <v>12</v>
      </c>
    </row>
    <row r="39" spans="26:64" x14ac:dyDescent="0.3">
      <c r="Z39" t="s">
        <v>71</v>
      </c>
      <c r="AA39">
        <v>16</v>
      </c>
      <c r="AB39">
        <v>18</v>
      </c>
    </row>
    <row r="40" spans="26:64" x14ac:dyDescent="0.3">
      <c r="Z40" t="s">
        <v>66</v>
      </c>
      <c r="AA40">
        <v>16</v>
      </c>
      <c r="AB40">
        <v>10</v>
      </c>
    </row>
    <row r="52" spans="2:2" x14ac:dyDescent="0.3">
      <c r="B52">
        <f>+B57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C881-B2CC-453F-8852-8820889B193F}">
  <dimension ref="A1:BM52"/>
  <sheetViews>
    <sheetView topLeftCell="AG22" workbookViewId="0">
      <selection activeCell="A10" sqref="A10:XFD10"/>
    </sheetView>
  </sheetViews>
  <sheetFormatPr defaultRowHeight="14.4" x14ac:dyDescent="0.3"/>
  <cols>
    <col min="9" max="9" width="22.21875" customWidth="1"/>
  </cols>
  <sheetData>
    <row r="1" spans="1:65" ht="28.2" x14ac:dyDescent="0.3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25" t="s">
        <v>76</v>
      </c>
      <c r="L1" s="26" t="s">
        <v>77</v>
      </c>
      <c r="M1" s="26" t="s">
        <v>78</v>
      </c>
      <c r="N1" s="26" t="s">
        <v>79</v>
      </c>
      <c r="O1" s="26" t="s">
        <v>80</v>
      </c>
      <c r="P1" s="26" t="s">
        <v>81</v>
      </c>
      <c r="Q1" s="26" t="s">
        <v>82</v>
      </c>
      <c r="R1" s="26" t="s">
        <v>83</v>
      </c>
      <c r="S1" s="11"/>
      <c r="T1" s="11"/>
      <c r="U1" s="11" t="s">
        <v>26</v>
      </c>
      <c r="V1" s="11" t="s">
        <v>27</v>
      </c>
      <c r="W1" s="11" t="s">
        <v>28</v>
      </c>
      <c r="X1" s="11" t="s">
        <v>29</v>
      </c>
      <c r="Y1" s="11" t="s">
        <v>25</v>
      </c>
      <c r="AA1" s="11" t="s">
        <v>26</v>
      </c>
      <c r="AB1" s="11" t="s">
        <v>27</v>
      </c>
      <c r="AC1" s="11" t="s">
        <v>28</v>
      </c>
      <c r="AF1" s="11" t="s">
        <v>26</v>
      </c>
      <c r="AG1" s="11" t="s">
        <v>27</v>
      </c>
      <c r="AI1" s="12" t="s">
        <v>84</v>
      </c>
      <c r="AJ1" s="12" t="s">
        <v>85</v>
      </c>
      <c r="AK1" s="12" t="s">
        <v>86</v>
      </c>
      <c r="AL1" s="12" t="s">
        <v>87</v>
      </c>
      <c r="AM1" s="27" t="s">
        <v>88</v>
      </c>
      <c r="AN1" s="27" t="s">
        <v>89</v>
      </c>
      <c r="AO1" s="27" t="s">
        <v>90</v>
      </c>
      <c r="AP1" s="27" t="s">
        <v>91</v>
      </c>
      <c r="AQ1" s="27" t="s">
        <v>92</v>
      </c>
      <c r="AR1" s="27"/>
      <c r="AS1" s="27"/>
      <c r="AT1" s="12" t="s">
        <v>84</v>
      </c>
      <c r="AU1" s="12" t="s">
        <v>86</v>
      </c>
      <c r="AV1" s="27" t="s">
        <v>88</v>
      </c>
      <c r="AW1" s="27" t="s">
        <v>89</v>
      </c>
      <c r="AX1" s="27" t="s">
        <v>90</v>
      </c>
      <c r="AY1" s="27" t="s">
        <v>101</v>
      </c>
      <c r="AZ1" s="27"/>
      <c r="BB1" s="27"/>
      <c r="BG1" s="28"/>
      <c r="BK1" s="29"/>
    </row>
    <row r="2" spans="1:65" ht="42" x14ac:dyDescent="0.3">
      <c r="A2" s="6" t="s">
        <v>30</v>
      </c>
      <c r="B2" s="7">
        <v>181384</v>
      </c>
      <c r="C2" s="7" t="s">
        <v>7</v>
      </c>
      <c r="D2" s="7" t="s">
        <v>8</v>
      </c>
      <c r="E2" s="7" t="s">
        <v>9</v>
      </c>
      <c r="F2" s="7" t="s">
        <v>2</v>
      </c>
      <c r="G2" s="7" t="s">
        <v>0</v>
      </c>
      <c r="H2" s="7">
        <v>1</v>
      </c>
      <c r="I2" s="8">
        <v>44261.192048611112</v>
      </c>
      <c r="J2" s="7" t="s">
        <v>3</v>
      </c>
      <c r="K2" s="7" t="b">
        <v>1</v>
      </c>
      <c r="L2" s="7" t="s">
        <v>4</v>
      </c>
      <c r="M2" s="7" t="b">
        <v>1</v>
      </c>
      <c r="N2" s="7" t="s">
        <v>5</v>
      </c>
      <c r="O2" s="7" t="b">
        <v>1</v>
      </c>
      <c r="P2" s="7" t="s">
        <v>6</v>
      </c>
      <c r="Q2" s="7" t="s">
        <v>4</v>
      </c>
      <c r="R2" s="7" t="s">
        <v>4</v>
      </c>
      <c r="S2" s="6"/>
      <c r="T2" s="6"/>
      <c r="U2" s="15" t="s">
        <v>66</v>
      </c>
      <c r="V2" s="15" t="s">
        <v>66</v>
      </c>
      <c r="W2" s="6">
        <v>42.2</v>
      </c>
      <c r="X2" s="6">
        <v>240</v>
      </c>
      <c r="Y2" s="6"/>
      <c r="AA2" s="15">
        <v>1</v>
      </c>
      <c r="AB2" s="15">
        <v>1</v>
      </c>
      <c r="AC2" s="6">
        <v>1</v>
      </c>
      <c r="AF2" s="15" t="s">
        <v>72</v>
      </c>
      <c r="AG2" s="15" t="s">
        <v>72</v>
      </c>
      <c r="AI2" s="7" t="s">
        <v>4</v>
      </c>
      <c r="AJ2" s="7" t="b">
        <v>1</v>
      </c>
      <c r="AK2" s="7" t="s">
        <v>5</v>
      </c>
      <c r="AL2" s="7" t="b">
        <v>1</v>
      </c>
      <c r="AM2" s="7" t="s">
        <v>6</v>
      </c>
      <c r="AN2" s="7" t="s">
        <v>4</v>
      </c>
      <c r="AO2" s="7" t="s">
        <v>4</v>
      </c>
      <c r="AP2" s="7" t="b">
        <v>1</v>
      </c>
      <c r="AQ2" s="15" t="s">
        <v>66</v>
      </c>
      <c r="AR2" s="7"/>
      <c r="AT2" s="7" t="s">
        <v>4</v>
      </c>
      <c r="AU2" s="7" t="s">
        <v>5</v>
      </c>
      <c r="AV2" s="7" t="s">
        <v>6</v>
      </c>
      <c r="AW2" s="7" t="s">
        <v>4</v>
      </c>
      <c r="AX2" s="7" t="s">
        <v>4</v>
      </c>
      <c r="AY2" s="15" t="s">
        <v>66</v>
      </c>
      <c r="AZ2" t="str">
        <f>IF(AND(AQ2="No failure",AY2="No failure"),"TP",IF(AND(AQ2="failure",AY2="No failure"),"FP",IF(AND(AQ2="no failure",AY2="failure"),"FN",IF(AND(AQ2="failure",AY2="failure"),"TN"))))</f>
        <v>TP</v>
      </c>
    </row>
    <row r="3" spans="1:65" ht="28.2" x14ac:dyDescent="0.3">
      <c r="A3" s="6" t="s">
        <v>31</v>
      </c>
      <c r="B3" s="7">
        <v>181683</v>
      </c>
      <c r="C3" s="7" t="s">
        <v>40</v>
      </c>
      <c r="D3" s="7" t="s">
        <v>41</v>
      </c>
      <c r="E3" s="7" t="s">
        <v>42</v>
      </c>
      <c r="F3" s="7" t="s">
        <v>2</v>
      </c>
      <c r="G3" s="7" t="s">
        <v>0</v>
      </c>
      <c r="H3" s="7">
        <v>1</v>
      </c>
      <c r="I3" s="8">
        <v>44262.039143518516</v>
      </c>
      <c r="J3" s="7" t="s">
        <v>3</v>
      </c>
      <c r="K3" s="7" t="b">
        <v>0</v>
      </c>
      <c r="L3" s="7" t="s">
        <v>4</v>
      </c>
      <c r="M3" s="7" t="b">
        <v>0</v>
      </c>
      <c r="N3" s="7" t="s">
        <v>4</v>
      </c>
      <c r="O3" s="7" t="b">
        <v>1</v>
      </c>
      <c r="P3" s="7" t="s">
        <v>6</v>
      </c>
      <c r="Q3" s="7" t="s">
        <v>5</v>
      </c>
      <c r="R3" s="7" t="s">
        <v>4</v>
      </c>
      <c r="S3" s="6"/>
      <c r="T3" s="6"/>
      <c r="U3" s="15" t="s">
        <v>66</v>
      </c>
      <c r="V3" s="15" t="s">
        <v>66</v>
      </c>
      <c r="W3" s="6">
        <v>56.7</v>
      </c>
      <c r="X3" s="6">
        <v>390</v>
      </c>
      <c r="Y3" s="6"/>
      <c r="AA3" s="15">
        <v>1</v>
      </c>
      <c r="AB3" s="15">
        <v>1</v>
      </c>
      <c r="AC3" s="6">
        <v>1</v>
      </c>
      <c r="AF3" s="15" t="s">
        <v>72</v>
      </c>
      <c r="AG3" s="15" t="s">
        <v>72</v>
      </c>
      <c r="AI3" s="7" t="s">
        <v>4</v>
      </c>
      <c r="AJ3" s="7" t="b">
        <v>0</v>
      </c>
      <c r="AK3" s="7" t="s">
        <v>4</v>
      </c>
      <c r="AL3" s="7" t="b">
        <v>1</v>
      </c>
      <c r="AM3" s="7" t="s">
        <v>6</v>
      </c>
      <c r="AN3" s="7" t="s">
        <v>4</v>
      </c>
      <c r="AO3" s="7" t="s">
        <v>5</v>
      </c>
      <c r="AP3" s="7" t="b">
        <v>0</v>
      </c>
      <c r="AQ3" s="15" t="s">
        <v>66</v>
      </c>
      <c r="AR3" s="7"/>
      <c r="AT3" s="7" t="s">
        <v>4</v>
      </c>
      <c r="AU3" s="7" t="s">
        <v>4</v>
      </c>
      <c r="AV3" s="7" t="s">
        <v>6</v>
      </c>
      <c r="AW3" s="7" t="s">
        <v>4</v>
      </c>
      <c r="AX3" s="7" t="s">
        <v>5</v>
      </c>
      <c r="AY3" s="15" t="s">
        <v>66</v>
      </c>
      <c r="AZ3" t="str">
        <f t="shared" ref="AZ3:AZ31" si="0">IF(AND(AQ3="No failure",AY3="No failure"),"TP",IF(AND(AQ3="failure",AY3="No failure"),"FP",IF(AND(AQ3="no failure",AY3="failure"),"FN",IF(AND(AQ3="failure",AY3="failure"),"TN"))))</f>
        <v>TP</v>
      </c>
    </row>
    <row r="4" spans="1:65" ht="42" x14ac:dyDescent="0.3">
      <c r="A4" s="6" t="s">
        <v>32</v>
      </c>
      <c r="B4" s="7">
        <v>181684</v>
      </c>
      <c r="C4" s="7" t="s">
        <v>43</v>
      </c>
      <c r="D4" s="7" t="s">
        <v>44</v>
      </c>
      <c r="E4" s="7" t="s">
        <v>45</v>
      </c>
      <c r="F4" s="7" t="s">
        <v>2</v>
      </c>
      <c r="G4" s="7" t="s">
        <v>0</v>
      </c>
      <c r="H4" s="7">
        <v>1</v>
      </c>
      <c r="I4" s="8">
        <v>44262.053252314814</v>
      </c>
      <c r="J4" s="7" t="s">
        <v>3</v>
      </c>
      <c r="K4" s="7" t="b">
        <v>1</v>
      </c>
      <c r="L4" s="7" t="s">
        <v>4</v>
      </c>
      <c r="M4" s="7" t="b">
        <v>0</v>
      </c>
      <c r="N4" s="7" t="s">
        <v>4</v>
      </c>
      <c r="O4" s="7" t="b">
        <v>1</v>
      </c>
      <c r="P4" s="7" t="s">
        <v>6</v>
      </c>
      <c r="Q4" s="7" t="s">
        <v>5</v>
      </c>
      <c r="R4" s="7" t="s">
        <v>4</v>
      </c>
      <c r="S4" s="6"/>
      <c r="T4" s="6"/>
      <c r="U4" s="15" t="s">
        <v>67</v>
      </c>
      <c r="V4" s="15" t="s">
        <v>68</v>
      </c>
      <c r="W4" s="6">
        <v>-5.8</v>
      </c>
      <c r="X4" s="6">
        <v>180</v>
      </c>
      <c r="Y4" s="6"/>
      <c r="AA4" s="15">
        <v>3</v>
      </c>
      <c r="AB4" s="15">
        <v>2</v>
      </c>
      <c r="AC4" s="6">
        <v>2</v>
      </c>
      <c r="AF4" s="15" t="s">
        <v>75</v>
      </c>
      <c r="AG4" s="15" t="s">
        <v>75</v>
      </c>
      <c r="AI4" s="7" t="s">
        <v>4</v>
      </c>
      <c r="AJ4" s="7" t="b">
        <v>0</v>
      </c>
      <c r="AK4" s="7" t="s">
        <v>4</v>
      </c>
      <c r="AL4" s="7" t="b">
        <v>1</v>
      </c>
      <c r="AM4" s="7" t="s">
        <v>6</v>
      </c>
      <c r="AN4" s="7" t="s">
        <v>4</v>
      </c>
      <c r="AO4" s="7" t="s">
        <v>5</v>
      </c>
      <c r="AP4" s="7" t="b">
        <v>1</v>
      </c>
      <c r="AQ4" s="15" t="s">
        <v>114</v>
      </c>
      <c r="AR4" s="7"/>
      <c r="AT4" s="7" t="s">
        <v>4</v>
      </c>
      <c r="AU4" s="7" t="s">
        <v>4</v>
      </c>
      <c r="AV4" s="7" t="s">
        <v>6</v>
      </c>
      <c r="AW4" s="7" t="s">
        <v>4</v>
      </c>
      <c r="AX4" s="7" t="s">
        <v>5</v>
      </c>
      <c r="AY4" s="15" t="s">
        <v>66</v>
      </c>
      <c r="AZ4" t="str">
        <f t="shared" si="0"/>
        <v>FP</v>
      </c>
    </row>
    <row r="5" spans="1:65" ht="28.2" x14ac:dyDescent="0.3">
      <c r="A5" s="6" t="s">
        <v>33</v>
      </c>
      <c r="B5" s="7">
        <v>18</v>
      </c>
      <c r="C5" s="7" t="s">
        <v>50</v>
      </c>
      <c r="D5" s="7" t="s">
        <v>51</v>
      </c>
      <c r="E5" s="7" t="s">
        <v>52</v>
      </c>
      <c r="F5" s="7" t="s">
        <v>2</v>
      </c>
      <c r="G5" s="7" t="s">
        <v>0</v>
      </c>
      <c r="H5" s="7">
        <v>1</v>
      </c>
      <c r="I5" s="9">
        <v>44262.117048611108</v>
      </c>
      <c r="J5" s="7" t="s">
        <v>3</v>
      </c>
      <c r="K5" s="7" t="b">
        <v>0</v>
      </c>
      <c r="L5" s="7" t="s">
        <v>4</v>
      </c>
      <c r="M5" s="7" t="b">
        <v>0</v>
      </c>
      <c r="N5" s="7" t="s">
        <v>4</v>
      </c>
      <c r="O5" s="7" t="b">
        <v>1</v>
      </c>
      <c r="P5" s="7" t="s">
        <v>6</v>
      </c>
      <c r="Q5" s="7" t="s">
        <v>5</v>
      </c>
      <c r="R5" s="7" t="s">
        <v>4</v>
      </c>
      <c r="S5" s="6"/>
      <c r="T5" s="6"/>
      <c r="U5" s="15" t="s">
        <v>66</v>
      </c>
      <c r="V5" s="15" t="s">
        <v>66</v>
      </c>
      <c r="W5" s="6">
        <v>56.7</v>
      </c>
      <c r="X5" s="6">
        <v>390</v>
      </c>
      <c r="Y5" s="6"/>
      <c r="AA5" s="15">
        <v>1</v>
      </c>
      <c r="AB5" s="15">
        <v>1</v>
      </c>
      <c r="AC5" s="6">
        <v>1</v>
      </c>
      <c r="AF5" s="15" t="s">
        <v>72</v>
      </c>
      <c r="AG5" s="15" t="s">
        <v>72</v>
      </c>
      <c r="AI5" s="7" t="s">
        <v>4</v>
      </c>
      <c r="AJ5" s="7" t="b">
        <v>0</v>
      </c>
      <c r="AK5" s="7" t="s">
        <v>4</v>
      </c>
      <c r="AL5" s="7" t="b">
        <v>1</v>
      </c>
      <c r="AM5" s="7" t="s">
        <v>6</v>
      </c>
      <c r="AN5" s="7" t="s">
        <v>4</v>
      </c>
      <c r="AO5" s="7" t="s">
        <v>5</v>
      </c>
      <c r="AP5" s="7" t="b">
        <v>0</v>
      </c>
      <c r="AQ5" s="15" t="s">
        <v>66</v>
      </c>
      <c r="AR5" s="7"/>
      <c r="AT5" s="7" t="s">
        <v>4</v>
      </c>
      <c r="AU5" s="7" t="s">
        <v>4</v>
      </c>
      <c r="AV5" s="7" t="s">
        <v>6</v>
      </c>
      <c r="AW5" s="7" t="s">
        <v>4</v>
      </c>
      <c r="AX5" s="7" t="s">
        <v>5</v>
      </c>
      <c r="AY5" s="15" t="s">
        <v>66</v>
      </c>
      <c r="AZ5" t="str">
        <f t="shared" si="0"/>
        <v>TP</v>
      </c>
    </row>
    <row r="6" spans="1:65" ht="28.2" x14ac:dyDescent="0.3">
      <c r="A6" s="6" t="s">
        <v>34</v>
      </c>
      <c r="B6" s="7">
        <v>28</v>
      </c>
      <c r="C6" s="7" t="s">
        <v>46</v>
      </c>
      <c r="D6" s="7" t="s">
        <v>47</v>
      </c>
      <c r="E6" s="7" t="s">
        <v>48</v>
      </c>
      <c r="F6" s="7" t="s">
        <v>49</v>
      </c>
      <c r="G6" s="7" t="s">
        <v>0</v>
      </c>
      <c r="H6" s="7">
        <v>1</v>
      </c>
      <c r="I6" s="8">
        <v>44262.058993055558</v>
      </c>
      <c r="J6" s="7" t="s">
        <v>3</v>
      </c>
      <c r="K6" s="7" t="b">
        <v>1</v>
      </c>
      <c r="L6" s="7" t="s">
        <v>4</v>
      </c>
      <c r="M6" s="7" t="b">
        <v>0</v>
      </c>
      <c r="N6" s="7" t="s">
        <v>4</v>
      </c>
      <c r="O6" s="7" t="b">
        <v>1</v>
      </c>
      <c r="P6" s="7" t="s">
        <v>6</v>
      </c>
      <c r="Q6" s="7" t="s">
        <v>5</v>
      </c>
      <c r="R6" s="7" t="s">
        <v>4</v>
      </c>
      <c r="S6" s="6"/>
      <c r="T6" s="6"/>
      <c r="U6" s="15" t="s">
        <v>67</v>
      </c>
      <c r="V6" s="15" t="s">
        <v>68</v>
      </c>
      <c r="W6" s="6">
        <v>-5.8</v>
      </c>
      <c r="X6" s="6">
        <v>180</v>
      </c>
      <c r="Y6" s="6"/>
      <c r="AA6" s="15">
        <v>3</v>
      </c>
      <c r="AB6" s="15">
        <v>2</v>
      </c>
      <c r="AC6" s="6">
        <v>2</v>
      </c>
      <c r="AF6" s="15" t="s">
        <v>75</v>
      </c>
      <c r="AG6" s="15" t="s">
        <v>75</v>
      </c>
      <c r="AI6" s="7" t="s">
        <v>4</v>
      </c>
      <c r="AJ6" s="7" t="b">
        <v>0</v>
      </c>
      <c r="AK6" s="7" t="s">
        <v>4</v>
      </c>
      <c r="AL6" s="7" t="b">
        <v>1</v>
      </c>
      <c r="AM6" s="7" t="s">
        <v>6</v>
      </c>
      <c r="AN6" s="7" t="s">
        <v>4</v>
      </c>
      <c r="AO6" s="7" t="s">
        <v>5</v>
      </c>
      <c r="AP6" s="7" t="b">
        <v>1</v>
      </c>
      <c r="AQ6" s="15" t="s">
        <v>114</v>
      </c>
      <c r="AR6" s="7"/>
      <c r="AT6" s="7" t="s">
        <v>4</v>
      </c>
      <c r="AU6" s="7" t="s">
        <v>4</v>
      </c>
      <c r="AV6" s="7" t="s">
        <v>6</v>
      </c>
      <c r="AW6" s="7" t="s">
        <v>4</v>
      </c>
      <c r="AX6" s="7" t="s">
        <v>5</v>
      </c>
      <c r="AY6" s="15" t="s">
        <v>66</v>
      </c>
      <c r="AZ6" t="str">
        <f t="shared" si="0"/>
        <v>FP</v>
      </c>
    </row>
    <row r="7" spans="1:65" ht="28.2" x14ac:dyDescent="0.3">
      <c r="A7" s="20" t="s">
        <v>35</v>
      </c>
      <c r="B7" s="21">
        <v>1</v>
      </c>
      <c r="C7" s="21" t="s">
        <v>53</v>
      </c>
      <c r="D7" s="21" t="s">
        <v>54</v>
      </c>
      <c r="E7" s="21" t="s">
        <v>55</v>
      </c>
      <c r="F7" s="21" t="s">
        <v>56</v>
      </c>
      <c r="G7" s="21" t="s">
        <v>0</v>
      </c>
      <c r="H7" s="21">
        <v>1</v>
      </c>
      <c r="I7" s="22">
        <v>44262.191388888888</v>
      </c>
      <c r="J7" s="21" t="s">
        <v>3</v>
      </c>
      <c r="K7" s="21" t="b">
        <v>1</v>
      </c>
      <c r="L7" s="21" t="s">
        <v>4</v>
      </c>
      <c r="M7" s="21" t="b">
        <v>0</v>
      </c>
      <c r="N7" s="21" t="s">
        <v>4</v>
      </c>
      <c r="O7" s="21" t="b">
        <v>1</v>
      </c>
      <c r="P7" s="21" t="s">
        <v>6</v>
      </c>
      <c r="Q7" s="21" t="s">
        <v>4</v>
      </c>
      <c r="R7" s="21" t="s">
        <v>4</v>
      </c>
      <c r="S7" s="20"/>
      <c r="T7" s="20"/>
      <c r="U7" s="20" t="s">
        <v>66</v>
      </c>
      <c r="V7" s="20" t="s">
        <v>66</v>
      </c>
      <c r="W7" s="20">
        <v>14.6</v>
      </c>
      <c r="X7" s="20">
        <v>220</v>
      </c>
      <c r="Y7" s="20"/>
      <c r="Z7" s="23"/>
      <c r="AA7" s="20">
        <v>1</v>
      </c>
      <c r="AB7" s="20">
        <v>1</v>
      </c>
      <c r="AC7" s="20">
        <v>1</v>
      </c>
      <c r="AD7" s="23"/>
      <c r="AE7" s="23"/>
      <c r="AF7" s="20"/>
      <c r="AG7" s="20"/>
      <c r="AI7" s="21" t="s">
        <v>4</v>
      </c>
      <c r="AJ7" s="21" t="b">
        <v>0</v>
      </c>
      <c r="AK7" s="21" t="s">
        <v>4</v>
      </c>
      <c r="AL7" s="21" t="b">
        <v>1</v>
      </c>
      <c r="AM7" s="21" t="s">
        <v>6</v>
      </c>
      <c r="AN7" s="21" t="s">
        <v>4</v>
      </c>
      <c r="AO7" s="21" t="s">
        <v>4</v>
      </c>
      <c r="AP7" s="21" t="b">
        <v>1</v>
      </c>
      <c r="AQ7" s="20" t="s">
        <v>66</v>
      </c>
      <c r="AR7" s="21"/>
      <c r="AS7" s="23"/>
      <c r="AT7" s="21" t="s">
        <v>4</v>
      </c>
      <c r="AU7" s="21" t="s">
        <v>4</v>
      </c>
      <c r="AV7" s="21" t="s">
        <v>6</v>
      </c>
      <c r="AW7" s="21" t="s">
        <v>4</v>
      </c>
      <c r="AX7" s="21" t="s">
        <v>4</v>
      </c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1:65" ht="28.2" x14ac:dyDescent="0.3">
      <c r="A8" s="6" t="s">
        <v>35</v>
      </c>
      <c r="B8" s="7">
        <v>15</v>
      </c>
      <c r="C8" s="7" t="s">
        <v>57</v>
      </c>
      <c r="D8" s="7" t="s">
        <v>58</v>
      </c>
      <c r="E8" s="7" t="s">
        <v>59</v>
      </c>
      <c r="F8" s="7" t="s">
        <v>56</v>
      </c>
      <c r="G8" s="7" t="s">
        <v>0</v>
      </c>
      <c r="H8" s="7">
        <v>1</v>
      </c>
      <c r="I8" s="9">
        <v>44262.191388888888</v>
      </c>
      <c r="J8" s="7" t="s">
        <v>3</v>
      </c>
      <c r="K8" s="7" t="b">
        <v>1</v>
      </c>
      <c r="L8" s="7" t="s">
        <v>4</v>
      </c>
      <c r="M8" s="7" t="b">
        <v>0</v>
      </c>
      <c r="N8" s="7" t="s">
        <v>4</v>
      </c>
      <c r="O8" s="7" t="b">
        <v>1</v>
      </c>
      <c r="P8" s="7" t="s">
        <v>6</v>
      </c>
      <c r="Q8" s="7" t="s">
        <v>5</v>
      </c>
      <c r="R8" s="7" t="s">
        <v>4</v>
      </c>
      <c r="S8" s="6"/>
      <c r="T8" s="6"/>
      <c r="U8" s="15" t="s">
        <v>67</v>
      </c>
      <c r="V8" s="15" t="s">
        <v>68</v>
      </c>
      <c r="W8" s="6">
        <v>-5.8</v>
      </c>
      <c r="X8" s="6">
        <v>180</v>
      </c>
      <c r="Y8" s="6"/>
      <c r="AA8" s="15">
        <v>3</v>
      </c>
      <c r="AB8" s="15">
        <v>2</v>
      </c>
      <c r="AC8" s="6">
        <v>2</v>
      </c>
      <c r="AF8" s="15" t="s">
        <v>75</v>
      </c>
      <c r="AG8" s="15" t="s">
        <v>75</v>
      </c>
      <c r="AI8" s="7" t="s">
        <v>4</v>
      </c>
      <c r="AJ8" s="7" t="b">
        <v>0</v>
      </c>
      <c r="AK8" s="7" t="s">
        <v>4</v>
      </c>
      <c r="AL8" s="7" t="b">
        <v>1</v>
      </c>
      <c r="AM8" s="7" t="s">
        <v>6</v>
      </c>
      <c r="AN8" s="7" t="s">
        <v>4</v>
      </c>
      <c r="AO8" s="7" t="s">
        <v>5</v>
      </c>
      <c r="AP8" s="7" t="b">
        <v>1</v>
      </c>
      <c r="AQ8" s="15" t="s">
        <v>114</v>
      </c>
      <c r="AR8" s="7"/>
      <c r="AT8" s="7" t="s">
        <v>4</v>
      </c>
      <c r="AU8" s="7" t="s">
        <v>4</v>
      </c>
      <c r="AV8" s="7" t="s">
        <v>6</v>
      </c>
      <c r="AW8" s="7" t="s">
        <v>4</v>
      </c>
      <c r="AX8" s="7" t="s">
        <v>5</v>
      </c>
      <c r="AY8" s="15" t="s">
        <v>66</v>
      </c>
      <c r="AZ8" t="str">
        <f t="shared" si="0"/>
        <v>FP</v>
      </c>
    </row>
    <row r="9" spans="1:65" ht="42" x14ac:dyDescent="0.3">
      <c r="A9" s="6" t="s">
        <v>36</v>
      </c>
      <c r="B9" s="7">
        <v>14</v>
      </c>
      <c r="C9" s="7" t="s">
        <v>43</v>
      </c>
      <c r="D9" s="7" t="s">
        <v>44</v>
      </c>
      <c r="E9" s="7" t="s">
        <v>45</v>
      </c>
      <c r="F9" s="7" t="s">
        <v>2</v>
      </c>
      <c r="G9" s="7" t="s">
        <v>0</v>
      </c>
      <c r="H9" s="7">
        <v>1</v>
      </c>
      <c r="I9" s="9" t="s">
        <v>60</v>
      </c>
      <c r="J9" s="7" t="s">
        <v>3</v>
      </c>
      <c r="K9" s="7" t="b">
        <v>1</v>
      </c>
      <c r="L9" s="7" t="s">
        <v>4</v>
      </c>
      <c r="M9" s="7" t="b">
        <v>0</v>
      </c>
      <c r="N9" s="7" t="s">
        <v>4</v>
      </c>
      <c r="O9" s="7" t="b">
        <v>1</v>
      </c>
      <c r="P9" s="7" t="s">
        <v>6</v>
      </c>
      <c r="Q9" s="7" t="s">
        <v>5</v>
      </c>
      <c r="R9" s="7" t="s">
        <v>4</v>
      </c>
      <c r="S9" s="6"/>
      <c r="T9" s="6"/>
      <c r="U9" s="15" t="s">
        <v>67</v>
      </c>
      <c r="V9" s="15" t="s">
        <v>68</v>
      </c>
      <c r="W9" s="6">
        <v>-5.8</v>
      </c>
      <c r="X9" s="6">
        <v>180</v>
      </c>
      <c r="Y9" s="6"/>
      <c r="AA9" s="15">
        <v>3</v>
      </c>
      <c r="AB9" s="15">
        <v>2</v>
      </c>
      <c r="AC9" s="6">
        <v>2</v>
      </c>
      <c r="AF9" s="15" t="s">
        <v>75</v>
      </c>
      <c r="AG9" s="15" t="s">
        <v>75</v>
      </c>
      <c r="AI9" s="7" t="s">
        <v>4</v>
      </c>
      <c r="AJ9" s="7" t="b">
        <v>0</v>
      </c>
      <c r="AK9" s="7" t="s">
        <v>4</v>
      </c>
      <c r="AL9" s="7" t="b">
        <v>1</v>
      </c>
      <c r="AM9" s="7" t="s">
        <v>6</v>
      </c>
      <c r="AN9" s="7" t="s">
        <v>4</v>
      </c>
      <c r="AO9" s="7" t="s">
        <v>5</v>
      </c>
      <c r="AP9" s="7" t="b">
        <v>1</v>
      </c>
      <c r="AQ9" s="15" t="s">
        <v>114</v>
      </c>
      <c r="AR9" s="7"/>
      <c r="AT9" s="7" t="s">
        <v>4</v>
      </c>
      <c r="AU9" s="7" t="s">
        <v>4</v>
      </c>
      <c r="AV9" s="7" t="s">
        <v>6</v>
      </c>
      <c r="AW9" s="7" t="s">
        <v>4</v>
      </c>
      <c r="AX9" s="7" t="s">
        <v>5</v>
      </c>
      <c r="AY9" s="15" t="s">
        <v>66</v>
      </c>
      <c r="AZ9" t="str">
        <f t="shared" si="0"/>
        <v>FP</v>
      </c>
    </row>
    <row r="10" spans="1:65" ht="28.2" x14ac:dyDescent="0.3">
      <c r="A10" s="20" t="s">
        <v>36</v>
      </c>
      <c r="B10" s="21">
        <v>18</v>
      </c>
      <c r="C10" s="21" t="s">
        <v>50</v>
      </c>
      <c r="D10" s="21" t="s">
        <v>51</v>
      </c>
      <c r="E10" s="21" t="s">
        <v>52</v>
      </c>
      <c r="F10" s="21" t="s">
        <v>2</v>
      </c>
      <c r="G10" s="21" t="s">
        <v>0</v>
      </c>
      <c r="H10" s="21">
        <v>1</v>
      </c>
      <c r="I10" s="22" t="s">
        <v>60</v>
      </c>
      <c r="J10" s="21" t="s">
        <v>3</v>
      </c>
      <c r="K10" s="21" t="b">
        <v>0</v>
      </c>
      <c r="L10" s="21" t="s">
        <v>4</v>
      </c>
      <c r="M10" s="21" t="b">
        <v>0</v>
      </c>
      <c r="N10" s="21" t="s">
        <v>4</v>
      </c>
      <c r="O10" s="21" t="b">
        <v>1</v>
      </c>
      <c r="P10" s="21" t="s">
        <v>6</v>
      </c>
      <c r="Q10" s="21" t="s">
        <v>5</v>
      </c>
      <c r="R10" s="21" t="s">
        <v>4</v>
      </c>
      <c r="S10" s="20"/>
      <c r="T10" s="20"/>
      <c r="U10" s="20" t="s">
        <v>66</v>
      </c>
      <c r="V10" s="20" t="s">
        <v>66</v>
      </c>
      <c r="W10" s="20">
        <v>56.7</v>
      </c>
      <c r="X10" s="20">
        <v>390</v>
      </c>
      <c r="Y10" s="20"/>
      <c r="Z10" s="23"/>
      <c r="AA10" s="20">
        <v>1</v>
      </c>
      <c r="AB10" s="20">
        <v>1</v>
      </c>
      <c r="AC10" s="20">
        <v>1</v>
      </c>
      <c r="AD10" s="23"/>
      <c r="AE10" s="23"/>
      <c r="AF10" s="20"/>
      <c r="AG10" s="20"/>
      <c r="AI10" s="21" t="s">
        <v>4</v>
      </c>
      <c r="AJ10" s="21" t="b">
        <v>0</v>
      </c>
      <c r="AK10" s="21" t="s">
        <v>4</v>
      </c>
      <c r="AL10" s="21" t="b">
        <v>1</v>
      </c>
      <c r="AM10" s="21" t="s">
        <v>6</v>
      </c>
      <c r="AN10" s="21" t="s">
        <v>4</v>
      </c>
      <c r="AO10" s="21" t="s">
        <v>5</v>
      </c>
      <c r="AP10" s="21" t="b">
        <v>0</v>
      </c>
      <c r="AQ10" s="20" t="s">
        <v>66</v>
      </c>
      <c r="AR10" s="21"/>
      <c r="AS10" s="23"/>
      <c r="AT10" s="21" t="s">
        <v>4</v>
      </c>
      <c r="AU10" s="21" t="s">
        <v>4</v>
      </c>
      <c r="AV10" s="21" t="s">
        <v>6</v>
      </c>
      <c r="AW10" s="21" t="s">
        <v>4</v>
      </c>
      <c r="AX10" s="21" t="s">
        <v>5</v>
      </c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1:65" ht="28.2" x14ac:dyDescent="0.3">
      <c r="A11" s="6" t="s">
        <v>37</v>
      </c>
      <c r="B11" s="7">
        <v>18</v>
      </c>
      <c r="C11" s="7" t="s">
        <v>50</v>
      </c>
      <c r="D11" s="7" t="s">
        <v>51</v>
      </c>
      <c r="E11" s="7" t="s">
        <v>52</v>
      </c>
      <c r="F11" s="7" t="s">
        <v>2</v>
      </c>
      <c r="G11" s="7" t="s">
        <v>0</v>
      </c>
      <c r="H11" s="7">
        <v>1</v>
      </c>
      <c r="I11" s="8">
        <v>44262.226331018515</v>
      </c>
      <c r="J11" s="7" t="s">
        <v>3</v>
      </c>
      <c r="K11" s="7" t="b">
        <v>0</v>
      </c>
      <c r="L11" s="7" t="s">
        <v>4</v>
      </c>
      <c r="M11" s="7" t="b">
        <v>0</v>
      </c>
      <c r="N11" s="7" t="s">
        <v>4</v>
      </c>
      <c r="O11" s="7" t="b">
        <v>1</v>
      </c>
      <c r="P11" s="7" t="s">
        <v>6</v>
      </c>
      <c r="Q11" s="7" t="s">
        <v>5</v>
      </c>
      <c r="R11" s="7" t="s">
        <v>4</v>
      </c>
      <c r="S11" s="6"/>
      <c r="T11" s="6"/>
      <c r="U11" s="15" t="s">
        <v>66</v>
      </c>
      <c r="V11" s="15" t="s">
        <v>66</v>
      </c>
      <c r="W11" s="6">
        <v>56.7</v>
      </c>
      <c r="X11" s="6">
        <v>390</v>
      </c>
      <c r="Y11" s="6"/>
      <c r="AA11" s="15">
        <v>1</v>
      </c>
      <c r="AB11" s="15">
        <v>1</v>
      </c>
      <c r="AC11" s="6">
        <v>1</v>
      </c>
      <c r="AF11" s="15" t="s">
        <v>72</v>
      </c>
      <c r="AG11" s="15" t="s">
        <v>72</v>
      </c>
      <c r="AI11" s="7" t="s">
        <v>4</v>
      </c>
      <c r="AJ11" s="7" t="b">
        <v>0</v>
      </c>
      <c r="AK11" s="7" t="s">
        <v>4</v>
      </c>
      <c r="AL11" s="7" t="b">
        <v>1</v>
      </c>
      <c r="AM11" s="7" t="s">
        <v>6</v>
      </c>
      <c r="AN11" s="7" t="s">
        <v>4</v>
      </c>
      <c r="AO11" s="7" t="s">
        <v>5</v>
      </c>
      <c r="AP11" s="7" t="b">
        <v>0</v>
      </c>
      <c r="AQ11" s="15" t="s">
        <v>66</v>
      </c>
      <c r="AR11" s="7"/>
      <c r="AT11" s="7" t="s">
        <v>4</v>
      </c>
      <c r="AU11" s="7" t="s">
        <v>4</v>
      </c>
      <c r="AV11" s="7" t="s">
        <v>6</v>
      </c>
      <c r="AW11" s="7" t="s">
        <v>4</v>
      </c>
      <c r="AX11" s="7" t="s">
        <v>5</v>
      </c>
      <c r="AY11" s="15" t="s">
        <v>66</v>
      </c>
      <c r="AZ11" t="str">
        <f t="shared" si="0"/>
        <v>TP</v>
      </c>
    </row>
    <row r="12" spans="1:65" ht="28.2" x14ac:dyDescent="0.3">
      <c r="A12" s="6" t="s">
        <v>37</v>
      </c>
      <c r="B12" s="7">
        <v>25</v>
      </c>
      <c r="C12" s="7" t="s">
        <v>40</v>
      </c>
      <c r="D12" s="7" t="s">
        <v>41</v>
      </c>
      <c r="E12" s="7" t="s">
        <v>42</v>
      </c>
      <c r="F12" s="7" t="s">
        <v>2</v>
      </c>
      <c r="G12" s="7" t="s">
        <v>0</v>
      </c>
      <c r="H12" s="7">
        <v>1</v>
      </c>
      <c r="I12" s="8">
        <v>44262.226331018515</v>
      </c>
      <c r="J12" s="7" t="s">
        <v>3</v>
      </c>
      <c r="K12" s="7" t="b">
        <v>0</v>
      </c>
      <c r="L12" s="7" t="s">
        <v>4</v>
      </c>
      <c r="M12" s="7" t="b">
        <v>0</v>
      </c>
      <c r="N12" s="7" t="s">
        <v>4</v>
      </c>
      <c r="O12" s="7" t="b">
        <v>1</v>
      </c>
      <c r="P12" s="7" t="s">
        <v>6</v>
      </c>
      <c r="Q12" s="7" t="s">
        <v>5</v>
      </c>
      <c r="R12" s="7" t="s">
        <v>4</v>
      </c>
      <c r="S12" s="6"/>
      <c r="T12" s="6"/>
      <c r="U12" s="15" t="s">
        <v>66</v>
      </c>
      <c r="V12" s="15" t="s">
        <v>66</v>
      </c>
      <c r="W12" s="6">
        <v>56.7</v>
      </c>
      <c r="X12" s="6">
        <v>390</v>
      </c>
      <c r="Y12" s="6"/>
      <c r="AA12" s="15">
        <v>1</v>
      </c>
      <c r="AB12" s="15">
        <v>1</v>
      </c>
      <c r="AC12" s="6">
        <v>1</v>
      </c>
      <c r="AF12" s="15" t="s">
        <v>72</v>
      </c>
      <c r="AG12" s="15" t="s">
        <v>72</v>
      </c>
      <c r="AI12" s="7" t="s">
        <v>4</v>
      </c>
      <c r="AJ12" s="7" t="b">
        <v>0</v>
      </c>
      <c r="AK12" s="7" t="s">
        <v>4</v>
      </c>
      <c r="AL12" s="7" t="b">
        <v>1</v>
      </c>
      <c r="AM12" s="7" t="s">
        <v>6</v>
      </c>
      <c r="AN12" s="7" t="s">
        <v>4</v>
      </c>
      <c r="AO12" s="7" t="s">
        <v>5</v>
      </c>
      <c r="AP12" s="7" t="b">
        <v>0</v>
      </c>
      <c r="AQ12" s="15" t="s">
        <v>66</v>
      </c>
      <c r="AR12" s="7"/>
      <c r="AT12" s="7" t="s">
        <v>4</v>
      </c>
      <c r="AU12" s="7" t="s">
        <v>4</v>
      </c>
      <c r="AV12" s="7" t="s">
        <v>6</v>
      </c>
      <c r="AW12" s="7" t="s">
        <v>4</v>
      </c>
      <c r="AX12" s="7" t="s">
        <v>5</v>
      </c>
      <c r="AY12" s="15" t="s">
        <v>66</v>
      </c>
      <c r="AZ12" t="str">
        <f t="shared" si="0"/>
        <v>TP</v>
      </c>
    </row>
    <row r="13" spans="1:65" ht="28.2" x14ac:dyDescent="0.3">
      <c r="A13" s="6" t="s">
        <v>38</v>
      </c>
      <c r="B13" s="7">
        <v>15</v>
      </c>
      <c r="C13" s="7" t="s">
        <v>57</v>
      </c>
      <c r="D13" s="7" t="s">
        <v>58</v>
      </c>
      <c r="E13" s="7" t="s">
        <v>59</v>
      </c>
      <c r="F13" s="7" t="s">
        <v>56</v>
      </c>
      <c r="G13" s="7" t="s">
        <v>0</v>
      </c>
      <c r="H13" s="7">
        <v>1</v>
      </c>
      <c r="I13" s="9">
        <v>44262.231562499997</v>
      </c>
      <c r="J13" s="7" t="s">
        <v>3</v>
      </c>
      <c r="K13" s="7" t="b">
        <v>1</v>
      </c>
      <c r="L13" s="7" t="s">
        <v>4</v>
      </c>
      <c r="M13" s="7" t="b">
        <v>0</v>
      </c>
      <c r="N13" s="7" t="s">
        <v>4</v>
      </c>
      <c r="O13" s="7" t="b">
        <v>1</v>
      </c>
      <c r="P13" s="7" t="s">
        <v>6</v>
      </c>
      <c r="Q13" s="7" t="s">
        <v>5</v>
      </c>
      <c r="R13" s="7" t="s">
        <v>4</v>
      </c>
      <c r="S13" s="6"/>
      <c r="T13" s="6"/>
      <c r="U13" s="15" t="s">
        <v>67</v>
      </c>
      <c r="V13" s="15" t="s">
        <v>68</v>
      </c>
      <c r="W13" s="10">
        <v>-5.8</v>
      </c>
      <c r="X13" s="6">
        <v>180</v>
      </c>
      <c r="Y13" s="6"/>
      <c r="AA13" s="15">
        <v>3</v>
      </c>
      <c r="AB13" s="15">
        <v>2</v>
      </c>
      <c r="AC13" s="10">
        <v>2</v>
      </c>
      <c r="AF13" s="15" t="s">
        <v>75</v>
      </c>
      <c r="AG13" s="15" t="s">
        <v>75</v>
      </c>
      <c r="AI13" s="7" t="s">
        <v>4</v>
      </c>
      <c r="AJ13" s="7" t="b">
        <v>0</v>
      </c>
      <c r="AK13" s="7" t="s">
        <v>4</v>
      </c>
      <c r="AL13" s="7" t="b">
        <v>1</v>
      </c>
      <c r="AM13" s="7" t="s">
        <v>6</v>
      </c>
      <c r="AN13" s="7" t="s">
        <v>4</v>
      </c>
      <c r="AO13" s="7" t="s">
        <v>5</v>
      </c>
      <c r="AP13" s="7" t="b">
        <v>1</v>
      </c>
      <c r="AQ13" s="15" t="s">
        <v>114</v>
      </c>
      <c r="AR13" s="7"/>
      <c r="AT13" s="7" t="s">
        <v>4</v>
      </c>
      <c r="AU13" s="7" t="s">
        <v>4</v>
      </c>
      <c r="AV13" s="7" t="s">
        <v>6</v>
      </c>
      <c r="AW13" s="7" t="s">
        <v>4</v>
      </c>
      <c r="AX13" s="7" t="s">
        <v>5</v>
      </c>
      <c r="AY13" s="15" t="s">
        <v>66</v>
      </c>
      <c r="AZ13" t="str">
        <f t="shared" si="0"/>
        <v>FP</v>
      </c>
    </row>
    <row r="14" spans="1:65" ht="42" x14ac:dyDescent="0.3">
      <c r="A14" s="20" t="s">
        <v>38</v>
      </c>
      <c r="B14" s="21">
        <v>19</v>
      </c>
      <c r="C14" s="21" t="s">
        <v>7</v>
      </c>
      <c r="D14" s="21" t="s">
        <v>8</v>
      </c>
      <c r="E14" s="21" t="s">
        <v>9</v>
      </c>
      <c r="F14" s="21" t="s">
        <v>2</v>
      </c>
      <c r="G14" s="21" t="s">
        <v>0</v>
      </c>
      <c r="H14" s="21">
        <v>1</v>
      </c>
      <c r="I14" s="22">
        <v>44262.231562499997</v>
      </c>
      <c r="J14" s="21" t="s">
        <v>3</v>
      </c>
      <c r="K14" s="21" t="b">
        <v>1</v>
      </c>
      <c r="L14" s="21" t="s">
        <v>4</v>
      </c>
      <c r="M14" s="21" t="b">
        <v>1</v>
      </c>
      <c r="N14" s="21" t="s">
        <v>4</v>
      </c>
      <c r="O14" s="21" t="b">
        <v>1</v>
      </c>
      <c r="P14" s="21" t="s">
        <v>6</v>
      </c>
      <c r="Q14" s="21" t="s">
        <v>4</v>
      </c>
      <c r="R14" s="21" t="s">
        <v>4</v>
      </c>
      <c r="S14" s="20"/>
      <c r="T14" s="20"/>
      <c r="U14" s="20" t="s">
        <v>66</v>
      </c>
      <c r="V14" s="20" t="s">
        <v>66</v>
      </c>
      <c r="W14" s="20">
        <v>54.62</v>
      </c>
      <c r="X14" s="20">
        <v>270</v>
      </c>
      <c r="Y14" s="20"/>
      <c r="Z14" s="23"/>
      <c r="AA14" s="20">
        <v>1</v>
      </c>
      <c r="AB14" s="20">
        <v>1</v>
      </c>
      <c r="AC14" s="20">
        <v>1</v>
      </c>
      <c r="AD14" s="23"/>
      <c r="AE14" s="23"/>
      <c r="AF14" s="20"/>
      <c r="AG14" s="20"/>
      <c r="AI14" s="21" t="s">
        <v>4</v>
      </c>
      <c r="AJ14" s="21" t="b">
        <v>1</v>
      </c>
      <c r="AK14" s="21" t="s">
        <v>4</v>
      </c>
      <c r="AL14" s="21" t="b">
        <v>1</v>
      </c>
      <c r="AM14" s="21" t="s">
        <v>6</v>
      </c>
      <c r="AN14" s="21" t="s">
        <v>4</v>
      </c>
      <c r="AO14" s="21" t="s">
        <v>4</v>
      </c>
      <c r="AP14" s="21" t="b">
        <v>1</v>
      </c>
      <c r="AQ14" s="20" t="s">
        <v>66</v>
      </c>
      <c r="AR14" s="21"/>
      <c r="AS14" s="23"/>
      <c r="AT14" s="21" t="s">
        <v>4</v>
      </c>
      <c r="AU14" s="21" t="s">
        <v>4</v>
      </c>
      <c r="AV14" s="21" t="s">
        <v>6</v>
      </c>
      <c r="AW14" s="21" t="s">
        <v>4</v>
      </c>
      <c r="AX14" s="21" t="s">
        <v>4</v>
      </c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1:65" ht="28.2" x14ac:dyDescent="0.3">
      <c r="A15" s="6" t="s">
        <v>39</v>
      </c>
      <c r="B15" s="7">
        <v>20</v>
      </c>
      <c r="C15" s="7" t="s">
        <v>63</v>
      </c>
      <c r="D15" s="7" t="s">
        <v>62</v>
      </c>
      <c r="E15" s="7" t="s">
        <v>61</v>
      </c>
      <c r="F15" s="7" t="s">
        <v>64</v>
      </c>
      <c r="G15" s="7" t="s">
        <v>0</v>
      </c>
      <c r="H15" s="7">
        <v>1</v>
      </c>
      <c r="I15" s="9">
        <v>44262.250150462962</v>
      </c>
      <c r="J15" s="7" t="s">
        <v>3</v>
      </c>
      <c r="K15" s="7" t="b">
        <v>1</v>
      </c>
      <c r="L15" s="7" t="s">
        <v>4</v>
      </c>
      <c r="M15" s="7" t="b">
        <v>0</v>
      </c>
      <c r="N15" s="7" t="s">
        <v>4</v>
      </c>
      <c r="O15" s="7" t="b">
        <v>1</v>
      </c>
      <c r="P15" s="7" t="s">
        <v>65</v>
      </c>
      <c r="Q15" s="7" t="s">
        <v>5</v>
      </c>
      <c r="R15" s="7" t="s">
        <v>4</v>
      </c>
      <c r="S15" s="6"/>
      <c r="T15" s="6"/>
      <c r="U15" s="15" t="s">
        <v>67</v>
      </c>
      <c r="V15" s="15" t="s">
        <v>66</v>
      </c>
      <c r="W15" s="6">
        <v>1</v>
      </c>
      <c r="X15" s="6">
        <v>170</v>
      </c>
      <c r="Y15" s="6"/>
      <c r="AA15" s="15">
        <v>3</v>
      </c>
      <c r="AB15" s="15">
        <v>1</v>
      </c>
      <c r="AC15" s="6">
        <v>1</v>
      </c>
      <c r="AF15" s="15" t="s">
        <v>75</v>
      </c>
      <c r="AG15" s="15" t="s">
        <v>75</v>
      </c>
      <c r="AI15" s="7" t="s">
        <v>4</v>
      </c>
      <c r="AJ15" s="7" t="b">
        <v>0</v>
      </c>
      <c r="AK15" s="7" t="s">
        <v>4</v>
      </c>
      <c r="AL15" s="7" t="b">
        <v>1</v>
      </c>
      <c r="AM15" s="7" t="s">
        <v>65</v>
      </c>
      <c r="AN15" s="7" t="s">
        <v>4</v>
      </c>
      <c r="AO15" s="7" t="s">
        <v>5</v>
      </c>
      <c r="AP15" s="7" t="b">
        <v>1</v>
      </c>
      <c r="AQ15" s="15" t="s">
        <v>66</v>
      </c>
      <c r="AR15" s="7"/>
      <c r="AT15" s="7" t="s">
        <v>4</v>
      </c>
      <c r="AU15" s="7" t="s">
        <v>4</v>
      </c>
      <c r="AV15" s="7" t="s">
        <v>65</v>
      </c>
      <c r="AW15" s="7" t="s">
        <v>4</v>
      </c>
      <c r="AX15" s="7" t="s">
        <v>5</v>
      </c>
      <c r="AY15" s="15" t="s">
        <v>66</v>
      </c>
      <c r="AZ15" t="str">
        <f t="shared" si="0"/>
        <v>TP</v>
      </c>
    </row>
    <row r="16" spans="1:65" x14ac:dyDescent="0.3">
      <c r="A16" s="6"/>
      <c r="B16" s="7"/>
      <c r="C16" s="6"/>
      <c r="D16" s="6"/>
      <c r="E16" s="6"/>
      <c r="F16" s="6"/>
      <c r="G16" s="7"/>
      <c r="H16" s="7"/>
      <c r="I16" s="8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AA16" s="6"/>
      <c r="AB16" s="6"/>
      <c r="AC16" s="6"/>
      <c r="AF16" s="6"/>
      <c r="AG16" s="6"/>
      <c r="AI16" s="7"/>
      <c r="AJ16" s="7"/>
      <c r="AK16" s="7"/>
      <c r="AL16" s="7"/>
      <c r="AM16" s="7"/>
      <c r="AN16" s="7"/>
      <c r="AO16" s="7"/>
      <c r="AP16" s="7"/>
      <c r="AQ16" s="6"/>
      <c r="AR16" s="7"/>
      <c r="AT16" s="7"/>
      <c r="AU16" s="7"/>
      <c r="AV16" s="7"/>
      <c r="AW16" s="7"/>
      <c r="AX16" s="7"/>
    </row>
    <row r="17" spans="1:65" x14ac:dyDescent="0.3">
      <c r="A17" s="6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7"/>
      <c r="S17" s="6"/>
      <c r="T17" s="6"/>
      <c r="U17" s="6"/>
      <c r="V17" s="6"/>
      <c r="W17" s="6"/>
      <c r="X17" s="6"/>
      <c r="Y17" s="6"/>
      <c r="AA17" s="6"/>
      <c r="AB17" s="6"/>
      <c r="AC17" s="6"/>
      <c r="AF17" s="6"/>
      <c r="AG17" s="6"/>
      <c r="AI17" s="7"/>
      <c r="AJ17" s="7"/>
      <c r="AK17" s="7"/>
      <c r="AL17" s="7"/>
      <c r="AM17" s="7"/>
      <c r="AN17" s="7"/>
      <c r="AO17" s="7"/>
      <c r="AP17" s="7"/>
      <c r="AQ17" s="6"/>
      <c r="AR17" s="7"/>
      <c r="AT17" s="7"/>
      <c r="AU17" s="7"/>
      <c r="AV17" s="7"/>
      <c r="AW17" s="7"/>
      <c r="AX17" s="7"/>
    </row>
    <row r="18" spans="1:65" ht="42" x14ac:dyDescent="0.3">
      <c r="A18" s="6" t="s">
        <v>30</v>
      </c>
      <c r="B18" s="7">
        <v>122</v>
      </c>
      <c r="C18" s="7" t="s">
        <v>7</v>
      </c>
      <c r="D18" s="7" t="s">
        <v>8</v>
      </c>
      <c r="E18" s="7" t="s">
        <v>9</v>
      </c>
      <c r="F18" s="7" t="s">
        <v>2</v>
      </c>
      <c r="G18" s="7" t="s">
        <v>0</v>
      </c>
      <c r="H18" s="7">
        <v>1</v>
      </c>
      <c r="I18" s="8">
        <v>44262.308055555557</v>
      </c>
      <c r="J18" s="7" t="s">
        <v>3</v>
      </c>
      <c r="K18" s="7" t="b">
        <v>1</v>
      </c>
      <c r="L18" s="7" t="s">
        <v>4</v>
      </c>
      <c r="M18" s="7" t="b">
        <v>1</v>
      </c>
      <c r="N18" s="7" t="s">
        <v>5</v>
      </c>
      <c r="O18" s="7" t="b">
        <v>1</v>
      </c>
      <c r="P18" s="7" t="s">
        <v>6</v>
      </c>
      <c r="Q18" s="7" t="s">
        <v>4</v>
      </c>
      <c r="R18" s="7" t="s">
        <v>4</v>
      </c>
      <c r="S18" s="6"/>
      <c r="T18" s="6"/>
      <c r="U18" s="15" t="s">
        <v>66</v>
      </c>
      <c r="V18" s="15" t="s">
        <v>66</v>
      </c>
      <c r="W18" s="6">
        <v>42.2</v>
      </c>
      <c r="X18" s="6">
        <v>270</v>
      </c>
      <c r="Y18" s="6"/>
      <c r="AA18" s="15">
        <v>1</v>
      </c>
      <c r="AB18" s="15">
        <v>1</v>
      </c>
      <c r="AC18" s="6">
        <v>1</v>
      </c>
      <c r="AF18" s="15" t="s">
        <v>72</v>
      </c>
      <c r="AG18" s="15" t="s">
        <v>72</v>
      </c>
      <c r="AI18" s="7" t="s">
        <v>4</v>
      </c>
      <c r="AJ18" s="7" t="b">
        <v>1</v>
      </c>
      <c r="AK18" s="7" t="s">
        <v>5</v>
      </c>
      <c r="AL18" s="7" t="b">
        <v>1</v>
      </c>
      <c r="AM18" s="7" t="s">
        <v>6</v>
      </c>
      <c r="AN18" s="7" t="s">
        <v>4</v>
      </c>
      <c r="AO18" s="7" t="s">
        <v>4</v>
      </c>
      <c r="AP18" s="7" t="b">
        <v>1</v>
      </c>
      <c r="AQ18" s="15" t="s">
        <v>66</v>
      </c>
      <c r="AR18" s="7"/>
      <c r="AT18" s="7" t="s">
        <v>4</v>
      </c>
      <c r="AU18" s="7" t="s">
        <v>5</v>
      </c>
      <c r="AV18" s="7" t="s">
        <v>6</v>
      </c>
      <c r="AW18" s="7" t="s">
        <v>4</v>
      </c>
      <c r="AX18" s="7" t="s">
        <v>4</v>
      </c>
      <c r="AY18" s="15" t="s">
        <v>66</v>
      </c>
      <c r="AZ18" t="str">
        <f t="shared" si="0"/>
        <v>TP</v>
      </c>
    </row>
    <row r="19" spans="1:65" ht="28.2" x14ac:dyDescent="0.3">
      <c r="A19" s="6" t="s">
        <v>31</v>
      </c>
      <c r="B19" s="7">
        <v>123</v>
      </c>
      <c r="C19" s="7" t="s">
        <v>40</v>
      </c>
      <c r="D19" s="7" t="s">
        <v>41</v>
      </c>
      <c r="E19" s="7" t="s">
        <v>42</v>
      </c>
      <c r="F19" s="7" t="s">
        <v>2</v>
      </c>
      <c r="G19" s="7" t="s">
        <v>0</v>
      </c>
      <c r="H19" s="7">
        <v>1</v>
      </c>
      <c r="I19" s="8">
        <v>44262.324814814812</v>
      </c>
      <c r="J19" s="7" t="s">
        <v>3</v>
      </c>
      <c r="K19" s="7" t="b">
        <v>0</v>
      </c>
      <c r="L19" s="7" t="s">
        <v>4</v>
      </c>
      <c r="M19" s="7" t="b">
        <v>0</v>
      </c>
      <c r="N19" s="7" t="s">
        <v>4</v>
      </c>
      <c r="O19" s="7" t="b">
        <v>1</v>
      </c>
      <c r="P19" s="7" t="s">
        <v>6</v>
      </c>
      <c r="Q19" s="7" t="s">
        <v>5</v>
      </c>
      <c r="R19" s="7" t="s">
        <v>4</v>
      </c>
      <c r="S19" s="6"/>
      <c r="T19" s="6"/>
      <c r="U19" s="15" t="s">
        <v>66</v>
      </c>
      <c r="V19" s="15" t="s">
        <v>66</v>
      </c>
      <c r="W19" s="6">
        <v>56.7</v>
      </c>
      <c r="X19" s="6">
        <v>390</v>
      </c>
      <c r="Y19" s="6"/>
      <c r="AA19" s="15">
        <v>1</v>
      </c>
      <c r="AB19" s="15">
        <v>1</v>
      </c>
      <c r="AC19" s="6">
        <v>1</v>
      </c>
      <c r="AF19" s="15" t="s">
        <v>72</v>
      </c>
      <c r="AG19" s="15" t="s">
        <v>72</v>
      </c>
      <c r="AI19" s="7" t="s">
        <v>4</v>
      </c>
      <c r="AJ19" s="7" t="b">
        <v>0</v>
      </c>
      <c r="AK19" s="7" t="s">
        <v>4</v>
      </c>
      <c r="AL19" s="7" t="b">
        <v>1</v>
      </c>
      <c r="AM19" s="7" t="s">
        <v>6</v>
      </c>
      <c r="AN19" s="7" t="s">
        <v>4</v>
      </c>
      <c r="AO19" s="7" t="s">
        <v>5</v>
      </c>
      <c r="AP19" s="7" t="b">
        <v>0</v>
      </c>
      <c r="AQ19" s="15" t="s">
        <v>66</v>
      </c>
      <c r="AR19" s="7"/>
      <c r="AT19" s="7" t="s">
        <v>4</v>
      </c>
      <c r="AU19" s="7" t="s">
        <v>4</v>
      </c>
      <c r="AV19" s="7" t="s">
        <v>6</v>
      </c>
      <c r="AW19" s="7" t="s">
        <v>4</v>
      </c>
      <c r="AX19" s="7" t="s">
        <v>5</v>
      </c>
      <c r="AY19" s="15" t="s">
        <v>66</v>
      </c>
      <c r="AZ19" t="str">
        <f t="shared" si="0"/>
        <v>TP</v>
      </c>
    </row>
    <row r="20" spans="1:65" ht="42" x14ac:dyDescent="0.3">
      <c r="A20" s="6" t="s">
        <v>32</v>
      </c>
      <c r="B20" s="7">
        <v>125</v>
      </c>
      <c r="C20" s="7" t="s">
        <v>43</v>
      </c>
      <c r="D20" s="7" t="s">
        <v>44</v>
      </c>
      <c r="E20" s="7" t="s">
        <v>45</v>
      </c>
      <c r="F20" s="7" t="s">
        <v>2</v>
      </c>
      <c r="G20" s="7" t="s">
        <v>0</v>
      </c>
      <c r="H20" s="7">
        <v>1</v>
      </c>
      <c r="I20" s="8">
        <v>44262.329363425924</v>
      </c>
      <c r="J20" s="7" t="s">
        <v>3</v>
      </c>
      <c r="K20" s="7" t="b">
        <v>1</v>
      </c>
      <c r="L20" s="7" t="s">
        <v>4</v>
      </c>
      <c r="M20" s="7" t="b">
        <v>0</v>
      </c>
      <c r="N20" s="7" t="s">
        <v>4</v>
      </c>
      <c r="O20" s="7" t="b">
        <v>1</v>
      </c>
      <c r="P20" s="7" t="s">
        <v>6</v>
      </c>
      <c r="Q20" s="7" t="s">
        <v>5</v>
      </c>
      <c r="R20" s="7" t="s">
        <v>4</v>
      </c>
      <c r="S20" s="6"/>
      <c r="T20" s="6"/>
      <c r="U20" s="15" t="s">
        <v>67</v>
      </c>
      <c r="V20" s="15" t="s">
        <v>68</v>
      </c>
      <c r="W20" s="6">
        <v>-5.8</v>
      </c>
      <c r="X20" s="6">
        <v>180</v>
      </c>
      <c r="Y20" s="6"/>
      <c r="AA20" s="15">
        <v>3</v>
      </c>
      <c r="AB20" s="15">
        <v>2</v>
      </c>
      <c r="AC20" s="6">
        <v>2</v>
      </c>
      <c r="AF20" s="15" t="s">
        <v>75</v>
      </c>
      <c r="AG20" s="15" t="s">
        <v>75</v>
      </c>
      <c r="AI20" s="7" t="s">
        <v>4</v>
      </c>
      <c r="AJ20" s="7" t="b">
        <v>0</v>
      </c>
      <c r="AK20" s="7" t="s">
        <v>4</v>
      </c>
      <c r="AL20" s="7" t="b">
        <v>1</v>
      </c>
      <c r="AM20" s="7" t="s">
        <v>6</v>
      </c>
      <c r="AN20" s="7" t="s">
        <v>4</v>
      </c>
      <c r="AO20" s="7" t="s">
        <v>5</v>
      </c>
      <c r="AP20" s="7" t="b">
        <v>1</v>
      </c>
      <c r="AQ20" s="15" t="s">
        <v>114</v>
      </c>
      <c r="AR20" s="7"/>
      <c r="AT20" s="7" t="s">
        <v>4</v>
      </c>
      <c r="AU20" s="7" t="s">
        <v>4</v>
      </c>
      <c r="AV20" s="7" t="s">
        <v>6</v>
      </c>
      <c r="AW20" s="7" t="s">
        <v>4</v>
      </c>
      <c r="AX20" s="7" t="s">
        <v>5</v>
      </c>
      <c r="AY20" s="15" t="s">
        <v>66</v>
      </c>
      <c r="AZ20" t="str">
        <f t="shared" si="0"/>
        <v>FP</v>
      </c>
    </row>
    <row r="21" spans="1:65" ht="28.2" x14ac:dyDescent="0.3">
      <c r="A21" s="6" t="s">
        <v>33</v>
      </c>
      <c r="B21" s="7">
        <v>163</v>
      </c>
      <c r="C21" s="7" t="s">
        <v>50</v>
      </c>
      <c r="D21" s="7" t="s">
        <v>51</v>
      </c>
      <c r="E21" s="7" t="s">
        <v>52</v>
      </c>
      <c r="F21" s="7" t="s">
        <v>2</v>
      </c>
      <c r="G21" s="7" t="s">
        <v>0</v>
      </c>
      <c r="H21" s="7">
        <v>1</v>
      </c>
      <c r="I21" s="8">
        <v>44262.344826388886</v>
      </c>
      <c r="J21" s="7" t="s">
        <v>3</v>
      </c>
      <c r="K21" s="7" t="b">
        <v>0</v>
      </c>
      <c r="L21" s="7" t="s">
        <v>4</v>
      </c>
      <c r="M21" s="7" t="b">
        <v>0</v>
      </c>
      <c r="N21" s="7" t="s">
        <v>5</v>
      </c>
      <c r="O21" s="7" t="b">
        <v>1</v>
      </c>
      <c r="P21" s="7" t="s">
        <v>6</v>
      </c>
      <c r="Q21" s="7" t="s">
        <v>5</v>
      </c>
      <c r="R21" s="7" t="s">
        <v>4</v>
      </c>
      <c r="S21" s="6"/>
      <c r="T21" s="6"/>
      <c r="U21" s="15" t="s">
        <v>66</v>
      </c>
      <c r="V21" s="15" t="s">
        <v>66</v>
      </c>
      <c r="W21" s="6">
        <v>57.6</v>
      </c>
      <c r="X21" s="6">
        <v>390</v>
      </c>
      <c r="Y21" s="6"/>
      <c r="AA21" s="15">
        <v>1</v>
      </c>
      <c r="AB21" s="15">
        <v>1</v>
      </c>
      <c r="AC21" s="6">
        <v>1</v>
      </c>
      <c r="AF21" s="15" t="s">
        <v>72</v>
      </c>
      <c r="AG21" s="15" t="s">
        <v>72</v>
      </c>
      <c r="AI21" s="7" t="s">
        <v>4</v>
      </c>
      <c r="AJ21" s="7" t="b">
        <v>0</v>
      </c>
      <c r="AK21" s="7" t="s">
        <v>5</v>
      </c>
      <c r="AL21" s="7" t="b">
        <v>1</v>
      </c>
      <c r="AM21" s="7" t="s">
        <v>6</v>
      </c>
      <c r="AN21" s="7" t="s">
        <v>4</v>
      </c>
      <c r="AO21" s="7" t="s">
        <v>5</v>
      </c>
      <c r="AP21" s="7" t="b">
        <v>0</v>
      </c>
      <c r="AQ21" s="15" t="s">
        <v>66</v>
      </c>
      <c r="AR21" s="7"/>
      <c r="AT21" s="7" t="s">
        <v>4</v>
      </c>
      <c r="AU21" s="7" t="s">
        <v>5</v>
      </c>
      <c r="AV21" s="7" t="s">
        <v>6</v>
      </c>
      <c r="AW21" s="7" t="s">
        <v>4</v>
      </c>
      <c r="AX21" s="7" t="s">
        <v>5</v>
      </c>
      <c r="AY21" s="15" t="s">
        <v>114</v>
      </c>
      <c r="AZ21" t="str">
        <f t="shared" si="0"/>
        <v>FN</v>
      </c>
    </row>
    <row r="22" spans="1:65" ht="28.2" x14ac:dyDescent="0.3">
      <c r="A22" s="6" t="s">
        <v>34</v>
      </c>
      <c r="B22" s="7">
        <v>224</v>
      </c>
      <c r="C22" s="7" t="s">
        <v>46</v>
      </c>
      <c r="D22" s="7" t="s">
        <v>47</v>
      </c>
      <c r="E22" s="7" t="s">
        <v>48</v>
      </c>
      <c r="F22" s="7" t="s">
        <v>49</v>
      </c>
      <c r="G22" s="7" t="s">
        <v>0</v>
      </c>
      <c r="H22" s="7">
        <v>1</v>
      </c>
      <c r="I22" s="8">
        <v>44262.928877314815</v>
      </c>
      <c r="J22" s="7" t="s">
        <v>3</v>
      </c>
      <c r="K22" s="7" t="b">
        <v>1</v>
      </c>
      <c r="L22" s="7" t="s">
        <v>4</v>
      </c>
      <c r="M22" s="7" t="b">
        <v>0</v>
      </c>
      <c r="N22" s="7" t="s">
        <v>4</v>
      </c>
      <c r="O22" s="7" t="b">
        <v>1</v>
      </c>
      <c r="P22" s="7" t="s">
        <v>6</v>
      </c>
      <c r="Q22" s="7" t="s">
        <v>5</v>
      </c>
      <c r="R22" s="7" t="s">
        <v>4</v>
      </c>
      <c r="S22" s="6"/>
      <c r="T22" s="6"/>
      <c r="U22" s="15" t="s">
        <v>67</v>
      </c>
      <c r="V22" s="15" t="s">
        <v>68</v>
      </c>
      <c r="W22" s="6">
        <v>-5.8</v>
      </c>
      <c r="X22" s="6">
        <v>180</v>
      </c>
      <c r="Y22" s="6"/>
      <c r="AA22" s="15">
        <v>3</v>
      </c>
      <c r="AB22" s="15">
        <v>2</v>
      </c>
      <c r="AC22" s="6">
        <v>2</v>
      </c>
      <c r="AF22" s="15" t="s">
        <v>75</v>
      </c>
      <c r="AG22" s="15" t="s">
        <v>75</v>
      </c>
      <c r="AI22" s="7" t="s">
        <v>4</v>
      </c>
      <c r="AJ22" s="7" t="b">
        <v>0</v>
      </c>
      <c r="AK22" s="7" t="s">
        <v>4</v>
      </c>
      <c r="AL22" s="7" t="b">
        <v>1</v>
      </c>
      <c r="AM22" s="7" t="s">
        <v>6</v>
      </c>
      <c r="AN22" s="7" t="s">
        <v>4</v>
      </c>
      <c r="AO22" s="7" t="s">
        <v>5</v>
      </c>
      <c r="AP22" s="7" t="b">
        <v>1</v>
      </c>
      <c r="AQ22" s="15" t="s">
        <v>114</v>
      </c>
      <c r="AR22" s="7"/>
      <c r="AT22" s="7" t="s">
        <v>4</v>
      </c>
      <c r="AU22" s="7" t="s">
        <v>4</v>
      </c>
      <c r="AV22" s="7" t="s">
        <v>6</v>
      </c>
      <c r="AW22" s="7" t="s">
        <v>4</v>
      </c>
      <c r="AX22" s="7" t="s">
        <v>5</v>
      </c>
      <c r="AY22" s="15" t="s">
        <v>66</v>
      </c>
      <c r="AZ22" t="str">
        <f t="shared" si="0"/>
        <v>FP</v>
      </c>
    </row>
    <row r="23" spans="1:65" ht="28.2" x14ac:dyDescent="0.3">
      <c r="A23" s="20" t="s">
        <v>35</v>
      </c>
      <c r="B23" s="21">
        <v>277</v>
      </c>
      <c r="C23" s="21" t="s">
        <v>53</v>
      </c>
      <c r="D23" s="21" t="s">
        <v>54</v>
      </c>
      <c r="E23" s="21" t="s">
        <v>55</v>
      </c>
      <c r="F23" s="21" t="s">
        <v>56</v>
      </c>
      <c r="G23" s="21" t="s">
        <v>0</v>
      </c>
      <c r="H23" s="21">
        <v>1</v>
      </c>
      <c r="I23" s="24">
        <v>44262.957592592589</v>
      </c>
      <c r="J23" s="21" t="s">
        <v>3</v>
      </c>
      <c r="K23" s="21" t="b">
        <v>1</v>
      </c>
      <c r="L23" s="21" t="s">
        <v>4</v>
      </c>
      <c r="M23" s="21" t="b">
        <v>0</v>
      </c>
      <c r="N23" s="21" t="s">
        <v>5</v>
      </c>
      <c r="O23" s="21" t="b">
        <v>1</v>
      </c>
      <c r="P23" s="21" t="s">
        <v>6</v>
      </c>
      <c r="Q23" s="21" t="s">
        <v>4</v>
      </c>
      <c r="R23" s="21" t="s">
        <v>4</v>
      </c>
      <c r="S23" s="20"/>
      <c r="T23" s="20"/>
      <c r="U23" s="20" t="s">
        <v>66</v>
      </c>
      <c r="V23" s="20" t="s">
        <v>66</v>
      </c>
      <c r="W23" s="20">
        <v>0.8</v>
      </c>
      <c r="X23" s="20">
        <v>220</v>
      </c>
      <c r="Y23" s="20"/>
      <c r="Z23" s="23"/>
      <c r="AA23" s="20">
        <v>1</v>
      </c>
      <c r="AB23" s="20">
        <v>1</v>
      </c>
      <c r="AC23" s="20">
        <v>1</v>
      </c>
      <c r="AD23" s="23"/>
      <c r="AE23" s="23"/>
      <c r="AF23" s="20"/>
      <c r="AG23" s="20"/>
      <c r="AI23" s="21" t="s">
        <v>4</v>
      </c>
      <c r="AJ23" s="21" t="b">
        <v>0</v>
      </c>
      <c r="AK23" s="21" t="s">
        <v>5</v>
      </c>
      <c r="AL23" s="21" t="b">
        <v>1</v>
      </c>
      <c r="AM23" s="21" t="s">
        <v>6</v>
      </c>
      <c r="AN23" s="21" t="s">
        <v>4</v>
      </c>
      <c r="AO23" s="21" t="s">
        <v>4</v>
      </c>
      <c r="AP23" s="21" t="b">
        <v>1</v>
      </c>
      <c r="AQ23" s="20" t="s">
        <v>66</v>
      </c>
      <c r="AR23" s="21"/>
      <c r="AS23" s="23"/>
      <c r="AT23" s="21" t="s">
        <v>4</v>
      </c>
      <c r="AU23" s="21" t="s">
        <v>5</v>
      </c>
      <c r="AV23" s="21" t="s">
        <v>6</v>
      </c>
      <c r="AW23" s="21" t="s">
        <v>4</v>
      </c>
      <c r="AX23" s="21" t="s">
        <v>4</v>
      </c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1:65" ht="28.2" x14ac:dyDescent="0.3">
      <c r="A24" s="6" t="s">
        <v>35</v>
      </c>
      <c r="B24" s="7">
        <v>278</v>
      </c>
      <c r="C24" s="7" t="s">
        <v>57</v>
      </c>
      <c r="D24" s="7" t="s">
        <v>58</v>
      </c>
      <c r="E24" s="7" t="s">
        <v>59</v>
      </c>
      <c r="F24" s="7" t="s">
        <v>56</v>
      </c>
      <c r="G24" s="7" t="s">
        <v>0</v>
      </c>
      <c r="H24" s="7">
        <v>1</v>
      </c>
      <c r="I24" s="8">
        <v>44262.957743055558</v>
      </c>
      <c r="J24" s="7" t="s">
        <v>3</v>
      </c>
      <c r="K24" s="7" t="b">
        <v>1</v>
      </c>
      <c r="L24" s="7" t="s">
        <v>4</v>
      </c>
      <c r="M24" s="7" t="b">
        <v>0</v>
      </c>
      <c r="N24" s="7" t="s">
        <v>4</v>
      </c>
      <c r="O24" s="7" t="b">
        <v>1</v>
      </c>
      <c r="P24" s="7" t="s">
        <v>6</v>
      </c>
      <c r="Q24" s="7" t="s">
        <v>5</v>
      </c>
      <c r="R24" s="7" t="s">
        <v>4</v>
      </c>
      <c r="S24" s="6"/>
      <c r="T24" s="6"/>
      <c r="U24" s="15" t="s">
        <v>67</v>
      </c>
      <c r="V24" s="15" t="s">
        <v>68</v>
      </c>
      <c r="W24" s="6">
        <v>-5.8</v>
      </c>
      <c r="X24" s="6">
        <v>180</v>
      </c>
      <c r="Y24" s="6"/>
      <c r="AA24" s="15">
        <v>3</v>
      </c>
      <c r="AB24" s="15">
        <v>2</v>
      </c>
      <c r="AC24" s="6">
        <v>2</v>
      </c>
      <c r="AF24" s="15" t="s">
        <v>75</v>
      </c>
      <c r="AG24" s="15" t="s">
        <v>75</v>
      </c>
      <c r="AI24" s="7" t="s">
        <v>4</v>
      </c>
      <c r="AJ24" s="7" t="b">
        <v>0</v>
      </c>
      <c r="AK24" s="7" t="s">
        <v>4</v>
      </c>
      <c r="AL24" s="7" t="b">
        <v>1</v>
      </c>
      <c r="AM24" s="7" t="s">
        <v>6</v>
      </c>
      <c r="AN24" s="7" t="s">
        <v>4</v>
      </c>
      <c r="AO24" s="7" t="s">
        <v>5</v>
      </c>
      <c r="AP24" s="7" t="b">
        <v>1</v>
      </c>
      <c r="AQ24" s="15" t="s">
        <v>114</v>
      </c>
      <c r="AR24" s="7"/>
      <c r="AT24" s="7" t="s">
        <v>4</v>
      </c>
      <c r="AU24" s="7" t="s">
        <v>4</v>
      </c>
      <c r="AV24" s="7" t="s">
        <v>6</v>
      </c>
      <c r="AW24" s="7" t="s">
        <v>4</v>
      </c>
      <c r="AX24" s="7" t="s">
        <v>5</v>
      </c>
      <c r="AY24" s="15" t="s">
        <v>66</v>
      </c>
      <c r="AZ24" t="str">
        <f t="shared" si="0"/>
        <v>FP</v>
      </c>
    </row>
    <row r="25" spans="1:65" ht="42" x14ac:dyDescent="0.3">
      <c r="A25" s="6" t="s">
        <v>36</v>
      </c>
      <c r="B25" s="7">
        <v>309</v>
      </c>
      <c r="C25" s="7" t="s">
        <v>43</v>
      </c>
      <c r="D25" s="7" t="s">
        <v>44</v>
      </c>
      <c r="E25" s="7" t="s">
        <v>45</v>
      </c>
      <c r="F25" s="7" t="s">
        <v>2</v>
      </c>
      <c r="G25" s="7" t="s">
        <v>0</v>
      </c>
      <c r="H25" s="7">
        <v>1</v>
      </c>
      <c r="I25" s="8">
        <v>44262.972233796296</v>
      </c>
      <c r="J25" s="7" t="s">
        <v>3</v>
      </c>
      <c r="K25" s="7" t="b">
        <v>1</v>
      </c>
      <c r="L25" s="7" t="s">
        <v>4</v>
      </c>
      <c r="M25" s="7" t="b">
        <v>0</v>
      </c>
      <c r="N25" s="7" t="s">
        <v>4</v>
      </c>
      <c r="O25" s="7" t="b">
        <v>1</v>
      </c>
      <c r="P25" s="7" t="s">
        <v>6</v>
      </c>
      <c r="Q25" s="7" t="s">
        <v>5</v>
      </c>
      <c r="R25" s="7" t="s">
        <v>4</v>
      </c>
      <c r="S25" s="6"/>
      <c r="T25" s="6"/>
      <c r="U25" s="15" t="s">
        <v>67</v>
      </c>
      <c r="V25" s="15" t="s">
        <v>68</v>
      </c>
      <c r="W25" s="6">
        <v>-5.8</v>
      </c>
      <c r="X25" s="6">
        <v>180</v>
      </c>
      <c r="Y25" s="6"/>
      <c r="AA25" s="15">
        <v>3</v>
      </c>
      <c r="AB25" s="15">
        <v>2</v>
      </c>
      <c r="AC25" s="6">
        <v>2</v>
      </c>
      <c r="AF25" s="15" t="s">
        <v>75</v>
      </c>
      <c r="AG25" s="15" t="s">
        <v>75</v>
      </c>
      <c r="AI25" s="7" t="s">
        <v>4</v>
      </c>
      <c r="AJ25" s="7" t="b">
        <v>0</v>
      </c>
      <c r="AK25" s="7" t="s">
        <v>4</v>
      </c>
      <c r="AL25" s="7" t="b">
        <v>1</v>
      </c>
      <c r="AM25" s="7" t="s">
        <v>6</v>
      </c>
      <c r="AN25" s="7" t="s">
        <v>4</v>
      </c>
      <c r="AO25" s="7" t="s">
        <v>5</v>
      </c>
      <c r="AP25" s="7" t="b">
        <v>1</v>
      </c>
      <c r="AQ25" s="15" t="s">
        <v>114</v>
      </c>
      <c r="AR25" s="7"/>
      <c r="AT25" s="7" t="s">
        <v>4</v>
      </c>
      <c r="AU25" s="7" t="s">
        <v>4</v>
      </c>
      <c r="AV25" s="7" t="s">
        <v>6</v>
      </c>
      <c r="AW25" s="7" t="s">
        <v>4</v>
      </c>
      <c r="AX25" s="7" t="s">
        <v>5</v>
      </c>
      <c r="AY25" s="15" t="s">
        <v>66</v>
      </c>
      <c r="AZ25" t="str">
        <f t="shared" si="0"/>
        <v>FP</v>
      </c>
    </row>
    <row r="26" spans="1:65" ht="28.2" x14ac:dyDescent="0.3">
      <c r="A26" s="20" t="s">
        <v>36</v>
      </c>
      <c r="B26" s="21">
        <v>310</v>
      </c>
      <c r="C26" s="21" t="s">
        <v>50</v>
      </c>
      <c r="D26" s="21" t="s">
        <v>51</v>
      </c>
      <c r="E26" s="21" t="s">
        <v>52</v>
      </c>
      <c r="F26" s="21" t="s">
        <v>2</v>
      </c>
      <c r="G26" s="21" t="s">
        <v>0</v>
      </c>
      <c r="H26" s="21">
        <v>1</v>
      </c>
      <c r="I26" s="24">
        <v>44262.972233796296</v>
      </c>
      <c r="J26" s="21" t="s">
        <v>3</v>
      </c>
      <c r="K26" s="21" t="b">
        <v>0</v>
      </c>
      <c r="L26" s="21" t="s">
        <v>5</v>
      </c>
      <c r="M26" s="21" t="b">
        <v>0</v>
      </c>
      <c r="N26" s="21" t="s">
        <v>5</v>
      </c>
      <c r="O26" s="21" t="b">
        <v>1</v>
      </c>
      <c r="P26" s="21" t="s">
        <v>6</v>
      </c>
      <c r="Q26" s="21" t="s">
        <v>5</v>
      </c>
      <c r="R26" s="21" t="s">
        <v>4</v>
      </c>
      <c r="S26" s="20"/>
      <c r="T26" s="20"/>
      <c r="U26" s="20" t="s">
        <v>66</v>
      </c>
      <c r="V26" s="20" t="s">
        <v>66</v>
      </c>
      <c r="W26" s="20">
        <v>59.4</v>
      </c>
      <c r="X26" s="20">
        <v>370</v>
      </c>
      <c r="Y26" s="20"/>
      <c r="Z26" s="23"/>
      <c r="AA26" s="20">
        <v>1</v>
      </c>
      <c r="AB26" s="20">
        <v>1</v>
      </c>
      <c r="AC26" s="20">
        <v>1</v>
      </c>
      <c r="AD26" s="23"/>
      <c r="AE26" s="23"/>
      <c r="AF26" s="20"/>
      <c r="AG26" s="20"/>
      <c r="AI26" s="21" t="s">
        <v>5</v>
      </c>
      <c r="AJ26" s="21" t="b">
        <v>0</v>
      </c>
      <c r="AK26" s="21" t="s">
        <v>5</v>
      </c>
      <c r="AL26" s="21" t="b">
        <v>1</v>
      </c>
      <c r="AM26" s="21" t="s">
        <v>6</v>
      </c>
      <c r="AN26" s="21" t="s">
        <v>4</v>
      </c>
      <c r="AO26" s="21" t="s">
        <v>5</v>
      </c>
      <c r="AP26" s="21" t="b">
        <v>0</v>
      </c>
      <c r="AQ26" s="20" t="s">
        <v>66</v>
      </c>
      <c r="AR26" s="21"/>
      <c r="AS26" s="23"/>
      <c r="AT26" s="21" t="s">
        <v>5</v>
      </c>
      <c r="AU26" s="21" t="s">
        <v>5</v>
      </c>
      <c r="AV26" s="21" t="s">
        <v>6</v>
      </c>
      <c r="AW26" s="21" t="s">
        <v>4</v>
      </c>
      <c r="AX26" s="21" t="s">
        <v>5</v>
      </c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</row>
    <row r="27" spans="1:65" ht="28.2" x14ac:dyDescent="0.3">
      <c r="A27" s="6" t="s">
        <v>37</v>
      </c>
      <c r="B27" s="7">
        <v>328</v>
      </c>
      <c r="C27" s="7" t="s">
        <v>50</v>
      </c>
      <c r="D27" s="7" t="s">
        <v>51</v>
      </c>
      <c r="E27" s="7" t="s">
        <v>52</v>
      </c>
      <c r="F27" s="7" t="s">
        <v>2</v>
      </c>
      <c r="G27" s="7" t="s">
        <v>0</v>
      </c>
      <c r="H27" s="7">
        <v>1</v>
      </c>
      <c r="I27" s="8">
        <v>44262.981053240743</v>
      </c>
      <c r="J27" s="7" t="s">
        <v>3</v>
      </c>
      <c r="K27" s="7" t="b">
        <v>0</v>
      </c>
      <c r="L27" s="7" t="s">
        <v>4</v>
      </c>
      <c r="M27" s="7" t="b">
        <v>0</v>
      </c>
      <c r="N27" s="7" t="s">
        <v>5</v>
      </c>
      <c r="O27" s="7" t="b">
        <v>1</v>
      </c>
      <c r="P27" s="7" t="s">
        <v>6</v>
      </c>
      <c r="Q27" s="7" t="s">
        <v>5</v>
      </c>
      <c r="R27" s="7" t="s">
        <v>4</v>
      </c>
      <c r="S27" s="6"/>
      <c r="T27" s="6"/>
      <c r="U27" s="15" t="s">
        <v>66</v>
      </c>
      <c r="V27" s="15" t="s">
        <v>66</v>
      </c>
      <c r="W27" s="6">
        <v>57.6</v>
      </c>
      <c r="X27" s="6">
        <v>390</v>
      </c>
      <c r="Y27" s="6"/>
      <c r="AA27" s="15">
        <v>1</v>
      </c>
      <c r="AB27" s="15">
        <v>1</v>
      </c>
      <c r="AC27" s="6">
        <v>1</v>
      </c>
      <c r="AF27" s="15" t="s">
        <v>72</v>
      </c>
      <c r="AG27" s="15" t="s">
        <v>72</v>
      </c>
      <c r="AI27" s="7" t="s">
        <v>4</v>
      </c>
      <c r="AJ27" s="7" t="b">
        <v>0</v>
      </c>
      <c r="AK27" s="7" t="s">
        <v>5</v>
      </c>
      <c r="AL27" s="7" t="b">
        <v>1</v>
      </c>
      <c r="AM27" s="7" t="s">
        <v>6</v>
      </c>
      <c r="AN27" s="7" t="s">
        <v>4</v>
      </c>
      <c r="AO27" s="7" t="s">
        <v>5</v>
      </c>
      <c r="AP27" s="7" t="b">
        <v>0</v>
      </c>
      <c r="AQ27" s="15" t="s">
        <v>66</v>
      </c>
      <c r="AR27" s="7"/>
      <c r="AT27" s="7" t="s">
        <v>4</v>
      </c>
      <c r="AU27" s="7" t="s">
        <v>5</v>
      </c>
      <c r="AV27" s="7" t="s">
        <v>6</v>
      </c>
      <c r="AW27" s="7" t="s">
        <v>4</v>
      </c>
      <c r="AX27" s="7" t="s">
        <v>5</v>
      </c>
      <c r="AY27" s="15" t="s">
        <v>114</v>
      </c>
      <c r="AZ27" t="str">
        <f t="shared" si="0"/>
        <v>FN</v>
      </c>
    </row>
    <row r="28" spans="1:65" ht="28.2" x14ac:dyDescent="0.3">
      <c r="A28" s="6" t="s">
        <v>37</v>
      </c>
      <c r="B28" s="7">
        <v>329</v>
      </c>
      <c r="C28" s="7" t="s">
        <v>40</v>
      </c>
      <c r="D28" s="7" t="s">
        <v>41</v>
      </c>
      <c r="E28" s="7" t="s">
        <v>42</v>
      </c>
      <c r="F28" s="7" t="s">
        <v>2</v>
      </c>
      <c r="G28" s="7" t="s">
        <v>0</v>
      </c>
      <c r="H28" s="7">
        <v>1</v>
      </c>
      <c r="I28" s="8">
        <v>44262.981307870374</v>
      </c>
      <c r="J28" s="7" t="s">
        <v>3</v>
      </c>
      <c r="K28" s="7" t="b">
        <v>0</v>
      </c>
      <c r="L28" s="7" t="s">
        <v>4</v>
      </c>
      <c r="M28" s="7" t="b">
        <v>0</v>
      </c>
      <c r="N28" s="7" t="s">
        <v>4</v>
      </c>
      <c r="O28" s="7" t="b">
        <v>1</v>
      </c>
      <c r="P28" s="7" t="s">
        <v>6</v>
      </c>
      <c r="Q28" s="7" t="s">
        <v>5</v>
      </c>
      <c r="R28" s="7" t="s">
        <v>4</v>
      </c>
      <c r="S28" s="6"/>
      <c r="T28" s="6"/>
      <c r="U28" s="15" t="s">
        <v>66</v>
      </c>
      <c r="V28" s="15" t="s">
        <v>66</v>
      </c>
      <c r="W28" s="6">
        <v>56.7</v>
      </c>
      <c r="X28" s="6">
        <v>390</v>
      </c>
      <c r="Y28" s="6"/>
      <c r="AA28" s="15">
        <v>1</v>
      </c>
      <c r="AB28" s="15">
        <v>1</v>
      </c>
      <c r="AC28" s="6">
        <v>1</v>
      </c>
      <c r="AF28" s="15" t="s">
        <v>72</v>
      </c>
      <c r="AG28" s="15" t="s">
        <v>72</v>
      </c>
      <c r="AI28" s="7" t="s">
        <v>4</v>
      </c>
      <c r="AJ28" s="7" t="b">
        <v>0</v>
      </c>
      <c r="AK28" s="7" t="s">
        <v>4</v>
      </c>
      <c r="AL28" s="7" t="b">
        <v>1</v>
      </c>
      <c r="AM28" s="7" t="s">
        <v>6</v>
      </c>
      <c r="AN28" s="7" t="s">
        <v>4</v>
      </c>
      <c r="AO28" s="7" t="s">
        <v>5</v>
      </c>
      <c r="AP28" s="7" t="b">
        <v>0</v>
      </c>
      <c r="AQ28" s="15" t="s">
        <v>66</v>
      </c>
      <c r="AR28" s="7"/>
      <c r="AT28" s="7" t="s">
        <v>4</v>
      </c>
      <c r="AU28" s="7" t="s">
        <v>4</v>
      </c>
      <c r="AV28" s="7" t="s">
        <v>6</v>
      </c>
      <c r="AW28" s="7" t="s">
        <v>4</v>
      </c>
      <c r="AX28" s="7" t="s">
        <v>5</v>
      </c>
      <c r="AY28" s="15" t="s">
        <v>66</v>
      </c>
      <c r="AZ28" t="str">
        <f t="shared" si="0"/>
        <v>TP</v>
      </c>
    </row>
    <row r="29" spans="1:65" ht="28.2" x14ac:dyDescent="0.3">
      <c r="A29" s="6" t="s">
        <v>38</v>
      </c>
      <c r="B29" s="7">
        <v>339</v>
      </c>
      <c r="C29" s="7" t="s">
        <v>57</v>
      </c>
      <c r="D29" s="7" t="s">
        <v>58</v>
      </c>
      <c r="E29" s="7" t="s">
        <v>59</v>
      </c>
      <c r="F29" s="7" t="s">
        <v>56</v>
      </c>
      <c r="G29" s="7" t="s">
        <v>0</v>
      </c>
      <c r="H29" s="7">
        <v>1</v>
      </c>
      <c r="I29" s="8">
        <v>44262.985543981478</v>
      </c>
      <c r="J29" s="7" t="s">
        <v>3</v>
      </c>
      <c r="K29" s="7" t="b">
        <v>1</v>
      </c>
      <c r="L29" s="7" t="s">
        <v>4</v>
      </c>
      <c r="M29" s="7" t="b">
        <v>0</v>
      </c>
      <c r="N29" s="7" t="s">
        <v>5</v>
      </c>
      <c r="O29" s="7" t="b">
        <v>1</v>
      </c>
      <c r="P29" s="7" t="s">
        <v>6</v>
      </c>
      <c r="Q29" s="7" t="s">
        <v>5</v>
      </c>
      <c r="R29" s="7" t="s">
        <v>4</v>
      </c>
      <c r="S29" s="6"/>
      <c r="T29" s="6"/>
      <c r="U29" s="15" t="s">
        <v>67</v>
      </c>
      <c r="V29" s="15" t="s">
        <v>68</v>
      </c>
      <c r="W29" s="6">
        <v>-18.399999999999999</v>
      </c>
      <c r="X29" s="6">
        <v>180</v>
      </c>
      <c r="Y29" s="6"/>
      <c r="AA29" s="15">
        <v>3</v>
      </c>
      <c r="AB29" s="15">
        <v>2</v>
      </c>
      <c r="AC29" s="6">
        <v>2</v>
      </c>
      <c r="AF29" s="15" t="s">
        <v>75</v>
      </c>
      <c r="AG29" s="15" t="s">
        <v>75</v>
      </c>
      <c r="AI29" s="7" t="s">
        <v>4</v>
      </c>
      <c r="AJ29" s="7" t="b">
        <v>0</v>
      </c>
      <c r="AK29" s="7" t="s">
        <v>5</v>
      </c>
      <c r="AL29" s="7" t="b">
        <v>1</v>
      </c>
      <c r="AM29" s="7" t="s">
        <v>6</v>
      </c>
      <c r="AN29" s="7" t="s">
        <v>4</v>
      </c>
      <c r="AO29" s="7" t="s">
        <v>5</v>
      </c>
      <c r="AP29" s="7" t="b">
        <v>1</v>
      </c>
      <c r="AQ29" s="15" t="s">
        <v>114</v>
      </c>
      <c r="AR29" s="7"/>
      <c r="AT29" s="7" t="s">
        <v>4</v>
      </c>
      <c r="AU29" s="7" t="s">
        <v>5</v>
      </c>
      <c r="AV29" s="7" t="s">
        <v>6</v>
      </c>
      <c r="AW29" s="7" t="s">
        <v>4</v>
      </c>
      <c r="AX29" s="7" t="s">
        <v>5</v>
      </c>
      <c r="AY29" s="15" t="s">
        <v>114</v>
      </c>
      <c r="AZ29" t="str">
        <f t="shared" si="0"/>
        <v>TN</v>
      </c>
    </row>
    <row r="30" spans="1:65" ht="42" x14ac:dyDescent="0.3">
      <c r="A30" s="20" t="s">
        <v>38</v>
      </c>
      <c r="B30" s="21">
        <v>340</v>
      </c>
      <c r="C30" s="21" t="s">
        <v>7</v>
      </c>
      <c r="D30" s="21" t="s">
        <v>8</v>
      </c>
      <c r="E30" s="21" t="s">
        <v>9</v>
      </c>
      <c r="F30" s="21" t="s">
        <v>2</v>
      </c>
      <c r="G30" s="21" t="s">
        <v>0</v>
      </c>
      <c r="H30" s="21">
        <v>1</v>
      </c>
      <c r="I30" s="24">
        <v>44262.985543981478</v>
      </c>
      <c r="J30" s="21" t="s">
        <v>3</v>
      </c>
      <c r="K30" s="21" t="b">
        <v>1</v>
      </c>
      <c r="L30" s="21" t="s">
        <v>4</v>
      </c>
      <c r="M30" s="21" t="b">
        <v>1</v>
      </c>
      <c r="N30" s="21" t="s">
        <v>4</v>
      </c>
      <c r="O30" s="21" t="b">
        <v>1</v>
      </c>
      <c r="P30" s="21" t="s">
        <v>6</v>
      </c>
      <c r="Q30" s="21" t="s">
        <v>4</v>
      </c>
      <c r="R30" s="21" t="s">
        <v>4</v>
      </c>
      <c r="S30" s="20"/>
      <c r="T30" s="20"/>
      <c r="U30" s="20" t="s">
        <v>66</v>
      </c>
      <c r="V30" s="20" t="s">
        <v>66</v>
      </c>
      <c r="W30" s="20">
        <v>54.62</v>
      </c>
      <c r="X30" s="20">
        <v>270</v>
      </c>
      <c r="Y30" s="20"/>
      <c r="Z30" s="23"/>
      <c r="AA30" s="20">
        <v>1</v>
      </c>
      <c r="AB30" s="20">
        <v>1</v>
      </c>
      <c r="AC30" s="20">
        <v>1</v>
      </c>
      <c r="AD30" s="23"/>
      <c r="AE30" s="23"/>
      <c r="AF30" s="20"/>
      <c r="AG30" s="20"/>
      <c r="AI30" s="21" t="s">
        <v>4</v>
      </c>
      <c r="AJ30" s="21" t="b">
        <v>1</v>
      </c>
      <c r="AK30" s="21" t="s">
        <v>4</v>
      </c>
      <c r="AL30" s="21" t="b">
        <v>1</v>
      </c>
      <c r="AM30" s="21" t="s">
        <v>6</v>
      </c>
      <c r="AN30" s="21" t="s">
        <v>4</v>
      </c>
      <c r="AO30" s="21" t="s">
        <v>4</v>
      </c>
      <c r="AP30" s="21" t="b">
        <v>1</v>
      </c>
      <c r="AQ30" s="20" t="s">
        <v>66</v>
      </c>
      <c r="AR30" s="21"/>
      <c r="AS30" s="23"/>
      <c r="AT30" s="21" t="s">
        <v>4</v>
      </c>
      <c r="AU30" s="21" t="s">
        <v>4</v>
      </c>
      <c r="AV30" s="21" t="s">
        <v>6</v>
      </c>
      <c r="AW30" s="21" t="s">
        <v>4</v>
      </c>
      <c r="AX30" s="21" t="s">
        <v>4</v>
      </c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</row>
    <row r="31" spans="1:65" ht="28.2" x14ac:dyDescent="0.3">
      <c r="A31" s="6" t="s">
        <v>39</v>
      </c>
      <c r="B31" s="7">
        <v>20</v>
      </c>
      <c r="C31" s="7" t="s">
        <v>63</v>
      </c>
      <c r="D31" s="7" t="s">
        <v>62</v>
      </c>
      <c r="E31" s="7" t="s">
        <v>61</v>
      </c>
      <c r="F31" s="7" t="s">
        <v>64</v>
      </c>
      <c r="G31" s="7" t="s">
        <v>0</v>
      </c>
      <c r="H31" s="7">
        <v>1</v>
      </c>
      <c r="I31" s="9">
        <v>44262.287939814814</v>
      </c>
      <c r="J31" s="7" t="s">
        <v>3</v>
      </c>
      <c r="K31" s="7" t="b">
        <v>1</v>
      </c>
      <c r="L31" s="7" t="s">
        <v>4</v>
      </c>
      <c r="M31" s="7" t="b">
        <v>0</v>
      </c>
      <c r="N31" s="7" t="s">
        <v>4</v>
      </c>
      <c r="O31" s="7" t="b">
        <v>1</v>
      </c>
      <c r="P31" s="7" t="s">
        <v>65</v>
      </c>
      <c r="Q31" s="7" t="s">
        <v>5</v>
      </c>
      <c r="R31" s="7" t="s">
        <v>4</v>
      </c>
      <c r="S31" s="6"/>
      <c r="T31" s="6"/>
      <c r="U31" s="15" t="s">
        <v>67</v>
      </c>
      <c r="V31" s="15" t="s">
        <v>66</v>
      </c>
      <c r="W31" s="6">
        <v>1</v>
      </c>
      <c r="X31" s="6">
        <v>170</v>
      </c>
      <c r="Y31" s="6"/>
      <c r="AA31" s="15">
        <v>3</v>
      </c>
      <c r="AB31" s="15">
        <v>1</v>
      </c>
      <c r="AC31" s="6">
        <v>1</v>
      </c>
      <c r="AF31" s="15" t="s">
        <v>75</v>
      </c>
      <c r="AG31" s="15" t="s">
        <v>75</v>
      </c>
      <c r="AI31" s="7" t="s">
        <v>4</v>
      </c>
      <c r="AJ31" s="7" t="b">
        <v>0</v>
      </c>
      <c r="AK31" s="7" t="s">
        <v>4</v>
      </c>
      <c r="AL31" s="7" t="b">
        <v>1</v>
      </c>
      <c r="AM31" s="7" t="s">
        <v>65</v>
      </c>
      <c r="AN31" s="7" t="s">
        <v>4</v>
      </c>
      <c r="AO31" s="7" t="s">
        <v>5</v>
      </c>
      <c r="AP31" s="7" t="b">
        <v>1</v>
      </c>
      <c r="AQ31" s="15" t="s">
        <v>66</v>
      </c>
      <c r="AR31" s="7"/>
      <c r="AT31" s="7" t="s">
        <v>4</v>
      </c>
      <c r="AU31" s="7" t="s">
        <v>4</v>
      </c>
      <c r="AV31" s="7" t="s">
        <v>65</v>
      </c>
      <c r="AW31" s="7" t="s">
        <v>4</v>
      </c>
      <c r="AX31" s="7" t="s">
        <v>5</v>
      </c>
      <c r="AY31" s="15" t="s">
        <v>66</v>
      </c>
      <c r="AZ31" t="str">
        <f t="shared" si="0"/>
        <v>TP</v>
      </c>
    </row>
    <row r="32" spans="1:65" x14ac:dyDescent="0.3">
      <c r="A32" s="3"/>
    </row>
    <row r="33" spans="26:52" x14ac:dyDescent="0.3">
      <c r="AY33" t="s">
        <v>72</v>
      </c>
      <c r="AZ33">
        <f>COUNTIF(AZ2:AZ31,"TP")</f>
        <v>10</v>
      </c>
    </row>
    <row r="34" spans="26:52" x14ac:dyDescent="0.3">
      <c r="Z34" t="s">
        <v>66</v>
      </c>
      <c r="AA34" s="19">
        <v>16</v>
      </c>
      <c r="AB34" s="19">
        <v>18</v>
      </c>
      <c r="AE34" t="s">
        <v>72</v>
      </c>
      <c r="AF34">
        <f>COUNTIF(AF2:AF32,"TP")</f>
        <v>10</v>
      </c>
      <c r="AG34">
        <f>COUNTIF(AG2:AG31,"TP")</f>
        <v>10</v>
      </c>
      <c r="AY34" t="s">
        <v>73</v>
      </c>
      <c r="AZ34">
        <f>COUNTIF(AZ2:AZ31,"FN")</f>
        <v>2</v>
      </c>
    </row>
    <row r="35" spans="26:52" x14ac:dyDescent="0.3">
      <c r="Z35" t="s">
        <v>69</v>
      </c>
      <c r="AB35">
        <v>10</v>
      </c>
      <c r="AE35" t="s">
        <v>73</v>
      </c>
      <c r="AF35">
        <f>COUNTIF(AF2:AF32,"FN")</f>
        <v>0</v>
      </c>
      <c r="AG35">
        <f>COUNTIF(AG2:AG32,"FN")</f>
        <v>0</v>
      </c>
      <c r="AY35" t="s">
        <v>74</v>
      </c>
      <c r="AZ35">
        <f>COUNTIF(AZ2:AZ31,"FP")</f>
        <v>9</v>
      </c>
    </row>
    <row r="36" spans="26:52" x14ac:dyDescent="0.3">
      <c r="Z36" t="s">
        <v>70</v>
      </c>
      <c r="AA36">
        <v>12</v>
      </c>
      <c r="AE36" t="s">
        <v>74</v>
      </c>
      <c r="AF36">
        <f>COUNTIF(AF2:AF32,"FP")</f>
        <v>0</v>
      </c>
      <c r="AG36">
        <f>COUNTIF(AG2:AG32,"FP")</f>
        <v>0</v>
      </c>
      <c r="AY36" t="s">
        <v>75</v>
      </c>
      <c r="AZ36">
        <f>COUNTIF(AZ2:AZ31,"TN")</f>
        <v>1</v>
      </c>
    </row>
    <row r="37" spans="26:52" x14ac:dyDescent="0.3">
      <c r="AE37" t="s">
        <v>75</v>
      </c>
      <c r="AF37">
        <f>COUNTIF(AF2:AF32,"TN")</f>
        <v>12</v>
      </c>
      <c r="AG37">
        <f>COUNTIF(AG2:AG31,"TN")</f>
        <v>12</v>
      </c>
    </row>
    <row r="39" spans="26:52" x14ac:dyDescent="0.3">
      <c r="Z39" t="s">
        <v>71</v>
      </c>
      <c r="AA39">
        <v>16</v>
      </c>
      <c r="AB39">
        <v>18</v>
      </c>
    </row>
    <row r="40" spans="26:52" x14ac:dyDescent="0.3">
      <c r="Z40" t="s">
        <v>66</v>
      </c>
      <c r="AA40">
        <v>16</v>
      </c>
      <c r="AB40">
        <v>10</v>
      </c>
    </row>
    <row r="52" spans="2:2" x14ac:dyDescent="0.3">
      <c r="B52">
        <f>+B57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B847-61B6-4039-856A-30FADA09C97D}">
  <dimension ref="A1:BM52"/>
  <sheetViews>
    <sheetView topLeftCell="AI17" workbookViewId="0">
      <selection activeCell="AW33" sqref="AW33:AX36"/>
    </sheetView>
  </sheetViews>
  <sheetFormatPr defaultRowHeight="14.4" x14ac:dyDescent="0.3"/>
  <cols>
    <col min="9" max="9" width="22.21875" customWidth="1"/>
  </cols>
  <sheetData>
    <row r="1" spans="1:65" ht="28.2" x14ac:dyDescent="0.3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25" t="s">
        <v>76</v>
      </c>
      <c r="L1" s="26" t="s">
        <v>77</v>
      </c>
      <c r="M1" s="26" t="s">
        <v>78</v>
      </c>
      <c r="N1" s="26" t="s">
        <v>79</v>
      </c>
      <c r="O1" s="26" t="s">
        <v>80</v>
      </c>
      <c r="P1" s="26" t="s">
        <v>81</v>
      </c>
      <c r="Q1" s="26" t="s">
        <v>82</v>
      </c>
      <c r="R1" s="26" t="s">
        <v>83</v>
      </c>
      <c r="S1" s="11"/>
      <c r="T1" s="11"/>
      <c r="U1" s="11" t="s">
        <v>26</v>
      </c>
      <c r="V1" s="11" t="s">
        <v>27</v>
      </c>
      <c r="W1" s="11" t="s">
        <v>28</v>
      </c>
      <c r="X1" s="11" t="s">
        <v>29</v>
      </c>
      <c r="Y1" s="11" t="s">
        <v>25</v>
      </c>
      <c r="AA1" s="11" t="s">
        <v>26</v>
      </c>
      <c r="AB1" s="11" t="s">
        <v>27</v>
      </c>
      <c r="AC1" s="11" t="s">
        <v>28</v>
      </c>
      <c r="AF1" s="11" t="s">
        <v>26</v>
      </c>
      <c r="AG1" s="11" t="s">
        <v>27</v>
      </c>
      <c r="AI1" s="12" t="s">
        <v>84</v>
      </c>
      <c r="AJ1" s="12" t="s">
        <v>85</v>
      </c>
      <c r="AK1" s="12" t="s">
        <v>86</v>
      </c>
      <c r="AL1" s="12" t="s">
        <v>87</v>
      </c>
      <c r="AM1" s="27" t="s">
        <v>88</v>
      </c>
      <c r="AN1" s="27" t="s">
        <v>89</v>
      </c>
      <c r="AO1" s="27" t="s">
        <v>90</v>
      </c>
      <c r="AP1" s="27" t="s">
        <v>91</v>
      </c>
      <c r="AQ1" s="27" t="s">
        <v>92</v>
      </c>
      <c r="AR1" s="27"/>
      <c r="AS1" s="27"/>
      <c r="AT1" s="27" t="s">
        <v>85</v>
      </c>
      <c r="AU1" s="12" t="s">
        <v>87</v>
      </c>
      <c r="AV1" s="27" t="s">
        <v>91</v>
      </c>
      <c r="AW1" s="27" t="s">
        <v>101</v>
      </c>
      <c r="AX1" s="27"/>
      <c r="AY1" s="27"/>
      <c r="AZ1" s="27"/>
      <c r="BB1" s="27"/>
      <c r="BG1" s="28"/>
      <c r="BK1" s="29"/>
    </row>
    <row r="2" spans="1:65" ht="42" x14ac:dyDescent="0.3">
      <c r="A2" s="6" t="s">
        <v>30</v>
      </c>
      <c r="B2" s="7">
        <v>181384</v>
      </c>
      <c r="C2" s="7" t="s">
        <v>7</v>
      </c>
      <c r="D2" s="7" t="s">
        <v>8</v>
      </c>
      <c r="E2" s="7" t="s">
        <v>9</v>
      </c>
      <c r="F2" s="7" t="s">
        <v>2</v>
      </c>
      <c r="G2" s="7" t="s">
        <v>0</v>
      </c>
      <c r="H2" s="7">
        <v>1</v>
      </c>
      <c r="I2" s="8">
        <v>44261.192048611112</v>
      </c>
      <c r="J2" s="7" t="s">
        <v>3</v>
      </c>
      <c r="K2" s="7" t="b">
        <v>1</v>
      </c>
      <c r="L2" s="7" t="s">
        <v>4</v>
      </c>
      <c r="M2" s="7" t="b">
        <v>1</v>
      </c>
      <c r="N2" s="7" t="s">
        <v>5</v>
      </c>
      <c r="O2" s="7" t="b">
        <v>1</v>
      </c>
      <c r="P2" s="7" t="s">
        <v>6</v>
      </c>
      <c r="Q2" s="7" t="s">
        <v>4</v>
      </c>
      <c r="R2" s="7" t="s">
        <v>4</v>
      </c>
      <c r="S2" s="6"/>
      <c r="T2" s="6"/>
      <c r="U2" s="15" t="s">
        <v>66</v>
      </c>
      <c r="V2" s="15" t="s">
        <v>66</v>
      </c>
      <c r="W2" s="6">
        <v>42.2</v>
      </c>
      <c r="X2" s="6">
        <v>240</v>
      </c>
      <c r="Y2" s="6"/>
      <c r="AA2" s="15">
        <v>1</v>
      </c>
      <c r="AB2" s="15">
        <v>1</v>
      </c>
      <c r="AC2" s="6">
        <v>1</v>
      </c>
      <c r="AF2" s="15" t="s">
        <v>72</v>
      </c>
      <c r="AG2" s="15" t="s">
        <v>72</v>
      </c>
      <c r="AI2" s="7" t="s">
        <v>4</v>
      </c>
      <c r="AJ2" s="7" t="b">
        <v>1</v>
      </c>
      <c r="AK2" s="7" t="s">
        <v>5</v>
      </c>
      <c r="AL2" s="7" t="b">
        <v>1</v>
      </c>
      <c r="AM2" s="7" t="s">
        <v>6</v>
      </c>
      <c r="AN2" s="7" t="s">
        <v>4</v>
      </c>
      <c r="AO2" s="7" t="s">
        <v>4</v>
      </c>
      <c r="AP2" s="7" t="b">
        <v>1</v>
      </c>
      <c r="AQ2" s="15" t="s">
        <v>66</v>
      </c>
      <c r="AR2" s="7"/>
      <c r="AT2" s="7" t="b">
        <v>1</v>
      </c>
      <c r="AU2" s="7" t="b">
        <v>1</v>
      </c>
      <c r="AV2" s="7" t="b">
        <v>1</v>
      </c>
      <c r="AW2" s="15" t="s">
        <v>66</v>
      </c>
      <c r="AX2" t="str">
        <f>IF(AND(AQ2="No failure",AW2="No failure"),"TP",IF(AND(AQ2="failure",AW2="No failure"),"FP",IF(AND(AQ2="no failure",AW2="failure"),"FN",IF(AND(AQ2="failure",AW2="failure"),"TN"))))</f>
        <v>TP</v>
      </c>
    </row>
    <row r="3" spans="1:65" ht="28.2" x14ac:dyDescent="0.3">
      <c r="A3" s="6" t="s">
        <v>31</v>
      </c>
      <c r="B3" s="7">
        <v>181683</v>
      </c>
      <c r="C3" s="7" t="s">
        <v>40</v>
      </c>
      <c r="D3" s="7" t="s">
        <v>41</v>
      </c>
      <c r="E3" s="7" t="s">
        <v>42</v>
      </c>
      <c r="F3" s="7" t="s">
        <v>2</v>
      </c>
      <c r="G3" s="7" t="s">
        <v>0</v>
      </c>
      <c r="H3" s="7">
        <v>1</v>
      </c>
      <c r="I3" s="8">
        <v>44262.039143518516</v>
      </c>
      <c r="J3" s="7" t="s">
        <v>3</v>
      </c>
      <c r="K3" s="7" t="b">
        <v>0</v>
      </c>
      <c r="L3" s="7" t="s">
        <v>4</v>
      </c>
      <c r="M3" s="7" t="b">
        <v>0</v>
      </c>
      <c r="N3" s="7" t="s">
        <v>4</v>
      </c>
      <c r="O3" s="7" t="b">
        <v>1</v>
      </c>
      <c r="P3" s="7" t="s">
        <v>6</v>
      </c>
      <c r="Q3" s="7" t="s">
        <v>5</v>
      </c>
      <c r="R3" s="7" t="s">
        <v>4</v>
      </c>
      <c r="S3" s="6"/>
      <c r="T3" s="6"/>
      <c r="U3" s="15" t="s">
        <v>66</v>
      </c>
      <c r="V3" s="15" t="s">
        <v>66</v>
      </c>
      <c r="W3" s="6">
        <v>56.7</v>
      </c>
      <c r="X3" s="6">
        <v>390</v>
      </c>
      <c r="Y3" s="6"/>
      <c r="AA3" s="15">
        <v>1</v>
      </c>
      <c r="AB3" s="15">
        <v>1</v>
      </c>
      <c r="AC3" s="6">
        <v>1</v>
      </c>
      <c r="AF3" s="15" t="s">
        <v>72</v>
      </c>
      <c r="AG3" s="15" t="s">
        <v>72</v>
      </c>
      <c r="AI3" s="7" t="s">
        <v>4</v>
      </c>
      <c r="AJ3" s="7" t="b">
        <v>0</v>
      </c>
      <c r="AK3" s="7" t="s">
        <v>4</v>
      </c>
      <c r="AL3" s="7" t="b">
        <v>1</v>
      </c>
      <c r="AM3" s="7" t="s">
        <v>6</v>
      </c>
      <c r="AN3" s="7" t="s">
        <v>4</v>
      </c>
      <c r="AO3" s="7" t="s">
        <v>5</v>
      </c>
      <c r="AP3" s="7" t="b">
        <v>0</v>
      </c>
      <c r="AQ3" s="15" t="s">
        <v>66</v>
      </c>
      <c r="AR3" s="7"/>
      <c r="AT3" s="7" t="b">
        <v>0</v>
      </c>
      <c r="AU3" s="7" t="b">
        <v>1</v>
      </c>
      <c r="AV3" s="7" t="b">
        <v>0</v>
      </c>
      <c r="AW3" s="15" t="s">
        <v>66</v>
      </c>
      <c r="AX3" t="str">
        <f t="shared" ref="AX3:AX31" si="0">IF(AND(AQ3="No failure",AW3="No failure"),"TP",IF(AND(AQ3="failure",AW3="No failure"),"FP",IF(AND(AQ3="no failure",AW3="failure"),"FN",IF(AND(AQ3="failure",AW3="failure"),"TN"))))</f>
        <v>TP</v>
      </c>
    </row>
    <row r="4" spans="1:65" ht="42" x14ac:dyDescent="0.3">
      <c r="A4" s="6" t="s">
        <v>32</v>
      </c>
      <c r="B4" s="7">
        <v>181684</v>
      </c>
      <c r="C4" s="7" t="s">
        <v>43</v>
      </c>
      <c r="D4" s="7" t="s">
        <v>44</v>
      </c>
      <c r="E4" s="7" t="s">
        <v>45</v>
      </c>
      <c r="F4" s="7" t="s">
        <v>2</v>
      </c>
      <c r="G4" s="7" t="s">
        <v>0</v>
      </c>
      <c r="H4" s="7">
        <v>1</v>
      </c>
      <c r="I4" s="8">
        <v>44262.053252314814</v>
      </c>
      <c r="J4" s="7" t="s">
        <v>3</v>
      </c>
      <c r="K4" s="7" t="b">
        <v>1</v>
      </c>
      <c r="L4" s="7" t="s">
        <v>4</v>
      </c>
      <c r="M4" s="7" t="b">
        <v>0</v>
      </c>
      <c r="N4" s="7" t="s">
        <v>4</v>
      </c>
      <c r="O4" s="7" t="b">
        <v>1</v>
      </c>
      <c r="P4" s="7" t="s">
        <v>6</v>
      </c>
      <c r="Q4" s="7" t="s">
        <v>5</v>
      </c>
      <c r="R4" s="7" t="s">
        <v>4</v>
      </c>
      <c r="S4" s="6"/>
      <c r="T4" s="6"/>
      <c r="U4" s="15" t="s">
        <v>67</v>
      </c>
      <c r="V4" s="15" t="s">
        <v>68</v>
      </c>
      <c r="W4" s="6">
        <v>-5.8</v>
      </c>
      <c r="X4" s="6">
        <v>180</v>
      </c>
      <c r="Y4" s="6"/>
      <c r="AA4" s="15">
        <v>3</v>
      </c>
      <c r="AB4" s="15">
        <v>2</v>
      </c>
      <c r="AC4" s="6">
        <v>2</v>
      </c>
      <c r="AF4" s="15" t="s">
        <v>75</v>
      </c>
      <c r="AG4" s="15" t="s">
        <v>75</v>
      </c>
      <c r="AI4" s="7" t="s">
        <v>4</v>
      </c>
      <c r="AJ4" s="7" t="b">
        <v>0</v>
      </c>
      <c r="AK4" s="7" t="s">
        <v>4</v>
      </c>
      <c r="AL4" s="7" t="b">
        <v>1</v>
      </c>
      <c r="AM4" s="7" t="s">
        <v>6</v>
      </c>
      <c r="AN4" s="7" t="s">
        <v>4</v>
      </c>
      <c r="AO4" s="7" t="s">
        <v>5</v>
      </c>
      <c r="AP4" s="7" t="b">
        <v>1</v>
      </c>
      <c r="AQ4" s="15" t="s">
        <v>114</v>
      </c>
      <c r="AR4" s="7"/>
      <c r="AT4" s="7" t="b">
        <v>0</v>
      </c>
      <c r="AU4" s="7" t="b">
        <v>1</v>
      </c>
      <c r="AV4" s="7" t="b">
        <v>1</v>
      </c>
      <c r="AW4" s="15" t="s">
        <v>114</v>
      </c>
      <c r="AX4" t="str">
        <f t="shared" si="0"/>
        <v>TN</v>
      </c>
    </row>
    <row r="5" spans="1:65" ht="28.2" x14ac:dyDescent="0.3">
      <c r="A5" s="6" t="s">
        <v>33</v>
      </c>
      <c r="B5" s="7">
        <v>18</v>
      </c>
      <c r="C5" s="7" t="s">
        <v>50</v>
      </c>
      <c r="D5" s="7" t="s">
        <v>51</v>
      </c>
      <c r="E5" s="7" t="s">
        <v>52</v>
      </c>
      <c r="F5" s="7" t="s">
        <v>2</v>
      </c>
      <c r="G5" s="7" t="s">
        <v>0</v>
      </c>
      <c r="H5" s="7">
        <v>1</v>
      </c>
      <c r="I5" s="9">
        <v>44262.117048611108</v>
      </c>
      <c r="J5" s="7" t="s">
        <v>3</v>
      </c>
      <c r="K5" s="7" t="b">
        <v>0</v>
      </c>
      <c r="L5" s="7" t="s">
        <v>4</v>
      </c>
      <c r="M5" s="7" t="b">
        <v>0</v>
      </c>
      <c r="N5" s="7" t="s">
        <v>4</v>
      </c>
      <c r="O5" s="7" t="b">
        <v>1</v>
      </c>
      <c r="P5" s="7" t="s">
        <v>6</v>
      </c>
      <c r="Q5" s="7" t="s">
        <v>5</v>
      </c>
      <c r="R5" s="7" t="s">
        <v>4</v>
      </c>
      <c r="S5" s="6"/>
      <c r="T5" s="6"/>
      <c r="U5" s="15" t="s">
        <v>66</v>
      </c>
      <c r="V5" s="15" t="s">
        <v>66</v>
      </c>
      <c r="W5" s="6">
        <v>56.7</v>
      </c>
      <c r="X5" s="6">
        <v>390</v>
      </c>
      <c r="Y5" s="6"/>
      <c r="AA5" s="15">
        <v>1</v>
      </c>
      <c r="AB5" s="15">
        <v>1</v>
      </c>
      <c r="AC5" s="6">
        <v>1</v>
      </c>
      <c r="AF5" s="15" t="s">
        <v>72</v>
      </c>
      <c r="AG5" s="15" t="s">
        <v>72</v>
      </c>
      <c r="AI5" s="7" t="s">
        <v>4</v>
      </c>
      <c r="AJ5" s="7" t="b">
        <v>0</v>
      </c>
      <c r="AK5" s="7" t="s">
        <v>4</v>
      </c>
      <c r="AL5" s="7" t="b">
        <v>1</v>
      </c>
      <c r="AM5" s="7" t="s">
        <v>6</v>
      </c>
      <c r="AN5" s="7" t="s">
        <v>4</v>
      </c>
      <c r="AO5" s="7" t="s">
        <v>5</v>
      </c>
      <c r="AP5" s="7" t="b">
        <v>0</v>
      </c>
      <c r="AQ5" s="15" t="s">
        <v>66</v>
      </c>
      <c r="AR5" s="7"/>
      <c r="AT5" s="7" t="b">
        <v>0</v>
      </c>
      <c r="AU5" s="7" t="b">
        <v>1</v>
      </c>
      <c r="AV5" s="7" t="b">
        <v>0</v>
      </c>
      <c r="AW5" s="15" t="s">
        <v>66</v>
      </c>
      <c r="AX5" t="str">
        <f t="shared" si="0"/>
        <v>TP</v>
      </c>
    </row>
    <row r="6" spans="1:65" ht="28.2" x14ac:dyDescent="0.3">
      <c r="A6" s="6" t="s">
        <v>34</v>
      </c>
      <c r="B6" s="7">
        <v>28</v>
      </c>
      <c r="C6" s="7" t="s">
        <v>46</v>
      </c>
      <c r="D6" s="7" t="s">
        <v>47</v>
      </c>
      <c r="E6" s="7" t="s">
        <v>48</v>
      </c>
      <c r="F6" s="7" t="s">
        <v>49</v>
      </c>
      <c r="G6" s="7" t="s">
        <v>0</v>
      </c>
      <c r="H6" s="7">
        <v>1</v>
      </c>
      <c r="I6" s="8">
        <v>44262.058993055558</v>
      </c>
      <c r="J6" s="7" t="s">
        <v>3</v>
      </c>
      <c r="K6" s="7" t="b">
        <v>1</v>
      </c>
      <c r="L6" s="7" t="s">
        <v>4</v>
      </c>
      <c r="M6" s="7" t="b">
        <v>0</v>
      </c>
      <c r="N6" s="7" t="s">
        <v>4</v>
      </c>
      <c r="O6" s="7" t="b">
        <v>1</v>
      </c>
      <c r="P6" s="7" t="s">
        <v>6</v>
      </c>
      <c r="Q6" s="7" t="s">
        <v>5</v>
      </c>
      <c r="R6" s="7" t="s">
        <v>4</v>
      </c>
      <c r="S6" s="6"/>
      <c r="T6" s="6"/>
      <c r="U6" s="15" t="s">
        <v>67</v>
      </c>
      <c r="V6" s="15" t="s">
        <v>68</v>
      </c>
      <c r="W6" s="6">
        <v>-5.8</v>
      </c>
      <c r="X6" s="6">
        <v>180</v>
      </c>
      <c r="Y6" s="6"/>
      <c r="AA6" s="15">
        <v>3</v>
      </c>
      <c r="AB6" s="15">
        <v>2</v>
      </c>
      <c r="AC6" s="6">
        <v>2</v>
      </c>
      <c r="AF6" s="15" t="s">
        <v>75</v>
      </c>
      <c r="AG6" s="15" t="s">
        <v>75</v>
      </c>
      <c r="AI6" s="7" t="s">
        <v>4</v>
      </c>
      <c r="AJ6" s="7" t="b">
        <v>0</v>
      </c>
      <c r="AK6" s="7" t="s">
        <v>4</v>
      </c>
      <c r="AL6" s="7" t="b">
        <v>1</v>
      </c>
      <c r="AM6" s="7" t="s">
        <v>6</v>
      </c>
      <c r="AN6" s="7" t="s">
        <v>4</v>
      </c>
      <c r="AO6" s="7" t="s">
        <v>5</v>
      </c>
      <c r="AP6" s="7" t="b">
        <v>1</v>
      </c>
      <c r="AQ6" s="15" t="s">
        <v>114</v>
      </c>
      <c r="AR6" s="7"/>
      <c r="AT6" s="7" t="b">
        <v>0</v>
      </c>
      <c r="AU6" s="7" t="b">
        <v>1</v>
      </c>
      <c r="AV6" s="7" t="b">
        <v>1</v>
      </c>
      <c r="AW6" s="15" t="s">
        <v>114</v>
      </c>
      <c r="AX6" t="str">
        <f t="shared" si="0"/>
        <v>TN</v>
      </c>
    </row>
    <row r="7" spans="1:65" ht="28.2" x14ac:dyDescent="0.3">
      <c r="A7" s="20" t="s">
        <v>35</v>
      </c>
      <c r="B7" s="21">
        <v>1</v>
      </c>
      <c r="C7" s="21" t="s">
        <v>53</v>
      </c>
      <c r="D7" s="21" t="s">
        <v>54</v>
      </c>
      <c r="E7" s="21" t="s">
        <v>55</v>
      </c>
      <c r="F7" s="21" t="s">
        <v>56</v>
      </c>
      <c r="G7" s="21" t="s">
        <v>0</v>
      </c>
      <c r="H7" s="21">
        <v>1</v>
      </c>
      <c r="I7" s="22">
        <v>44262.191388888888</v>
      </c>
      <c r="J7" s="21" t="s">
        <v>3</v>
      </c>
      <c r="K7" s="21" t="b">
        <v>1</v>
      </c>
      <c r="L7" s="21" t="s">
        <v>4</v>
      </c>
      <c r="M7" s="21" t="b">
        <v>0</v>
      </c>
      <c r="N7" s="21" t="s">
        <v>4</v>
      </c>
      <c r="O7" s="21" t="b">
        <v>1</v>
      </c>
      <c r="P7" s="21" t="s">
        <v>6</v>
      </c>
      <c r="Q7" s="21" t="s">
        <v>4</v>
      </c>
      <c r="R7" s="21" t="s">
        <v>4</v>
      </c>
      <c r="S7" s="20"/>
      <c r="T7" s="20"/>
      <c r="U7" s="20" t="s">
        <v>66</v>
      </c>
      <c r="V7" s="20" t="s">
        <v>66</v>
      </c>
      <c r="W7" s="20">
        <v>14.6</v>
      </c>
      <c r="X7" s="20">
        <v>220</v>
      </c>
      <c r="Y7" s="20"/>
      <c r="Z7" s="23"/>
      <c r="AA7" s="20">
        <v>1</v>
      </c>
      <c r="AB7" s="20">
        <v>1</v>
      </c>
      <c r="AC7" s="20">
        <v>1</v>
      </c>
      <c r="AD7" s="23"/>
      <c r="AE7" s="23"/>
      <c r="AF7" s="20"/>
      <c r="AG7" s="20"/>
      <c r="AI7" s="21" t="s">
        <v>4</v>
      </c>
      <c r="AJ7" s="21" t="b">
        <v>0</v>
      </c>
      <c r="AK7" s="21" t="s">
        <v>4</v>
      </c>
      <c r="AL7" s="21" t="b">
        <v>1</v>
      </c>
      <c r="AM7" s="21" t="s">
        <v>6</v>
      </c>
      <c r="AN7" s="21" t="s">
        <v>4</v>
      </c>
      <c r="AO7" s="21" t="s">
        <v>4</v>
      </c>
      <c r="AP7" s="21" t="b">
        <v>1</v>
      </c>
      <c r="AQ7" s="20" t="s">
        <v>66</v>
      </c>
      <c r="AR7" s="21"/>
      <c r="AS7" s="23"/>
      <c r="AT7" s="21" t="b">
        <v>0</v>
      </c>
      <c r="AU7" s="21" t="b">
        <v>1</v>
      </c>
      <c r="AV7" s="21" t="b">
        <v>1</v>
      </c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</row>
    <row r="8" spans="1:65" ht="28.2" x14ac:dyDescent="0.3">
      <c r="A8" s="6" t="s">
        <v>35</v>
      </c>
      <c r="B8" s="7">
        <v>15</v>
      </c>
      <c r="C8" s="7" t="s">
        <v>57</v>
      </c>
      <c r="D8" s="7" t="s">
        <v>58</v>
      </c>
      <c r="E8" s="7" t="s">
        <v>59</v>
      </c>
      <c r="F8" s="7" t="s">
        <v>56</v>
      </c>
      <c r="G8" s="7" t="s">
        <v>0</v>
      </c>
      <c r="H8" s="7">
        <v>1</v>
      </c>
      <c r="I8" s="9">
        <v>44262.191388888888</v>
      </c>
      <c r="J8" s="7" t="s">
        <v>3</v>
      </c>
      <c r="K8" s="7" t="b">
        <v>1</v>
      </c>
      <c r="L8" s="7" t="s">
        <v>4</v>
      </c>
      <c r="M8" s="7" t="b">
        <v>0</v>
      </c>
      <c r="N8" s="7" t="s">
        <v>4</v>
      </c>
      <c r="O8" s="7" t="b">
        <v>1</v>
      </c>
      <c r="P8" s="7" t="s">
        <v>6</v>
      </c>
      <c r="Q8" s="7" t="s">
        <v>5</v>
      </c>
      <c r="R8" s="7" t="s">
        <v>4</v>
      </c>
      <c r="S8" s="6"/>
      <c r="T8" s="6"/>
      <c r="U8" s="15" t="s">
        <v>67</v>
      </c>
      <c r="V8" s="15" t="s">
        <v>68</v>
      </c>
      <c r="W8" s="6">
        <v>-5.8</v>
      </c>
      <c r="X8" s="6">
        <v>180</v>
      </c>
      <c r="Y8" s="6"/>
      <c r="AA8" s="15">
        <v>3</v>
      </c>
      <c r="AB8" s="15">
        <v>2</v>
      </c>
      <c r="AC8" s="6">
        <v>2</v>
      </c>
      <c r="AF8" s="15" t="s">
        <v>75</v>
      </c>
      <c r="AG8" s="15" t="s">
        <v>75</v>
      </c>
      <c r="AI8" s="7" t="s">
        <v>4</v>
      </c>
      <c r="AJ8" s="7" t="b">
        <v>0</v>
      </c>
      <c r="AK8" s="7" t="s">
        <v>4</v>
      </c>
      <c r="AL8" s="7" t="b">
        <v>1</v>
      </c>
      <c r="AM8" s="7" t="s">
        <v>6</v>
      </c>
      <c r="AN8" s="7" t="s">
        <v>4</v>
      </c>
      <c r="AO8" s="7" t="s">
        <v>5</v>
      </c>
      <c r="AP8" s="7" t="b">
        <v>1</v>
      </c>
      <c r="AQ8" s="15" t="s">
        <v>114</v>
      </c>
      <c r="AR8" s="7"/>
      <c r="AT8" s="7" t="b">
        <v>0</v>
      </c>
      <c r="AU8" s="7" t="b">
        <v>1</v>
      </c>
      <c r="AV8" s="7" t="b">
        <v>1</v>
      </c>
      <c r="AW8" s="15" t="s">
        <v>114</v>
      </c>
      <c r="AX8" t="str">
        <f t="shared" si="0"/>
        <v>TN</v>
      </c>
    </row>
    <row r="9" spans="1:65" ht="42" x14ac:dyDescent="0.3">
      <c r="A9" s="6" t="s">
        <v>36</v>
      </c>
      <c r="B9" s="7">
        <v>14</v>
      </c>
      <c r="C9" s="7" t="s">
        <v>43</v>
      </c>
      <c r="D9" s="7" t="s">
        <v>44</v>
      </c>
      <c r="E9" s="7" t="s">
        <v>45</v>
      </c>
      <c r="F9" s="7" t="s">
        <v>2</v>
      </c>
      <c r="G9" s="7" t="s">
        <v>0</v>
      </c>
      <c r="H9" s="7">
        <v>1</v>
      </c>
      <c r="I9" s="9" t="s">
        <v>60</v>
      </c>
      <c r="J9" s="7" t="s">
        <v>3</v>
      </c>
      <c r="K9" s="7" t="b">
        <v>1</v>
      </c>
      <c r="L9" s="7" t="s">
        <v>4</v>
      </c>
      <c r="M9" s="7" t="b">
        <v>0</v>
      </c>
      <c r="N9" s="7" t="s">
        <v>4</v>
      </c>
      <c r="O9" s="7" t="b">
        <v>1</v>
      </c>
      <c r="P9" s="7" t="s">
        <v>6</v>
      </c>
      <c r="Q9" s="7" t="s">
        <v>5</v>
      </c>
      <c r="R9" s="7" t="s">
        <v>4</v>
      </c>
      <c r="S9" s="6"/>
      <c r="T9" s="6"/>
      <c r="U9" s="15" t="s">
        <v>67</v>
      </c>
      <c r="V9" s="15" t="s">
        <v>68</v>
      </c>
      <c r="W9" s="6">
        <v>-5.8</v>
      </c>
      <c r="X9" s="6">
        <v>180</v>
      </c>
      <c r="Y9" s="6"/>
      <c r="AA9" s="15">
        <v>3</v>
      </c>
      <c r="AB9" s="15">
        <v>2</v>
      </c>
      <c r="AC9" s="6">
        <v>2</v>
      </c>
      <c r="AF9" s="15" t="s">
        <v>75</v>
      </c>
      <c r="AG9" s="15" t="s">
        <v>75</v>
      </c>
      <c r="AI9" s="7" t="s">
        <v>4</v>
      </c>
      <c r="AJ9" s="7" t="b">
        <v>0</v>
      </c>
      <c r="AK9" s="7" t="s">
        <v>4</v>
      </c>
      <c r="AL9" s="7" t="b">
        <v>1</v>
      </c>
      <c r="AM9" s="7" t="s">
        <v>6</v>
      </c>
      <c r="AN9" s="7" t="s">
        <v>4</v>
      </c>
      <c r="AO9" s="7" t="s">
        <v>5</v>
      </c>
      <c r="AP9" s="7" t="b">
        <v>1</v>
      </c>
      <c r="AQ9" s="15" t="s">
        <v>114</v>
      </c>
      <c r="AR9" s="7"/>
      <c r="AT9" s="7" t="b">
        <v>0</v>
      </c>
      <c r="AU9" s="7" t="b">
        <v>1</v>
      </c>
      <c r="AV9" s="7" t="b">
        <v>1</v>
      </c>
      <c r="AW9" s="15" t="s">
        <v>114</v>
      </c>
      <c r="AX9" t="str">
        <f t="shared" si="0"/>
        <v>TN</v>
      </c>
    </row>
    <row r="10" spans="1:65" ht="28.2" x14ac:dyDescent="0.3">
      <c r="A10" s="20" t="s">
        <v>36</v>
      </c>
      <c r="B10" s="21">
        <v>18</v>
      </c>
      <c r="C10" s="21" t="s">
        <v>50</v>
      </c>
      <c r="D10" s="21" t="s">
        <v>51</v>
      </c>
      <c r="E10" s="21" t="s">
        <v>52</v>
      </c>
      <c r="F10" s="21" t="s">
        <v>2</v>
      </c>
      <c r="G10" s="21" t="s">
        <v>0</v>
      </c>
      <c r="H10" s="21">
        <v>1</v>
      </c>
      <c r="I10" s="22" t="s">
        <v>60</v>
      </c>
      <c r="J10" s="21" t="s">
        <v>3</v>
      </c>
      <c r="K10" s="21" t="b">
        <v>0</v>
      </c>
      <c r="L10" s="21" t="s">
        <v>4</v>
      </c>
      <c r="M10" s="21" t="b">
        <v>0</v>
      </c>
      <c r="N10" s="21" t="s">
        <v>4</v>
      </c>
      <c r="O10" s="21" t="b">
        <v>1</v>
      </c>
      <c r="P10" s="21" t="s">
        <v>6</v>
      </c>
      <c r="Q10" s="21" t="s">
        <v>5</v>
      </c>
      <c r="R10" s="21" t="s">
        <v>4</v>
      </c>
      <c r="S10" s="20"/>
      <c r="T10" s="20"/>
      <c r="U10" s="20" t="s">
        <v>66</v>
      </c>
      <c r="V10" s="20" t="s">
        <v>66</v>
      </c>
      <c r="W10" s="20">
        <v>56.7</v>
      </c>
      <c r="X10" s="20">
        <v>390</v>
      </c>
      <c r="Y10" s="20"/>
      <c r="Z10" s="23"/>
      <c r="AA10" s="20">
        <v>1</v>
      </c>
      <c r="AB10" s="20">
        <v>1</v>
      </c>
      <c r="AC10" s="20">
        <v>1</v>
      </c>
      <c r="AD10" s="23"/>
      <c r="AE10" s="23"/>
      <c r="AF10" s="20"/>
      <c r="AG10" s="20"/>
      <c r="AI10" s="21" t="s">
        <v>4</v>
      </c>
      <c r="AJ10" s="21" t="b">
        <v>0</v>
      </c>
      <c r="AK10" s="21" t="s">
        <v>4</v>
      </c>
      <c r="AL10" s="21" t="b">
        <v>1</v>
      </c>
      <c r="AM10" s="21" t="s">
        <v>6</v>
      </c>
      <c r="AN10" s="21" t="s">
        <v>4</v>
      </c>
      <c r="AO10" s="21" t="s">
        <v>5</v>
      </c>
      <c r="AP10" s="21" t="b">
        <v>0</v>
      </c>
      <c r="AQ10" s="20" t="s">
        <v>66</v>
      </c>
      <c r="AR10" s="21"/>
      <c r="AS10" s="23"/>
      <c r="AT10" s="21" t="b">
        <v>0</v>
      </c>
      <c r="AU10" s="21" t="b">
        <v>1</v>
      </c>
      <c r="AV10" s="21" t="b">
        <v>0</v>
      </c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1:65" ht="28.2" x14ac:dyDescent="0.3">
      <c r="A11" s="6" t="s">
        <v>37</v>
      </c>
      <c r="B11" s="7">
        <v>18</v>
      </c>
      <c r="C11" s="7" t="s">
        <v>50</v>
      </c>
      <c r="D11" s="7" t="s">
        <v>51</v>
      </c>
      <c r="E11" s="7" t="s">
        <v>52</v>
      </c>
      <c r="F11" s="7" t="s">
        <v>2</v>
      </c>
      <c r="G11" s="7" t="s">
        <v>0</v>
      </c>
      <c r="H11" s="7">
        <v>1</v>
      </c>
      <c r="I11" s="8">
        <v>44262.226331018515</v>
      </c>
      <c r="J11" s="7" t="s">
        <v>3</v>
      </c>
      <c r="K11" s="7" t="b">
        <v>0</v>
      </c>
      <c r="L11" s="7" t="s">
        <v>4</v>
      </c>
      <c r="M11" s="7" t="b">
        <v>0</v>
      </c>
      <c r="N11" s="7" t="s">
        <v>4</v>
      </c>
      <c r="O11" s="7" t="b">
        <v>1</v>
      </c>
      <c r="P11" s="7" t="s">
        <v>6</v>
      </c>
      <c r="Q11" s="7" t="s">
        <v>5</v>
      </c>
      <c r="R11" s="7" t="s">
        <v>4</v>
      </c>
      <c r="S11" s="6"/>
      <c r="T11" s="6"/>
      <c r="U11" s="15" t="s">
        <v>66</v>
      </c>
      <c r="V11" s="15" t="s">
        <v>66</v>
      </c>
      <c r="W11" s="6">
        <v>56.7</v>
      </c>
      <c r="X11" s="6">
        <v>390</v>
      </c>
      <c r="Y11" s="6"/>
      <c r="AA11" s="15">
        <v>1</v>
      </c>
      <c r="AB11" s="15">
        <v>1</v>
      </c>
      <c r="AC11" s="6">
        <v>1</v>
      </c>
      <c r="AF11" s="15" t="s">
        <v>72</v>
      </c>
      <c r="AG11" s="15" t="s">
        <v>72</v>
      </c>
      <c r="AI11" s="7" t="s">
        <v>4</v>
      </c>
      <c r="AJ11" s="7" t="b">
        <v>0</v>
      </c>
      <c r="AK11" s="7" t="s">
        <v>4</v>
      </c>
      <c r="AL11" s="7" t="b">
        <v>1</v>
      </c>
      <c r="AM11" s="7" t="s">
        <v>6</v>
      </c>
      <c r="AN11" s="7" t="s">
        <v>4</v>
      </c>
      <c r="AO11" s="7" t="s">
        <v>5</v>
      </c>
      <c r="AP11" s="7" t="b">
        <v>0</v>
      </c>
      <c r="AQ11" s="15" t="s">
        <v>66</v>
      </c>
      <c r="AR11" s="7"/>
      <c r="AT11" s="7" t="b">
        <v>0</v>
      </c>
      <c r="AU11" s="7" t="b">
        <v>1</v>
      </c>
      <c r="AV11" s="7" t="b">
        <v>0</v>
      </c>
      <c r="AW11" s="15" t="s">
        <v>66</v>
      </c>
      <c r="AX11" t="str">
        <f t="shared" si="0"/>
        <v>TP</v>
      </c>
    </row>
    <row r="12" spans="1:65" ht="28.2" x14ac:dyDescent="0.3">
      <c r="A12" s="6" t="s">
        <v>37</v>
      </c>
      <c r="B12" s="7">
        <v>25</v>
      </c>
      <c r="C12" s="7" t="s">
        <v>40</v>
      </c>
      <c r="D12" s="7" t="s">
        <v>41</v>
      </c>
      <c r="E12" s="7" t="s">
        <v>42</v>
      </c>
      <c r="F12" s="7" t="s">
        <v>2</v>
      </c>
      <c r="G12" s="7" t="s">
        <v>0</v>
      </c>
      <c r="H12" s="7">
        <v>1</v>
      </c>
      <c r="I12" s="8">
        <v>44262.226331018515</v>
      </c>
      <c r="J12" s="7" t="s">
        <v>3</v>
      </c>
      <c r="K12" s="7" t="b">
        <v>0</v>
      </c>
      <c r="L12" s="7" t="s">
        <v>4</v>
      </c>
      <c r="M12" s="7" t="b">
        <v>0</v>
      </c>
      <c r="N12" s="7" t="s">
        <v>4</v>
      </c>
      <c r="O12" s="7" t="b">
        <v>1</v>
      </c>
      <c r="P12" s="7" t="s">
        <v>6</v>
      </c>
      <c r="Q12" s="7" t="s">
        <v>5</v>
      </c>
      <c r="R12" s="7" t="s">
        <v>4</v>
      </c>
      <c r="S12" s="6"/>
      <c r="T12" s="6"/>
      <c r="U12" s="15" t="s">
        <v>66</v>
      </c>
      <c r="V12" s="15" t="s">
        <v>66</v>
      </c>
      <c r="W12" s="6">
        <v>56.7</v>
      </c>
      <c r="X12" s="6">
        <v>390</v>
      </c>
      <c r="Y12" s="6"/>
      <c r="AA12" s="15">
        <v>1</v>
      </c>
      <c r="AB12" s="15">
        <v>1</v>
      </c>
      <c r="AC12" s="6">
        <v>1</v>
      </c>
      <c r="AF12" s="15" t="s">
        <v>72</v>
      </c>
      <c r="AG12" s="15" t="s">
        <v>72</v>
      </c>
      <c r="AI12" s="7" t="s">
        <v>4</v>
      </c>
      <c r="AJ12" s="7" t="b">
        <v>0</v>
      </c>
      <c r="AK12" s="7" t="s">
        <v>4</v>
      </c>
      <c r="AL12" s="7" t="b">
        <v>1</v>
      </c>
      <c r="AM12" s="7" t="s">
        <v>6</v>
      </c>
      <c r="AN12" s="7" t="s">
        <v>4</v>
      </c>
      <c r="AO12" s="7" t="s">
        <v>5</v>
      </c>
      <c r="AP12" s="7" t="b">
        <v>0</v>
      </c>
      <c r="AQ12" s="15" t="s">
        <v>66</v>
      </c>
      <c r="AR12" s="7"/>
      <c r="AT12" s="7" t="b">
        <v>0</v>
      </c>
      <c r="AU12" s="7" t="b">
        <v>1</v>
      </c>
      <c r="AV12" s="7" t="b">
        <v>0</v>
      </c>
      <c r="AW12" s="15" t="s">
        <v>66</v>
      </c>
      <c r="AX12" t="str">
        <f t="shared" si="0"/>
        <v>TP</v>
      </c>
    </row>
    <row r="13" spans="1:65" ht="28.2" x14ac:dyDescent="0.3">
      <c r="A13" s="6" t="s">
        <v>38</v>
      </c>
      <c r="B13" s="7">
        <v>15</v>
      </c>
      <c r="C13" s="7" t="s">
        <v>57</v>
      </c>
      <c r="D13" s="7" t="s">
        <v>58</v>
      </c>
      <c r="E13" s="7" t="s">
        <v>59</v>
      </c>
      <c r="F13" s="7" t="s">
        <v>56</v>
      </c>
      <c r="G13" s="7" t="s">
        <v>0</v>
      </c>
      <c r="H13" s="7">
        <v>1</v>
      </c>
      <c r="I13" s="9">
        <v>44262.231562499997</v>
      </c>
      <c r="J13" s="7" t="s">
        <v>3</v>
      </c>
      <c r="K13" s="7" t="b">
        <v>1</v>
      </c>
      <c r="L13" s="7" t="s">
        <v>4</v>
      </c>
      <c r="M13" s="7" t="b">
        <v>0</v>
      </c>
      <c r="N13" s="7" t="s">
        <v>4</v>
      </c>
      <c r="O13" s="7" t="b">
        <v>1</v>
      </c>
      <c r="P13" s="7" t="s">
        <v>6</v>
      </c>
      <c r="Q13" s="7" t="s">
        <v>5</v>
      </c>
      <c r="R13" s="7" t="s">
        <v>4</v>
      </c>
      <c r="S13" s="6"/>
      <c r="T13" s="6"/>
      <c r="U13" s="15" t="s">
        <v>67</v>
      </c>
      <c r="V13" s="15" t="s">
        <v>68</v>
      </c>
      <c r="W13" s="10">
        <v>-5.8</v>
      </c>
      <c r="X13" s="6">
        <v>180</v>
      </c>
      <c r="Y13" s="6"/>
      <c r="AA13" s="15">
        <v>3</v>
      </c>
      <c r="AB13" s="15">
        <v>2</v>
      </c>
      <c r="AC13" s="10">
        <v>2</v>
      </c>
      <c r="AF13" s="15" t="s">
        <v>75</v>
      </c>
      <c r="AG13" s="15" t="s">
        <v>75</v>
      </c>
      <c r="AI13" s="7" t="s">
        <v>4</v>
      </c>
      <c r="AJ13" s="7" t="b">
        <v>0</v>
      </c>
      <c r="AK13" s="7" t="s">
        <v>4</v>
      </c>
      <c r="AL13" s="7" t="b">
        <v>1</v>
      </c>
      <c r="AM13" s="7" t="s">
        <v>6</v>
      </c>
      <c r="AN13" s="7" t="s">
        <v>4</v>
      </c>
      <c r="AO13" s="7" t="s">
        <v>5</v>
      </c>
      <c r="AP13" s="7" t="b">
        <v>1</v>
      </c>
      <c r="AQ13" s="15" t="s">
        <v>114</v>
      </c>
      <c r="AR13" s="7"/>
      <c r="AT13" s="7" t="b">
        <v>0</v>
      </c>
      <c r="AU13" s="7" t="b">
        <v>1</v>
      </c>
      <c r="AV13" s="7" t="b">
        <v>1</v>
      </c>
      <c r="AW13" s="15" t="s">
        <v>114</v>
      </c>
      <c r="AX13" t="str">
        <f t="shared" si="0"/>
        <v>TN</v>
      </c>
    </row>
    <row r="14" spans="1:65" ht="42" x14ac:dyDescent="0.3">
      <c r="A14" s="20" t="s">
        <v>38</v>
      </c>
      <c r="B14" s="21">
        <v>19</v>
      </c>
      <c r="C14" s="21" t="s">
        <v>7</v>
      </c>
      <c r="D14" s="21" t="s">
        <v>8</v>
      </c>
      <c r="E14" s="21" t="s">
        <v>9</v>
      </c>
      <c r="F14" s="21" t="s">
        <v>2</v>
      </c>
      <c r="G14" s="21" t="s">
        <v>0</v>
      </c>
      <c r="H14" s="21">
        <v>1</v>
      </c>
      <c r="I14" s="22">
        <v>44262.231562499997</v>
      </c>
      <c r="J14" s="21" t="s">
        <v>3</v>
      </c>
      <c r="K14" s="21" t="b">
        <v>1</v>
      </c>
      <c r="L14" s="21" t="s">
        <v>4</v>
      </c>
      <c r="M14" s="21" t="b">
        <v>1</v>
      </c>
      <c r="N14" s="21" t="s">
        <v>4</v>
      </c>
      <c r="O14" s="21" t="b">
        <v>1</v>
      </c>
      <c r="P14" s="21" t="s">
        <v>6</v>
      </c>
      <c r="Q14" s="21" t="s">
        <v>4</v>
      </c>
      <c r="R14" s="21" t="s">
        <v>4</v>
      </c>
      <c r="S14" s="20"/>
      <c r="T14" s="20"/>
      <c r="U14" s="20" t="s">
        <v>66</v>
      </c>
      <c r="V14" s="20" t="s">
        <v>66</v>
      </c>
      <c r="W14" s="20">
        <v>54.62</v>
      </c>
      <c r="X14" s="20">
        <v>270</v>
      </c>
      <c r="Y14" s="20"/>
      <c r="Z14" s="23"/>
      <c r="AA14" s="20">
        <v>1</v>
      </c>
      <c r="AB14" s="20">
        <v>1</v>
      </c>
      <c r="AC14" s="20">
        <v>1</v>
      </c>
      <c r="AD14" s="23"/>
      <c r="AE14" s="23"/>
      <c r="AF14" s="20"/>
      <c r="AG14" s="20"/>
      <c r="AI14" s="21" t="s">
        <v>4</v>
      </c>
      <c r="AJ14" s="21" t="b">
        <v>1</v>
      </c>
      <c r="AK14" s="21" t="s">
        <v>4</v>
      </c>
      <c r="AL14" s="21" t="b">
        <v>1</v>
      </c>
      <c r="AM14" s="21" t="s">
        <v>6</v>
      </c>
      <c r="AN14" s="21" t="s">
        <v>4</v>
      </c>
      <c r="AO14" s="21" t="s">
        <v>4</v>
      </c>
      <c r="AP14" s="21" t="b">
        <v>1</v>
      </c>
      <c r="AQ14" s="20" t="s">
        <v>66</v>
      </c>
      <c r="AR14" s="21"/>
      <c r="AS14" s="23"/>
      <c r="AT14" s="21" t="b">
        <v>1</v>
      </c>
      <c r="AU14" s="21" t="b">
        <v>1</v>
      </c>
      <c r="AV14" s="21" t="b">
        <v>1</v>
      </c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1:65" ht="28.2" x14ac:dyDescent="0.3">
      <c r="A15" s="6" t="s">
        <v>39</v>
      </c>
      <c r="B15" s="7">
        <v>20</v>
      </c>
      <c r="C15" s="7" t="s">
        <v>63</v>
      </c>
      <c r="D15" s="7" t="s">
        <v>62</v>
      </c>
      <c r="E15" s="7" t="s">
        <v>61</v>
      </c>
      <c r="F15" s="7" t="s">
        <v>64</v>
      </c>
      <c r="G15" s="7" t="s">
        <v>0</v>
      </c>
      <c r="H15" s="7">
        <v>1</v>
      </c>
      <c r="I15" s="9">
        <v>44262.250150462962</v>
      </c>
      <c r="J15" s="7" t="s">
        <v>3</v>
      </c>
      <c r="K15" s="7" t="b">
        <v>1</v>
      </c>
      <c r="L15" s="7" t="s">
        <v>4</v>
      </c>
      <c r="M15" s="7" t="b">
        <v>0</v>
      </c>
      <c r="N15" s="7" t="s">
        <v>4</v>
      </c>
      <c r="O15" s="7" t="b">
        <v>1</v>
      </c>
      <c r="P15" s="7" t="s">
        <v>65</v>
      </c>
      <c r="Q15" s="7" t="s">
        <v>5</v>
      </c>
      <c r="R15" s="7" t="s">
        <v>4</v>
      </c>
      <c r="S15" s="6"/>
      <c r="T15" s="6"/>
      <c r="U15" s="15" t="s">
        <v>67</v>
      </c>
      <c r="V15" s="15" t="s">
        <v>66</v>
      </c>
      <c r="W15" s="6">
        <v>1</v>
      </c>
      <c r="X15" s="6">
        <v>170</v>
      </c>
      <c r="Y15" s="6"/>
      <c r="AA15" s="15">
        <v>3</v>
      </c>
      <c r="AB15" s="15">
        <v>1</v>
      </c>
      <c r="AC15" s="6">
        <v>1</v>
      </c>
      <c r="AF15" s="15" t="s">
        <v>75</v>
      </c>
      <c r="AG15" s="15" t="s">
        <v>75</v>
      </c>
      <c r="AI15" s="7" t="s">
        <v>4</v>
      </c>
      <c r="AJ15" s="7" t="b">
        <v>0</v>
      </c>
      <c r="AK15" s="7" t="s">
        <v>4</v>
      </c>
      <c r="AL15" s="7" t="b">
        <v>1</v>
      </c>
      <c r="AM15" s="7" t="s">
        <v>65</v>
      </c>
      <c r="AN15" s="7" t="s">
        <v>4</v>
      </c>
      <c r="AO15" s="7" t="s">
        <v>5</v>
      </c>
      <c r="AP15" s="7" t="b">
        <v>1</v>
      </c>
      <c r="AQ15" s="15" t="s">
        <v>66</v>
      </c>
      <c r="AR15" s="7"/>
      <c r="AT15" s="7" t="b">
        <v>0</v>
      </c>
      <c r="AU15" s="7" t="b">
        <v>1</v>
      </c>
      <c r="AV15" s="7" t="b">
        <v>1</v>
      </c>
      <c r="AW15" s="15" t="s">
        <v>114</v>
      </c>
      <c r="AX15" t="str">
        <f t="shared" si="0"/>
        <v>FN</v>
      </c>
    </row>
    <row r="16" spans="1:65" x14ac:dyDescent="0.3">
      <c r="A16" s="6"/>
      <c r="B16" s="7"/>
      <c r="C16" s="6"/>
      <c r="D16" s="6"/>
      <c r="E16" s="6"/>
      <c r="F16" s="6"/>
      <c r="G16" s="7"/>
      <c r="H16" s="7"/>
      <c r="I16" s="8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AA16" s="6"/>
      <c r="AB16" s="6"/>
      <c r="AC16" s="6"/>
      <c r="AF16" s="6"/>
      <c r="AG16" s="6"/>
      <c r="AI16" s="7"/>
      <c r="AJ16" s="7"/>
      <c r="AK16" s="7"/>
      <c r="AL16" s="7"/>
      <c r="AM16" s="7"/>
      <c r="AN16" s="7"/>
      <c r="AO16" s="7"/>
      <c r="AP16" s="7"/>
      <c r="AQ16" s="6"/>
      <c r="AR16" s="7"/>
      <c r="AT16" s="7"/>
      <c r="AU16" s="7"/>
      <c r="AV16" s="7"/>
    </row>
    <row r="17" spans="1:65" x14ac:dyDescent="0.3">
      <c r="A17" s="6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7"/>
      <c r="S17" s="6"/>
      <c r="T17" s="6"/>
      <c r="U17" s="6"/>
      <c r="V17" s="6"/>
      <c r="W17" s="6"/>
      <c r="X17" s="6"/>
      <c r="Y17" s="6"/>
      <c r="AA17" s="6"/>
      <c r="AB17" s="6"/>
      <c r="AC17" s="6"/>
      <c r="AF17" s="6"/>
      <c r="AG17" s="6"/>
      <c r="AI17" s="7"/>
      <c r="AJ17" s="7"/>
      <c r="AK17" s="7"/>
      <c r="AL17" s="7"/>
      <c r="AM17" s="7"/>
      <c r="AN17" s="7"/>
      <c r="AO17" s="7"/>
      <c r="AP17" s="7"/>
      <c r="AQ17" s="6"/>
      <c r="AR17" s="7"/>
      <c r="AT17" s="7"/>
      <c r="AU17" s="7"/>
      <c r="AV17" s="7"/>
    </row>
    <row r="18" spans="1:65" ht="42" x14ac:dyDescent="0.3">
      <c r="A18" s="6" t="s">
        <v>30</v>
      </c>
      <c r="B18" s="7">
        <v>122</v>
      </c>
      <c r="C18" s="7" t="s">
        <v>7</v>
      </c>
      <c r="D18" s="7" t="s">
        <v>8</v>
      </c>
      <c r="E18" s="7" t="s">
        <v>9</v>
      </c>
      <c r="F18" s="7" t="s">
        <v>2</v>
      </c>
      <c r="G18" s="7" t="s">
        <v>0</v>
      </c>
      <c r="H18" s="7">
        <v>1</v>
      </c>
      <c r="I18" s="8">
        <v>44262.308055555557</v>
      </c>
      <c r="J18" s="7" t="s">
        <v>3</v>
      </c>
      <c r="K18" s="7" t="b">
        <v>1</v>
      </c>
      <c r="L18" s="7" t="s">
        <v>4</v>
      </c>
      <c r="M18" s="7" t="b">
        <v>1</v>
      </c>
      <c r="N18" s="7" t="s">
        <v>5</v>
      </c>
      <c r="O18" s="7" t="b">
        <v>1</v>
      </c>
      <c r="P18" s="7" t="s">
        <v>6</v>
      </c>
      <c r="Q18" s="7" t="s">
        <v>4</v>
      </c>
      <c r="R18" s="7" t="s">
        <v>4</v>
      </c>
      <c r="S18" s="6"/>
      <c r="T18" s="6"/>
      <c r="U18" s="15" t="s">
        <v>66</v>
      </c>
      <c r="V18" s="15" t="s">
        <v>66</v>
      </c>
      <c r="W18" s="6">
        <v>42.2</v>
      </c>
      <c r="X18" s="6">
        <v>270</v>
      </c>
      <c r="Y18" s="6"/>
      <c r="AA18" s="15">
        <v>1</v>
      </c>
      <c r="AB18" s="15">
        <v>1</v>
      </c>
      <c r="AC18" s="6">
        <v>1</v>
      </c>
      <c r="AF18" s="15" t="s">
        <v>72</v>
      </c>
      <c r="AG18" s="15" t="s">
        <v>72</v>
      </c>
      <c r="AI18" s="7" t="s">
        <v>4</v>
      </c>
      <c r="AJ18" s="7" t="b">
        <v>1</v>
      </c>
      <c r="AK18" s="7" t="s">
        <v>5</v>
      </c>
      <c r="AL18" s="7" t="b">
        <v>1</v>
      </c>
      <c r="AM18" s="7" t="s">
        <v>6</v>
      </c>
      <c r="AN18" s="7" t="s">
        <v>4</v>
      </c>
      <c r="AO18" s="7" t="s">
        <v>4</v>
      </c>
      <c r="AP18" s="7" t="b">
        <v>1</v>
      </c>
      <c r="AQ18" s="15" t="s">
        <v>66</v>
      </c>
      <c r="AR18" s="7"/>
      <c r="AT18" s="7" t="b">
        <v>1</v>
      </c>
      <c r="AU18" s="7" t="b">
        <v>1</v>
      </c>
      <c r="AV18" s="7" t="b">
        <v>1</v>
      </c>
      <c r="AW18" s="15" t="s">
        <v>66</v>
      </c>
      <c r="AX18" t="str">
        <f t="shared" si="0"/>
        <v>TP</v>
      </c>
    </row>
    <row r="19" spans="1:65" ht="28.2" x14ac:dyDescent="0.3">
      <c r="A19" s="6" t="s">
        <v>31</v>
      </c>
      <c r="B19" s="7">
        <v>123</v>
      </c>
      <c r="C19" s="7" t="s">
        <v>40</v>
      </c>
      <c r="D19" s="7" t="s">
        <v>41</v>
      </c>
      <c r="E19" s="7" t="s">
        <v>42</v>
      </c>
      <c r="F19" s="7" t="s">
        <v>2</v>
      </c>
      <c r="G19" s="7" t="s">
        <v>0</v>
      </c>
      <c r="H19" s="7">
        <v>1</v>
      </c>
      <c r="I19" s="8">
        <v>44262.324814814812</v>
      </c>
      <c r="J19" s="7" t="s">
        <v>3</v>
      </c>
      <c r="K19" s="7" t="b">
        <v>0</v>
      </c>
      <c r="L19" s="7" t="s">
        <v>4</v>
      </c>
      <c r="M19" s="7" t="b">
        <v>0</v>
      </c>
      <c r="N19" s="7" t="s">
        <v>4</v>
      </c>
      <c r="O19" s="7" t="b">
        <v>1</v>
      </c>
      <c r="P19" s="7" t="s">
        <v>6</v>
      </c>
      <c r="Q19" s="7" t="s">
        <v>5</v>
      </c>
      <c r="R19" s="7" t="s">
        <v>4</v>
      </c>
      <c r="S19" s="6"/>
      <c r="T19" s="6"/>
      <c r="U19" s="15" t="s">
        <v>66</v>
      </c>
      <c r="V19" s="15" t="s">
        <v>66</v>
      </c>
      <c r="W19" s="6">
        <v>56.7</v>
      </c>
      <c r="X19" s="6">
        <v>390</v>
      </c>
      <c r="Y19" s="6"/>
      <c r="AA19" s="15">
        <v>1</v>
      </c>
      <c r="AB19" s="15">
        <v>1</v>
      </c>
      <c r="AC19" s="6">
        <v>1</v>
      </c>
      <c r="AF19" s="15" t="s">
        <v>72</v>
      </c>
      <c r="AG19" s="15" t="s">
        <v>72</v>
      </c>
      <c r="AI19" s="7" t="s">
        <v>4</v>
      </c>
      <c r="AJ19" s="7" t="b">
        <v>0</v>
      </c>
      <c r="AK19" s="7" t="s">
        <v>4</v>
      </c>
      <c r="AL19" s="7" t="b">
        <v>1</v>
      </c>
      <c r="AM19" s="7" t="s">
        <v>6</v>
      </c>
      <c r="AN19" s="7" t="s">
        <v>4</v>
      </c>
      <c r="AO19" s="7" t="s">
        <v>5</v>
      </c>
      <c r="AP19" s="7" t="b">
        <v>0</v>
      </c>
      <c r="AQ19" s="15" t="s">
        <v>66</v>
      </c>
      <c r="AR19" s="7"/>
      <c r="AT19" s="7" t="b">
        <v>0</v>
      </c>
      <c r="AU19" s="7" t="b">
        <v>1</v>
      </c>
      <c r="AV19" s="7" t="b">
        <v>0</v>
      </c>
      <c r="AW19" s="15" t="s">
        <v>66</v>
      </c>
      <c r="AX19" t="str">
        <f t="shared" si="0"/>
        <v>TP</v>
      </c>
    </row>
    <row r="20" spans="1:65" ht="42" x14ac:dyDescent="0.3">
      <c r="A20" s="6" t="s">
        <v>32</v>
      </c>
      <c r="B20" s="7">
        <v>125</v>
      </c>
      <c r="C20" s="7" t="s">
        <v>43</v>
      </c>
      <c r="D20" s="7" t="s">
        <v>44</v>
      </c>
      <c r="E20" s="7" t="s">
        <v>45</v>
      </c>
      <c r="F20" s="7" t="s">
        <v>2</v>
      </c>
      <c r="G20" s="7" t="s">
        <v>0</v>
      </c>
      <c r="H20" s="7">
        <v>1</v>
      </c>
      <c r="I20" s="8">
        <v>44262.329363425924</v>
      </c>
      <c r="J20" s="7" t="s">
        <v>3</v>
      </c>
      <c r="K20" s="7" t="b">
        <v>1</v>
      </c>
      <c r="L20" s="7" t="s">
        <v>4</v>
      </c>
      <c r="M20" s="7" t="b">
        <v>0</v>
      </c>
      <c r="N20" s="7" t="s">
        <v>4</v>
      </c>
      <c r="O20" s="7" t="b">
        <v>1</v>
      </c>
      <c r="P20" s="7" t="s">
        <v>6</v>
      </c>
      <c r="Q20" s="7" t="s">
        <v>5</v>
      </c>
      <c r="R20" s="7" t="s">
        <v>4</v>
      </c>
      <c r="S20" s="6"/>
      <c r="T20" s="6"/>
      <c r="U20" s="15" t="s">
        <v>67</v>
      </c>
      <c r="V20" s="15" t="s">
        <v>68</v>
      </c>
      <c r="W20" s="6">
        <v>-5.8</v>
      </c>
      <c r="X20" s="6">
        <v>180</v>
      </c>
      <c r="Y20" s="6"/>
      <c r="AA20" s="15">
        <v>3</v>
      </c>
      <c r="AB20" s="15">
        <v>2</v>
      </c>
      <c r="AC20" s="6">
        <v>2</v>
      </c>
      <c r="AF20" s="15" t="s">
        <v>75</v>
      </c>
      <c r="AG20" s="15" t="s">
        <v>75</v>
      </c>
      <c r="AI20" s="7" t="s">
        <v>4</v>
      </c>
      <c r="AJ20" s="7" t="b">
        <v>0</v>
      </c>
      <c r="AK20" s="7" t="s">
        <v>4</v>
      </c>
      <c r="AL20" s="7" t="b">
        <v>1</v>
      </c>
      <c r="AM20" s="7" t="s">
        <v>6</v>
      </c>
      <c r="AN20" s="7" t="s">
        <v>4</v>
      </c>
      <c r="AO20" s="7" t="s">
        <v>5</v>
      </c>
      <c r="AP20" s="7" t="b">
        <v>1</v>
      </c>
      <c r="AQ20" s="15" t="s">
        <v>114</v>
      </c>
      <c r="AR20" s="7"/>
      <c r="AT20" s="7" t="b">
        <v>0</v>
      </c>
      <c r="AU20" s="7" t="b">
        <v>1</v>
      </c>
      <c r="AV20" s="7" t="b">
        <v>1</v>
      </c>
      <c r="AW20" s="15" t="s">
        <v>114</v>
      </c>
      <c r="AX20" t="str">
        <f t="shared" si="0"/>
        <v>TN</v>
      </c>
    </row>
    <row r="21" spans="1:65" ht="28.2" x14ac:dyDescent="0.3">
      <c r="A21" s="6" t="s">
        <v>33</v>
      </c>
      <c r="B21" s="7">
        <v>163</v>
      </c>
      <c r="C21" s="7" t="s">
        <v>50</v>
      </c>
      <c r="D21" s="7" t="s">
        <v>51</v>
      </c>
      <c r="E21" s="7" t="s">
        <v>52</v>
      </c>
      <c r="F21" s="7" t="s">
        <v>2</v>
      </c>
      <c r="G21" s="7" t="s">
        <v>0</v>
      </c>
      <c r="H21" s="7">
        <v>1</v>
      </c>
      <c r="I21" s="8">
        <v>44262.344826388886</v>
      </c>
      <c r="J21" s="7" t="s">
        <v>3</v>
      </c>
      <c r="K21" s="7" t="b">
        <v>0</v>
      </c>
      <c r="L21" s="7" t="s">
        <v>4</v>
      </c>
      <c r="M21" s="7" t="b">
        <v>0</v>
      </c>
      <c r="N21" s="7" t="s">
        <v>5</v>
      </c>
      <c r="O21" s="7" t="b">
        <v>1</v>
      </c>
      <c r="P21" s="7" t="s">
        <v>6</v>
      </c>
      <c r="Q21" s="7" t="s">
        <v>5</v>
      </c>
      <c r="R21" s="7" t="s">
        <v>4</v>
      </c>
      <c r="S21" s="6"/>
      <c r="T21" s="6"/>
      <c r="U21" s="15" t="s">
        <v>66</v>
      </c>
      <c r="V21" s="15" t="s">
        <v>66</v>
      </c>
      <c r="W21" s="6">
        <v>57.6</v>
      </c>
      <c r="X21" s="6">
        <v>390</v>
      </c>
      <c r="Y21" s="6"/>
      <c r="AA21" s="15">
        <v>1</v>
      </c>
      <c r="AB21" s="15">
        <v>1</v>
      </c>
      <c r="AC21" s="6">
        <v>1</v>
      </c>
      <c r="AF21" s="15" t="s">
        <v>72</v>
      </c>
      <c r="AG21" s="15" t="s">
        <v>72</v>
      </c>
      <c r="AI21" s="7" t="s">
        <v>4</v>
      </c>
      <c r="AJ21" s="7" t="b">
        <v>0</v>
      </c>
      <c r="AK21" s="7" t="s">
        <v>5</v>
      </c>
      <c r="AL21" s="7" t="b">
        <v>1</v>
      </c>
      <c r="AM21" s="7" t="s">
        <v>6</v>
      </c>
      <c r="AN21" s="7" t="s">
        <v>4</v>
      </c>
      <c r="AO21" s="7" t="s">
        <v>5</v>
      </c>
      <c r="AP21" s="7" t="b">
        <v>0</v>
      </c>
      <c r="AQ21" s="15" t="s">
        <v>66</v>
      </c>
      <c r="AR21" s="7"/>
      <c r="AT21" s="7" t="b">
        <v>0</v>
      </c>
      <c r="AU21" s="7" t="b">
        <v>1</v>
      </c>
      <c r="AV21" s="7" t="b">
        <v>0</v>
      </c>
      <c r="AW21" s="15" t="s">
        <v>66</v>
      </c>
      <c r="AX21" t="str">
        <f t="shared" si="0"/>
        <v>TP</v>
      </c>
    </row>
    <row r="22" spans="1:65" ht="28.2" x14ac:dyDescent="0.3">
      <c r="A22" s="6" t="s">
        <v>34</v>
      </c>
      <c r="B22" s="7">
        <v>224</v>
      </c>
      <c r="C22" s="7" t="s">
        <v>46</v>
      </c>
      <c r="D22" s="7" t="s">
        <v>47</v>
      </c>
      <c r="E22" s="7" t="s">
        <v>48</v>
      </c>
      <c r="F22" s="7" t="s">
        <v>49</v>
      </c>
      <c r="G22" s="7" t="s">
        <v>0</v>
      </c>
      <c r="H22" s="7">
        <v>1</v>
      </c>
      <c r="I22" s="8">
        <v>44262.928877314815</v>
      </c>
      <c r="J22" s="7" t="s">
        <v>3</v>
      </c>
      <c r="K22" s="7" t="b">
        <v>1</v>
      </c>
      <c r="L22" s="7" t="s">
        <v>4</v>
      </c>
      <c r="M22" s="7" t="b">
        <v>0</v>
      </c>
      <c r="N22" s="7" t="s">
        <v>4</v>
      </c>
      <c r="O22" s="7" t="b">
        <v>1</v>
      </c>
      <c r="P22" s="7" t="s">
        <v>6</v>
      </c>
      <c r="Q22" s="7" t="s">
        <v>5</v>
      </c>
      <c r="R22" s="7" t="s">
        <v>4</v>
      </c>
      <c r="S22" s="6"/>
      <c r="T22" s="6"/>
      <c r="U22" s="15" t="s">
        <v>67</v>
      </c>
      <c r="V22" s="15" t="s">
        <v>68</v>
      </c>
      <c r="W22" s="6">
        <v>-5.8</v>
      </c>
      <c r="X22" s="6">
        <v>180</v>
      </c>
      <c r="Y22" s="6"/>
      <c r="AA22" s="15">
        <v>3</v>
      </c>
      <c r="AB22" s="15">
        <v>2</v>
      </c>
      <c r="AC22" s="6">
        <v>2</v>
      </c>
      <c r="AF22" s="15" t="s">
        <v>75</v>
      </c>
      <c r="AG22" s="15" t="s">
        <v>75</v>
      </c>
      <c r="AI22" s="7" t="s">
        <v>4</v>
      </c>
      <c r="AJ22" s="7" t="b">
        <v>0</v>
      </c>
      <c r="AK22" s="7" t="s">
        <v>4</v>
      </c>
      <c r="AL22" s="7" t="b">
        <v>1</v>
      </c>
      <c r="AM22" s="7" t="s">
        <v>6</v>
      </c>
      <c r="AN22" s="7" t="s">
        <v>4</v>
      </c>
      <c r="AO22" s="7" t="s">
        <v>5</v>
      </c>
      <c r="AP22" s="7" t="b">
        <v>1</v>
      </c>
      <c r="AQ22" s="15" t="s">
        <v>114</v>
      </c>
      <c r="AR22" s="7"/>
      <c r="AT22" s="7" t="b">
        <v>0</v>
      </c>
      <c r="AU22" s="7" t="b">
        <v>1</v>
      </c>
      <c r="AV22" s="7" t="b">
        <v>1</v>
      </c>
      <c r="AW22" s="15" t="s">
        <v>114</v>
      </c>
      <c r="AX22" t="str">
        <f t="shared" si="0"/>
        <v>TN</v>
      </c>
    </row>
    <row r="23" spans="1:65" ht="28.2" x14ac:dyDescent="0.3">
      <c r="A23" s="20" t="s">
        <v>35</v>
      </c>
      <c r="B23" s="21">
        <v>277</v>
      </c>
      <c r="C23" s="21" t="s">
        <v>53</v>
      </c>
      <c r="D23" s="21" t="s">
        <v>54</v>
      </c>
      <c r="E23" s="21" t="s">
        <v>55</v>
      </c>
      <c r="F23" s="21" t="s">
        <v>56</v>
      </c>
      <c r="G23" s="21" t="s">
        <v>0</v>
      </c>
      <c r="H23" s="21">
        <v>1</v>
      </c>
      <c r="I23" s="24">
        <v>44262.957592592589</v>
      </c>
      <c r="J23" s="21" t="s">
        <v>3</v>
      </c>
      <c r="K23" s="21" t="b">
        <v>1</v>
      </c>
      <c r="L23" s="21" t="s">
        <v>4</v>
      </c>
      <c r="M23" s="21" t="b">
        <v>0</v>
      </c>
      <c r="N23" s="21" t="s">
        <v>5</v>
      </c>
      <c r="O23" s="21" t="b">
        <v>1</v>
      </c>
      <c r="P23" s="21" t="s">
        <v>6</v>
      </c>
      <c r="Q23" s="21" t="s">
        <v>4</v>
      </c>
      <c r="R23" s="21" t="s">
        <v>4</v>
      </c>
      <c r="S23" s="20"/>
      <c r="T23" s="20"/>
      <c r="U23" s="20" t="s">
        <v>66</v>
      </c>
      <c r="V23" s="20" t="s">
        <v>66</v>
      </c>
      <c r="W23" s="20">
        <v>0.8</v>
      </c>
      <c r="X23" s="20">
        <v>220</v>
      </c>
      <c r="Y23" s="20"/>
      <c r="Z23" s="23"/>
      <c r="AA23" s="20">
        <v>1</v>
      </c>
      <c r="AB23" s="20">
        <v>1</v>
      </c>
      <c r="AC23" s="20">
        <v>1</v>
      </c>
      <c r="AD23" s="23"/>
      <c r="AE23" s="23"/>
      <c r="AF23" s="20"/>
      <c r="AG23" s="20"/>
      <c r="AI23" s="21" t="s">
        <v>4</v>
      </c>
      <c r="AJ23" s="21" t="b">
        <v>0</v>
      </c>
      <c r="AK23" s="21" t="s">
        <v>5</v>
      </c>
      <c r="AL23" s="21" t="b">
        <v>1</v>
      </c>
      <c r="AM23" s="21" t="s">
        <v>6</v>
      </c>
      <c r="AN23" s="21" t="s">
        <v>4</v>
      </c>
      <c r="AO23" s="21" t="s">
        <v>4</v>
      </c>
      <c r="AP23" s="21" t="b">
        <v>1</v>
      </c>
      <c r="AQ23" s="20" t="s">
        <v>66</v>
      </c>
      <c r="AR23" s="21"/>
      <c r="AS23" s="23"/>
      <c r="AT23" s="21" t="b">
        <v>0</v>
      </c>
      <c r="AU23" s="21" t="b">
        <v>1</v>
      </c>
      <c r="AV23" s="21" t="b">
        <v>1</v>
      </c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1:65" ht="28.2" x14ac:dyDescent="0.3">
      <c r="A24" s="6" t="s">
        <v>35</v>
      </c>
      <c r="B24" s="7">
        <v>278</v>
      </c>
      <c r="C24" s="7" t="s">
        <v>57</v>
      </c>
      <c r="D24" s="7" t="s">
        <v>58</v>
      </c>
      <c r="E24" s="7" t="s">
        <v>59</v>
      </c>
      <c r="F24" s="7" t="s">
        <v>56</v>
      </c>
      <c r="G24" s="7" t="s">
        <v>0</v>
      </c>
      <c r="H24" s="7">
        <v>1</v>
      </c>
      <c r="I24" s="8">
        <v>44262.957743055558</v>
      </c>
      <c r="J24" s="7" t="s">
        <v>3</v>
      </c>
      <c r="K24" s="7" t="b">
        <v>1</v>
      </c>
      <c r="L24" s="7" t="s">
        <v>4</v>
      </c>
      <c r="M24" s="7" t="b">
        <v>0</v>
      </c>
      <c r="N24" s="7" t="s">
        <v>4</v>
      </c>
      <c r="O24" s="7" t="b">
        <v>1</v>
      </c>
      <c r="P24" s="7" t="s">
        <v>6</v>
      </c>
      <c r="Q24" s="7" t="s">
        <v>5</v>
      </c>
      <c r="R24" s="7" t="s">
        <v>4</v>
      </c>
      <c r="S24" s="6"/>
      <c r="T24" s="6"/>
      <c r="U24" s="15" t="s">
        <v>67</v>
      </c>
      <c r="V24" s="15" t="s">
        <v>68</v>
      </c>
      <c r="W24" s="6">
        <v>-5.8</v>
      </c>
      <c r="X24" s="6">
        <v>180</v>
      </c>
      <c r="Y24" s="6"/>
      <c r="AA24" s="15">
        <v>3</v>
      </c>
      <c r="AB24" s="15">
        <v>2</v>
      </c>
      <c r="AC24" s="6">
        <v>2</v>
      </c>
      <c r="AF24" s="15" t="s">
        <v>75</v>
      </c>
      <c r="AG24" s="15" t="s">
        <v>75</v>
      </c>
      <c r="AI24" s="7" t="s">
        <v>4</v>
      </c>
      <c r="AJ24" s="7" t="b">
        <v>0</v>
      </c>
      <c r="AK24" s="7" t="s">
        <v>4</v>
      </c>
      <c r="AL24" s="7" t="b">
        <v>1</v>
      </c>
      <c r="AM24" s="7" t="s">
        <v>6</v>
      </c>
      <c r="AN24" s="7" t="s">
        <v>4</v>
      </c>
      <c r="AO24" s="7" t="s">
        <v>5</v>
      </c>
      <c r="AP24" s="7" t="b">
        <v>1</v>
      </c>
      <c r="AQ24" s="15" t="s">
        <v>114</v>
      </c>
      <c r="AR24" s="7"/>
      <c r="AT24" s="7" t="b">
        <v>0</v>
      </c>
      <c r="AU24" s="7" t="b">
        <v>1</v>
      </c>
      <c r="AV24" s="7" t="b">
        <v>1</v>
      </c>
      <c r="AW24" s="15" t="s">
        <v>114</v>
      </c>
      <c r="AX24" t="str">
        <f t="shared" si="0"/>
        <v>TN</v>
      </c>
    </row>
    <row r="25" spans="1:65" ht="42" x14ac:dyDescent="0.3">
      <c r="A25" s="6" t="s">
        <v>36</v>
      </c>
      <c r="B25" s="7">
        <v>309</v>
      </c>
      <c r="C25" s="7" t="s">
        <v>43</v>
      </c>
      <c r="D25" s="7" t="s">
        <v>44</v>
      </c>
      <c r="E25" s="7" t="s">
        <v>45</v>
      </c>
      <c r="F25" s="7" t="s">
        <v>2</v>
      </c>
      <c r="G25" s="7" t="s">
        <v>0</v>
      </c>
      <c r="H25" s="7">
        <v>1</v>
      </c>
      <c r="I25" s="8">
        <v>44262.972233796296</v>
      </c>
      <c r="J25" s="7" t="s">
        <v>3</v>
      </c>
      <c r="K25" s="7" t="b">
        <v>1</v>
      </c>
      <c r="L25" s="7" t="s">
        <v>4</v>
      </c>
      <c r="M25" s="7" t="b">
        <v>0</v>
      </c>
      <c r="N25" s="7" t="s">
        <v>4</v>
      </c>
      <c r="O25" s="7" t="b">
        <v>1</v>
      </c>
      <c r="P25" s="7" t="s">
        <v>6</v>
      </c>
      <c r="Q25" s="7" t="s">
        <v>5</v>
      </c>
      <c r="R25" s="7" t="s">
        <v>4</v>
      </c>
      <c r="S25" s="6"/>
      <c r="T25" s="6"/>
      <c r="U25" s="15" t="s">
        <v>67</v>
      </c>
      <c r="V25" s="15" t="s">
        <v>68</v>
      </c>
      <c r="W25" s="6">
        <v>-5.8</v>
      </c>
      <c r="X25" s="6">
        <v>180</v>
      </c>
      <c r="Y25" s="6"/>
      <c r="AA25" s="15">
        <v>3</v>
      </c>
      <c r="AB25" s="15">
        <v>2</v>
      </c>
      <c r="AC25" s="6">
        <v>2</v>
      </c>
      <c r="AF25" s="15" t="s">
        <v>75</v>
      </c>
      <c r="AG25" s="15" t="s">
        <v>75</v>
      </c>
      <c r="AI25" s="7" t="s">
        <v>4</v>
      </c>
      <c r="AJ25" s="7" t="b">
        <v>0</v>
      </c>
      <c r="AK25" s="7" t="s">
        <v>4</v>
      </c>
      <c r="AL25" s="7" t="b">
        <v>1</v>
      </c>
      <c r="AM25" s="7" t="s">
        <v>6</v>
      </c>
      <c r="AN25" s="7" t="s">
        <v>4</v>
      </c>
      <c r="AO25" s="7" t="s">
        <v>5</v>
      </c>
      <c r="AP25" s="7" t="b">
        <v>1</v>
      </c>
      <c r="AQ25" s="15" t="s">
        <v>114</v>
      </c>
      <c r="AR25" s="7"/>
      <c r="AT25" s="7" t="b">
        <v>0</v>
      </c>
      <c r="AU25" s="7" t="b">
        <v>1</v>
      </c>
      <c r="AV25" s="7" t="b">
        <v>1</v>
      </c>
      <c r="AW25" s="15" t="s">
        <v>114</v>
      </c>
      <c r="AX25" t="str">
        <f t="shared" si="0"/>
        <v>TN</v>
      </c>
    </row>
    <row r="26" spans="1:65" ht="28.2" x14ac:dyDescent="0.3">
      <c r="A26" s="20" t="s">
        <v>36</v>
      </c>
      <c r="B26" s="21">
        <v>310</v>
      </c>
      <c r="C26" s="21" t="s">
        <v>50</v>
      </c>
      <c r="D26" s="21" t="s">
        <v>51</v>
      </c>
      <c r="E26" s="21" t="s">
        <v>52</v>
      </c>
      <c r="F26" s="21" t="s">
        <v>2</v>
      </c>
      <c r="G26" s="21" t="s">
        <v>0</v>
      </c>
      <c r="H26" s="21">
        <v>1</v>
      </c>
      <c r="I26" s="24">
        <v>44262.972233796296</v>
      </c>
      <c r="J26" s="21" t="s">
        <v>3</v>
      </c>
      <c r="K26" s="21" t="b">
        <v>0</v>
      </c>
      <c r="L26" s="21" t="s">
        <v>5</v>
      </c>
      <c r="M26" s="21" t="b">
        <v>0</v>
      </c>
      <c r="N26" s="21" t="s">
        <v>5</v>
      </c>
      <c r="O26" s="21" t="b">
        <v>1</v>
      </c>
      <c r="P26" s="21" t="s">
        <v>6</v>
      </c>
      <c r="Q26" s="21" t="s">
        <v>5</v>
      </c>
      <c r="R26" s="21" t="s">
        <v>4</v>
      </c>
      <c r="S26" s="20"/>
      <c r="T26" s="20"/>
      <c r="U26" s="20" t="s">
        <v>66</v>
      </c>
      <c r="V26" s="20" t="s">
        <v>66</v>
      </c>
      <c r="W26" s="20">
        <v>59.4</v>
      </c>
      <c r="X26" s="20">
        <v>370</v>
      </c>
      <c r="Y26" s="20"/>
      <c r="Z26" s="23"/>
      <c r="AA26" s="20">
        <v>1</v>
      </c>
      <c r="AB26" s="20">
        <v>1</v>
      </c>
      <c r="AC26" s="20">
        <v>1</v>
      </c>
      <c r="AD26" s="23"/>
      <c r="AE26" s="23"/>
      <c r="AF26" s="20"/>
      <c r="AG26" s="20"/>
      <c r="AI26" s="21" t="s">
        <v>5</v>
      </c>
      <c r="AJ26" s="21" t="b">
        <v>0</v>
      </c>
      <c r="AK26" s="21" t="s">
        <v>5</v>
      </c>
      <c r="AL26" s="21" t="b">
        <v>1</v>
      </c>
      <c r="AM26" s="21" t="s">
        <v>6</v>
      </c>
      <c r="AN26" s="21" t="s">
        <v>4</v>
      </c>
      <c r="AO26" s="21" t="s">
        <v>5</v>
      </c>
      <c r="AP26" s="21" t="b">
        <v>0</v>
      </c>
      <c r="AQ26" s="20" t="s">
        <v>66</v>
      </c>
      <c r="AR26" s="21"/>
      <c r="AS26" s="23"/>
      <c r="AT26" s="21" t="b">
        <v>0</v>
      </c>
      <c r="AU26" s="21" t="b">
        <v>1</v>
      </c>
      <c r="AV26" s="21" t="b">
        <v>0</v>
      </c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</row>
    <row r="27" spans="1:65" ht="28.2" x14ac:dyDescent="0.3">
      <c r="A27" s="6" t="s">
        <v>37</v>
      </c>
      <c r="B27" s="7">
        <v>328</v>
      </c>
      <c r="C27" s="7" t="s">
        <v>50</v>
      </c>
      <c r="D27" s="7" t="s">
        <v>51</v>
      </c>
      <c r="E27" s="7" t="s">
        <v>52</v>
      </c>
      <c r="F27" s="7" t="s">
        <v>2</v>
      </c>
      <c r="G27" s="7" t="s">
        <v>0</v>
      </c>
      <c r="H27" s="7">
        <v>1</v>
      </c>
      <c r="I27" s="8">
        <v>44262.981053240743</v>
      </c>
      <c r="J27" s="7" t="s">
        <v>3</v>
      </c>
      <c r="K27" s="7" t="b">
        <v>0</v>
      </c>
      <c r="L27" s="7" t="s">
        <v>4</v>
      </c>
      <c r="M27" s="7" t="b">
        <v>0</v>
      </c>
      <c r="N27" s="7" t="s">
        <v>5</v>
      </c>
      <c r="O27" s="7" t="b">
        <v>1</v>
      </c>
      <c r="P27" s="7" t="s">
        <v>6</v>
      </c>
      <c r="Q27" s="7" t="s">
        <v>5</v>
      </c>
      <c r="R27" s="7" t="s">
        <v>4</v>
      </c>
      <c r="S27" s="6"/>
      <c r="T27" s="6"/>
      <c r="U27" s="15" t="s">
        <v>66</v>
      </c>
      <c r="V27" s="15" t="s">
        <v>66</v>
      </c>
      <c r="W27" s="6">
        <v>57.6</v>
      </c>
      <c r="X27" s="6">
        <v>390</v>
      </c>
      <c r="Y27" s="6"/>
      <c r="AA27" s="15">
        <v>1</v>
      </c>
      <c r="AB27" s="15">
        <v>1</v>
      </c>
      <c r="AC27" s="6">
        <v>1</v>
      </c>
      <c r="AF27" s="15" t="s">
        <v>72</v>
      </c>
      <c r="AG27" s="15" t="s">
        <v>72</v>
      </c>
      <c r="AI27" s="7" t="s">
        <v>4</v>
      </c>
      <c r="AJ27" s="7" t="b">
        <v>0</v>
      </c>
      <c r="AK27" s="7" t="s">
        <v>5</v>
      </c>
      <c r="AL27" s="7" t="b">
        <v>1</v>
      </c>
      <c r="AM27" s="7" t="s">
        <v>6</v>
      </c>
      <c r="AN27" s="7" t="s">
        <v>4</v>
      </c>
      <c r="AO27" s="7" t="s">
        <v>5</v>
      </c>
      <c r="AP27" s="7" t="b">
        <v>0</v>
      </c>
      <c r="AQ27" s="15" t="s">
        <v>66</v>
      </c>
      <c r="AR27" s="7"/>
      <c r="AT27" s="7" t="b">
        <v>0</v>
      </c>
      <c r="AU27" s="7" t="b">
        <v>1</v>
      </c>
      <c r="AV27" s="7" t="b">
        <v>0</v>
      </c>
      <c r="AW27" s="15" t="s">
        <v>66</v>
      </c>
      <c r="AX27" t="str">
        <f t="shared" si="0"/>
        <v>TP</v>
      </c>
    </row>
    <row r="28" spans="1:65" ht="28.2" x14ac:dyDescent="0.3">
      <c r="A28" s="6" t="s">
        <v>37</v>
      </c>
      <c r="B28" s="7">
        <v>329</v>
      </c>
      <c r="C28" s="7" t="s">
        <v>40</v>
      </c>
      <c r="D28" s="7" t="s">
        <v>41</v>
      </c>
      <c r="E28" s="7" t="s">
        <v>42</v>
      </c>
      <c r="F28" s="7" t="s">
        <v>2</v>
      </c>
      <c r="G28" s="7" t="s">
        <v>0</v>
      </c>
      <c r="H28" s="7">
        <v>1</v>
      </c>
      <c r="I28" s="8">
        <v>44262.981307870374</v>
      </c>
      <c r="J28" s="7" t="s">
        <v>3</v>
      </c>
      <c r="K28" s="7" t="b">
        <v>0</v>
      </c>
      <c r="L28" s="7" t="s">
        <v>4</v>
      </c>
      <c r="M28" s="7" t="b">
        <v>0</v>
      </c>
      <c r="N28" s="7" t="s">
        <v>4</v>
      </c>
      <c r="O28" s="7" t="b">
        <v>1</v>
      </c>
      <c r="P28" s="7" t="s">
        <v>6</v>
      </c>
      <c r="Q28" s="7" t="s">
        <v>5</v>
      </c>
      <c r="R28" s="7" t="s">
        <v>4</v>
      </c>
      <c r="S28" s="6"/>
      <c r="T28" s="6"/>
      <c r="U28" s="15" t="s">
        <v>66</v>
      </c>
      <c r="V28" s="15" t="s">
        <v>66</v>
      </c>
      <c r="W28" s="6">
        <v>56.7</v>
      </c>
      <c r="X28" s="6">
        <v>390</v>
      </c>
      <c r="Y28" s="6"/>
      <c r="AA28" s="15">
        <v>1</v>
      </c>
      <c r="AB28" s="15">
        <v>1</v>
      </c>
      <c r="AC28" s="6">
        <v>1</v>
      </c>
      <c r="AF28" s="15" t="s">
        <v>72</v>
      </c>
      <c r="AG28" s="15" t="s">
        <v>72</v>
      </c>
      <c r="AI28" s="7" t="s">
        <v>4</v>
      </c>
      <c r="AJ28" s="7" t="b">
        <v>0</v>
      </c>
      <c r="AK28" s="7" t="s">
        <v>4</v>
      </c>
      <c r="AL28" s="7" t="b">
        <v>1</v>
      </c>
      <c r="AM28" s="7" t="s">
        <v>6</v>
      </c>
      <c r="AN28" s="7" t="s">
        <v>4</v>
      </c>
      <c r="AO28" s="7" t="s">
        <v>5</v>
      </c>
      <c r="AP28" s="7" t="b">
        <v>0</v>
      </c>
      <c r="AQ28" s="15" t="s">
        <v>66</v>
      </c>
      <c r="AR28" s="7"/>
      <c r="AT28" s="7" t="b">
        <v>0</v>
      </c>
      <c r="AU28" s="7" t="b">
        <v>1</v>
      </c>
      <c r="AV28" s="7" t="b">
        <v>0</v>
      </c>
      <c r="AW28" s="15" t="s">
        <v>66</v>
      </c>
      <c r="AX28" t="str">
        <f t="shared" si="0"/>
        <v>TP</v>
      </c>
    </row>
    <row r="29" spans="1:65" ht="28.2" x14ac:dyDescent="0.3">
      <c r="A29" s="6" t="s">
        <v>38</v>
      </c>
      <c r="B29" s="7">
        <v>339</v>
      </c>
      <c r="C29" s="7" t="s">
        <v>57</v>
      </c>
      <c r="D29" s="7" t="s">
        <v>58</v>
      </c>
      <c r="E29" s="7" t="s">
        <v>59</v>
      </c>
      <c r="F29" s="7" t="s">
        <v>56</v>
      </c>
      <c r="G29" s="7" t="s">
        <v>0</v>
      </c>
      <c r="H29" s="7">
        <v>1</v>
      </c>
      <c r="I29" s="8">
        <v>44262.985543981478</v>
      </c>
      <c r="J29" s="7" t="s">
        <v>3</v>
      </c>
      <c r="K29" s="7" t="b">
        <v>1</v>
      </c>
      <c r="L29" s="7" t="s">
        <v>4</v>
      </c>
      <c r="M29" s="7" t="b">
        <v>0</v>
      </c>
      <c r="N29" s="7" t="s">
        <v>5</v>
      </c>
      <c r="O29" s="7" t="b">
        <v>1</v>
      </c>
      <c r="P29" s="7" t="s">
        <v>6</v>
      </c>
      <c r="Q29" s="7" t="s">
        <v>5</v>
      </c>
      <c r="R29" s="7" t="s">
        <v>4</v>
      </c>
      <c r="S29" s="6"/>
      <c r="T29" s="6"/>
      <c r="U29" s="15" t="s">
        <v>67</v>
      </c>
      <c r="V29" s="15" t="s">
        <v>68</v>
      </c>
      <c r="W29" s="6">
        <v>-18.399999999999999</v>
      </c>
      <c r="X29" s="6">
        <v>180</v>
      </c>
      <c r="Y29" s="6"/>
      <c r="AA29" s="15">
        <v>3</v>
      </c>
      <c r="AB29" s="15">
        <v>2</v>
      </c>
      <c r="AC29" s="6">
        <v>2</v>
      </c>
      <c r="AF29" s="15" t="s">
        <v>75</v>
      </c>
      <c r="AG29" s="15" t="s">
        <v>75</v>
      </c>
      <c r="AI29" s="7" t="s">
        <v>4</v>
      </c>
      <c r="AJ29" s="7" t="b">
        <v>0</v>
      </c>
      <c r="AK29" s="7" t="s">
        <v>5</v>
      </c>
      <c r="AL29" s="7" t="b">
        <v>1</v>
      </c>
      <c r="AM29" s="7" t="s">
        <v>6</v>
      </c>
      <c r="AN29" s="7" t="s">
        <v>4</v>
      </c>
      <c r="AO29" s="7" t="s">
        <v>5</v>
      </c>
      <c r="AP29" s="7" t="b">
        <v>1</v>
      </c>
      <c r="AQ29" s="15" t="s">
        <v>114</v>
      </c>
      <c r="AR29" s="7"/>
      <c r="AT29" s="7" t="b">
        <v>0</v>
      </c>
      <c r="AU29" s="7" t="b">
        <v>1</v>
      </c>
      <c r="AV29" s="7" t="b">
        <v>1</v>
      </c>
      <c r="AW29" s="15" t="s">
        <v>114</v>
      </c>
      <c r="AX29" t="str">
        <f t="shared" si="0"/>
        <v>TN</v>
      </c>
    </row>
    <row r="30" spans="1:65" ht="42" x14ac:dyDescent="0.3">
      <c r="A30" s="20" t="s">
        <v>38</v>
      </c>
      <c r="B30" s="21">
        <v>340</v>
      </c>
      <c r="C30" s="21" t="s">
        <v>7</v>
      </c>
      <c r="D30" s="21" t="s">
        <v>8</v>
      </c>
      <c r="E30" s="21" t="s">
        <v>9</v>
      </c>
      <c r="F30" s="21" t="s">
        <v>2</v>
      </c>
      <c r="G30" s="21" t="s">
        <v>0</v>
      </c>
      <c r="H30" s="21">
        <v>1</v>
      </c>
      <c r="I30" s="24">
        <v>44262.985543981478</v>
      </c>
      <c r="J30" s="21" t="s">
        <v>3</v>
      </c>
      <c r="K30" s="21" t="b">
        <v>1</v>
      </c>
      <c r="L30" s="21" t="s">
        <v>4</v>
      </c>
      <c r="M30" s="21" t="b">
        <v>1</v>
      </c>
      <c r="N30" s="21" t="s">
        <v>4</v>
      </c>
      <c r="O30" s="21" t="b">
        <v>1</v>
      </c>
      <c r="P30" s="21" t="s">
        <v>6</v>
      </c>
      <c r="Q30" s="21" t="s">
        <v>4</v>
      </c>
      <c r="R30" s="21" t="s">
        <v>4</v>
      </c>
      <c r="S30" s="20"/>
      <c r="T30" s="20"/>
      <c r="U30" s="20" t="s">
        <v>66</v>
      </c>
      <c r="V30" s="20" t="s">
        <v>66</v>
      </c>
      <c r="W30" s="20">
        <v>54.62</v>
      </c>
      <c r="X30" s="20">
        <v>270</v>
      </c>
      <c r="Y30" s="20"/>
      <c r="Z30" s="23"/>
      <c r="AA30" s="20">
        <v>1</v>
      </c>
      <c r="AB30" s="20">
        <v>1</v>
      </c>
      <c r="AC30" s="20">
        <v>1</v>
      </c>
      <c r="AD30" s="23"/>
      <c r="AE30" s="23"/>
      <c r="AF30" s="20"/>
      <c r="AG30" s="20"/>
      <c r="AI30" s="21" t="s">
        <v>4</v>
      </c>
      <c r="AJ30" s="21" t="b">
        <v>1</v>
      </c>
      <c r="AK30" s="21" t="s">
        <v>4</v>
      </c>
      <c r="AL30" s="21" t="b">
        <v>1</v>
      </c>
      <c r="AM30" s="21" t="s">
        <v>6</v>
      </c>
      <c r="AN30" s="21" t="s">
        <v>4</v>
      </c>
      <c r="AO30" s="21" t="s">
        <v>4</v>
      </c>
      <c r="AP30" s="21" t="b">
        <v>1</v>
      </c>
      <c r="AQ30" s="20" t="s">
        <v>66</v>
      </c>
      <c r="AR30" s="21"/>
      <c r="AS30" s="23"/>
      <c r="AT30" s="21" t="b">
        <v>1</v>
      </c>
      <c r="AU30" s="21" t="b">
        <v>1</v>
      </c>
      <c r="AV30" s="21" t="b">
        <v>1</v>
      </c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</row>
    <row r="31" spans="1:65" ht="28.2" x14ac:dyDescent="0.3">
      <c r="A31" s="6" t="s">
        <v>39</v>
      </c>
      <c r="B31" s="7">
        <v>20</v>
      </c>
      <c r="C31" s="7" t="s">
        <v>63</v>
      </c>
      <c r="D31" s="7" t="s">
        <v>62</v>
      </c>
      <c r="E31" s="7" t="s">
        <v>61</v>
      </c>
      <c r="F31" s="7" t="s">
        <v>64</v>
      </c>
      <c r="G31" s="7" t="s">
        <v>0</v>
      </c>
      <c r="H31" s="7">
        <v>1</v>
      </c>
      <c r="I31" s="9">
        <v>44262.287939814814</v>
      </c>
      <c r="J31" s="7" t="s">
        <v>3</v>
      </c>
      <c r="K31" s="7" t="b">
        <v>1</v>
      </c>
      <c r="L31" s="7" t="s">
        <v>4</v>
      </c>
      <c r="M31" s="7" t="b">
        <v>0</v>
      </c>
      <c r="N31" s="7" t="s">
        <v>4</v>
      </c>
      <c r="O31" s="7" t="b">
        <v>1</v>
      </c>
      <c r="P31" s="7" t="s">
        <v>65</v>
      </c>
      <c r="Q31" s="7" t="s">
        <v>5</v>
      </c>
      <c r="R31" s="7" t="s">
        <v>4</v>
      </c>
      <c r="S31" s="6"/>
      <c r="T31" s="6"/>
      <c r="U31" s="15" t="s">
        <v>67</v>
      </c>
      <c r="V31" s="15" t="s">
        <v>66</v>
      </c>
      <c r="W31" s="6">
        <v>1</v>
      </c>
      <c r="X31" s="6">
        <v>170</v>
      </c>
      <c r="Y31" s="6"/>
      <c r="AA31" s="15">
        <v>3</v>
      </c>
      <c r="AB31" s="15">
        <v>1</v>
      </c>
      <c r="AC31" s="6">
        <v>1</v>
      </c>
      <c r="AF31" s="15" t="s">
        <v>75</v>
      </c>
      <c r="AG31" s="15" t="s">
        <v>75</v>
      </c>
      <c r="AI31" s="7" t="s">
        <v>4</v>
      </c>
      <c r="AJ31" s="7" t="b">
        <v>0</v>
      </c>
      <c r="AK31" s="7" t="s">
        <v>4</v>
      </c>
      <c r="AL31" s="7" t="b">
        <v>1</v>
      </c>
      <c r="AM31" s="7" t="s">
        <v>65</v>
      </c>
      <c r="AN31" s="7" t="s">
        <v>4</v>
      </c>
      <c r="AO31" s="7" t="s">
        <v>5</v>
      </c>
      <c r="AP31" s="7" t="b">
        <v>1</v>
      </c>
      <c r="AQ31" s="15" t="s">
        <v>66</v>
      </c>
      <c r="AR31" s="7"/>
      <c r="AT31" s="7" t="b">
        <v>0</v>
      </c>
      <c r="AU31" s="7" t="b">
        <v>1</v>
      </c>
      <c r="AV31" s="7" t="b">
        <v>1</v>
      </c>
      <c r="AW31" s="15" t="s">
        <v>114</v>
      </c>
      <c r="AX31" t="str">
        <f t="shared" si="0"/>
        <v>FN</v>
      </c>
    </row>
    <row r="32" spans="1:65" x14ac:dyDescent="0.3">
      <c r="A32" s="3"/>
    </row>
    <row r="33" spans="26:50" x14ac:dyDescent="0.3">
      <c r="AW33" t="s">
        <v>72</v>
      </c>
      <c r="AX33">
        <f>COUNTIF(AX2:AX31,"TP")</f>
        <v>10</v>
      </c>
    </row>
    <row r="34" spans="26:50" x14ac:dyDescent="0.3">
      <c r="Z34" t="s">
        <v>66</v>
      </c>
      <c r="AA34" s="19">
        <v>16</v>
      </c>
      <c r="AB34" s="19">
        <v>18</v>
      </c>
      <c r="AE34" t="s">
        <v>72</v>
      </c>
      <c r="AF34">
        <f>COUNTIF(AF2:AF32,"TP")</f>
        <v>10</v>
      </c>
      <c r="AG34">
        <f>COUNTIF(AG2:AG31,"TP")</f>
        <v>10</v>
      </c>
      <c r="AW34" t="s">
        <v>73</v>
      </c>
      <c r="AX34">
        <f>COUNTIF(AX2:AX31,"FN")</f>
        <v>2</v>
      </c>
    </row>
    <row r="35" spans="26:50" x14ac:dyDescent="0.3">
      <c r="Z35" t="s">
        <v>69</v>
      </c>
      <c r="AB35">
        <v>10</v>
      </c>
      <c r="AE35" t="s">
        <v>73</v>
      </c>
      <c r="AF35">
        <f>COUNTIF(AF2:AF32,"FN")</f>
        <v>0</v>
      </c>
      <c r="AG35">
        <f>COUNTIF(AG2:AG32,"FN")</f>
        <v>0</v>
      </c>
      <c r="AW35" t="s">
        <v>74</v>
      </c>
      <c r="AX35">
        <f>COUNTIF(AX2:AX31,"FP")</f>
        <v>0</v>
      </c>
    </row>
    <row r="36" spans="26:50" x14ac:dyDescent="0.3">
      <c r="Z36" t="s">
        <v>70</v>
      </c>
      <c r="AA36">
        <v>12</v>
      </c>
      <c r="AE36" t="s">
        <v>74</v>
      </c>
      <c r="AF36">
        <f>COUNTIF(AF2:AF32,"FP")</f>
        <v>0</v>
      </c>
      <c r="AG36">
        <f>COUNTIF(AG2:AG32,"FP")</f>
        <v>0</v>
      </c>
      <c r="AW36" t="s">
        <v>75</v>
      </c>
      <c r="AX36">
        <f>COUNTIF(AX2:AX31,"TN")</f>
        <v>10</v>
      </c>
    </row>
    <row r="37" spans="26:50" x14ac:dyDescent="0.3">
      <c r="AE37" t="s">
        <v>75</v>
      </c>
      <c r="AF37">
        <f>COUNTIF(AF2:AF32,"TN")</f>
        <v>12</v>
      </c>
      <c r="AG37">
        <f>COUNTIF(AG2:AG31,"TN")</f>
        <v>12</v>
      </c>
    </row>
    <row r="39" spans="26:50" x14ac:dyDescent="0.3">
      <c r="Z39" t="s">
        <v>71</v>
      </c>
      <c r="AA39">
        <v>16</v>
      </c>
      <c r="AB39">
        <v>18</v>
      </c>
    </row>
    <row r="40" spans="26:50" x14ac:dyDescent="0.3">
      <c r="Z40" t="s">
        <v>66</v>
      </c>
      <c r="AA40">
        <v>16</v>
      </c>
      <c r="AB40">
        <v>10</v>
      </c>
    </row>
    <row r="52" spans="2:2" x14ac:dyDescent="0.3">
      <c r="B52">
        <f>+B57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A6E9-FAE2-4CEC-AAB0-6B78BACF40B4}">
  <dimension ref="A1:BM52"/>
  <sheetViews>
    <sheetView topLeftCell="AC1" workbookViewId="0">
      <selection activeCell="BF33" sqref="BF33:BG36"/>
    </sheetView>
  </sheetViews>
  <sheetFormatPr defaultRowHeight="14.4" x14ac:dyDescent="0.3"/>
  <cols>
    <col min="9" max="9" width="22.21875" customWidth="1"/>
  </cols>
  <sheetData>
    <row r="1" spans="1:65" ht="28.2" x14ac:dyDescent="0.3">
      <c r="A1" s="11" t="s">
        <v>10</v>
      </c>
      <c r="B1" s="11" t="s">
        <v>13</v>
      </c>
      <c r="C1" s="11" t="s">
        <v>12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25" t="s">
        <v>76</v>
      </c>
      <c r="L1" s="26" t="s">
        <v>77</v>
      </c>
      <c r="M1" s="26" t="s">
        <v>78</v>
      </c>
      <c r="N1" s="26" t="s">
        <v>79</v>
      </c>
      <c r="O1" s="26" t="s">
        <v>80</v>
      </c>
      <c r="P1" s="26" t="s">
        <v>81</v>
      </c>
      <c r="Q1" s="26" t="s">
        <v>82</v>
      </c>
      <c r="R1" s="26" t="s">
        <v>83</v>
      </c>
      <c r="S1" s="11"/>
      <c r="T1" s="11"/>
      <c r="U1" s="11" t="s">
        <v>26</v>
      </c>
      <c r="V1" s="11" t="s">
        <v>27</v>
      </c>
      <c r="W1" s="11" t="s">
        <v>28</v>
      </c>
      <c r="X1" s="11" t="s">
        <v>29</v>
      </c>
      <c r="Y1" s="11" t="s">
        <v>25</v>
      </c>
      <c r="AA1" s="11" t="s">
        <v>26</v>
      </c>
      <c r="AB1" s="11" t="s">
        <v>27</v>
      </c>
      <c r="AC1" s="11" t="s">
        <v>28</v>
      </c>
      <c r="AF1" s="11" t="s">
        <v>26</v>
      </c>
      <c r="AG1" s="11" t="s">
        <v>27</v>
      </c>
      <c r="AI1" s="12" t="s">
        <v>84</v>
      </c>
      <c r="AJ1" s="12" t="s">
        <v>85</v>
      </c>
      <c r="AK1" s="12" t="s">
        <v>86</v>
      </c>
      <c r="AL1" s="12" t="s">
        <v>87</v>
      </c>
      <c r="AM1" s="27" t="s">
        <v>88</v>
      </c>
      <c r="AN1" s="27" t="s">
        <v>89</v>
      </c>
      <c r="AO1" s="27" t="s">
        <v>90</v>
      </c>
      <c r="AP1" s="27" t="s">
        <v>91</v>
      </c>
      <c r="AQ1" s="27" t="s">
        <v>92</v>
      </c>
      <c r="AR1" s="27" t="s">
        <v>93</v>
      </c>
      <c r="AS1" s="27"/>
      <c r="AT1" s="12" t="s">
        <v>84</v>
      </c>
      <c r="AU1" s="27" t="s">
        <v>86</v>
      </c>
      <c r="AV1" s="27" t="s">
        <v>87</v>
      </c>
      <c r="AW1" s="27" t="s">
        <v>92</v>
      </c>
      <c r="AX1" s="27" t="s">
        <v>101</v>
      </c>
      <c r="AY1" s="30"/>
      <c r="BA1" s="31" t="s">
        <v>91</v>
      </c>
      <c r="BB1" s="31" t="s">
        <v>85</v>
      </c>
      <c r="BC1" s="31" t="s">
        <v>88</v>
      </c>
      <c r="BD1" s="31" t="s">
        <v>89</v>
      </c>
      <c r="BE1" s="31" t="s">
        <v>90</v>
      </c>
      <c r="BF1" s="31" t="s">
        <v>101</v>
      </c>
      <c r="BG1" s="28"/>
      <c r="BK1" s="29"/>
    </row>
    <row r="2" spans="1:65" ht="42" x14ac:dyDescent="0.3">
      <c r="A2" s="6" t="s">
        <v>30</v>
      </c>
      <c r="B2" s="7">
        <v>181384</v>
      </c>
      <c r="C2" s="7" t="s">
        <v>7</v>
      </c>
      <c r="D2" s="7" t="s">
        <v>8</v>
      </c>
      <c r="E2" s="7" t="s">
        <v>9</v>
      </c>
      <c r="F2" s="7" t="s">
        <v>2</v>
      </c>
      <c r="G2" s="7" t="s">
        <v>0</v>
      </c>
      <c r="H2" s="7">
        <v>1</v>
      </c>
      <c r="I2" s="8">
        <v>44261.192048611112</v>
      </c>
      <c r="J2" s="7" t="s">
        <v>3</v>
      </c>
      <c r="K2" s="7" t="b">
        <v>1</v>
      </c>
      <c r="L2" s="7" t="s">
        <v>4</v>
      </c>
      <c r="M2" s="7" t="b">
        <v>1</v>
      </c>
      <c r="N2" s="7" t="s">
        <v>5</v>
      </c>
      <c r="O2" s="7" t="b">
        <v>1</v>
      </c>
      <c r="P2" s="7" t="s">
        <v>6</v>
      </c>
      <c r="Q2" s="7" t="s">
        <v>4</v>
      </c>
      <c r="R2" s="7" t="s">
        <v>4</v>
      </c>
      <c r="S2" s="6"/>
      <c r="T2" s="6"/>
      <c r="U2" s="15" t="s">
        <v>66</v>
      </c>
      <c r="V2" s="15" t="s">
        <v>66</v>
      </c>
      <c r="W2" s="6">
        <v>42.2</v>
      </c>
      <c r="X2" s="6">
        <v>240</v>
      </c>
      <c r="Y2" s="6"/>
      <c r="AA2" s="15">
        <v>1</v>
      </c>
      <c r="AB2" s="15">
        <v>1</v>
      </c>
      <c r="AC2" s="6">
        <v>1</v>
      </c>
      <c r="AF2" s="15" t="s">
        <v>72</v>
      </c>
      <c r="AG2" s="15" t="s">
        <v>72</v>
      </c>
      <c r="AI2" s="7" t="s">
        <v>4</v>
      </c>
      <c r="AJ2" s="7" t="b">
        <v>1</v>
      </c>
      <c r="AK2" s="7" t="s">
        <v>5</v>
      </c>
      <c r="AL2" s="7" t="b">
        <v>1</v>
      </c>
      <c r="AM2" s="7" t="s">
        <v>6</v>
      </c>
      <c r="AN2" s="7" t="s">
        <v>4</v>
      </c>
      <c r="AO2" s="7" t="s">
        <v>4</v>
      </c>
      <c r="AP2" s="7" t="b">
        <v>1</v>
      </c>
      <c r="AQ2" s="15" t="s">
        <v>66</v>
      </c>
      <c r="AR2" s="7"/>
      <c r="AT2" s="7" t="s">
        <v>4</v>
      </c>
      <c r="AU2" s="7" t="s">
        <v>5</v>
      </c>
      <c r="AV2" s="7" t="b">
        <v>1</v>
      </c>
      <c r="AX2" s="15" t="s">
        <v>66</v>
      </c>
      <c r="AY2" t="str">
        <f>IF(AND(AQ2="No failure",AX2="No failure"),"TP",IF(AND(AQ2="failure",AX2="No failure"),"FP",IF(AND(AQ2="no failure",AX2="failure"),"FN",IF(AND(AQ2="failure",AX2="failure"),"TN"))))</f>
        <v>TP</v>
      </c>
      <c r="BA2" s="7" t="b">
        <v>1</v>
      </c>
      <c r="BB2" s="7" t="b">
        <v>1</v>
      </c>
      <c r="BC2" s="7" t="s">
        <v>6</v>
      </c>
      <c r="BD2" s="7" t="s">
        <v>4</v>
      </c>
      <c r="BE2" s="7" t="s">
        <v>4</v>
      </c>
      <c r="BF2" s="15" t="s">
        <v>66</v>
      </c>
      <c r="BG2" t="str">
        <f>IF(AND(AQ2="No failure",BF2="No failure"),"TP",IF(AND(AQ2="failure",BF2="No failure"),"FP",IF(AND(AQ2="no failure",BF2="failure"),"FN",IF(AND(AQ2="failure",BF2="failure"),"TN"))))</f>
        <v>TP</v>
      </c>
    </row>
    <row r="3" spans="1:65" ht="28.2" x14ac:dyDescent="0.3">
      <c r="A3" s="6" t="s">
        <v>31</v>
      </c>
      <c r="B3" s="7">
        <v>181683</v>
      </c>
      <c r="C3" s="7" t="s">
        <v>40</v>
      </c>
      <c r="D3" s="7" t="s">
        <v>41</v>
      </c>
      <c r="E3" s="7" t="s">
        <v>42</v>
      </c>
      <c r="F3" s="7" t="s">
        <v>2</v>
      </c>
      <c r="G3" s="7" t="s">
        <v>0</v>
      </c>
      <c r="H3" s="7">
        <v>1</v>
      </c>
      <c r="I3" s="8">
        <v>44262.039143518516</v>
      </c>
      <c r="J3" s="7" t="s">
        <v>3</v>
      </c>
      <c r="K3" s="7" t="b">
        <v>0</v>
      </c>
      <c r="L3" s="7" t="s">
        <v>4</v>
      </c>
      <c r="M3" s="7" t="b">
        <v>0</v>
      </c>
      <c r="N3" s="7" t="s">
        <v>4</v>
      </c>
      <c r="O3" s="7" t="b">
        <v>1</v>
      </c>
      <c r="P3" s="7" t="s">
        <v>6</v>
      </c>
      <c r="Q3" s="7" t="s">
        <v>5</v>
      </c>
      <c r="R3" s="7" t="s">
        <v>4</v>
      </c>
      <c r="S3" s="6"/>
      <c r="T3" s="6"/>
      <c r="U3" s="15" t="s">
        <v>66</v>
      </c>
      <c r="V3" s="15" t="s">
        <v>66</v>
      </c>
      <c r="W3" s="6">
        <v>56.7</v>
      </c>
      <c r="X3" s="6">
        <v>390</v>
      </c>
      <c r="Y3" s="6"/>
      <c r="AA3" s="15">
        <v>1</v>
      </c>
      <c r="AB3" s="15">
        <v>1</v>
      </c>
      <c r="AC3" s="6">
        <v>1</v>
      </c>
      <c r="AF3" s="15" t="s">
        <v>72</v>
      </c>
      <c r="AG3" s="15" t="s">
        <v>72</v>
      </c>
      <c r="AI3" s="7" t="s">
        <v>4</v>
      </c>
      <c r="AJ3" s="7" t="b">
        <v>0</v>
      </c>
      <c r="AK3" s="7" t="s">
        <v>4</v>
      </c>
      <c r="AL3" s="7" t="b">
        <v>1</v>
      </c>
      <c r="AM3" s="7" t="s">
        <v>6</v>
      </c>
      <c r="AN3" s="7" t="s">
        <v>4</v>
      </c>
      <c r="AO3" s="7" t="s">
        <v>5</v>
      </c>
      <c r="AP3" s="7" t="b">
        <v>0</v>
      </c>
      <c r="AQ3" s="15" t="s">
        <v>66</v>
      </c>
      <c r="AR3" s="7"/>
      <c r="AT3" s="7" t="s">
        <v>4</v>
      </c>
      <c r="AU3" s="7" t="s">
        <v>4</v>
      </c>
      <c r="AV3" s="7" t="b">
        <v>1</v>
      </c>
      <c r="AX3" s="15" t="s">
        <v>66</v>
      </c>
      <c r="AY3" t="str">
        <f t="shared" ref="AY3:AY31" si="0">IF(AND(AQ3="No failure",AX3="No failure"),"TP",IF(AND(AQ3="failure",AX3="No failure"),"FP",IF(AND(AQ3="no failure",AX3="failure"),"FN",IF(AND(AQ3="failure",AX3="failure"),"TN"))))</f>
        <v>TP</v>
      </c>
      <c r="BA3" s="7" t="b">
        <v>0</v>
      </c>
      <c r="BB3" s="7" t="b">
        <v>0</v>
      </c>
      <c r="BC3" s="7" t="s">
        <v>6</v>
      </c>
      <c r="BD3" s="7" t="s">
        <v>4</v>
      </c>
      <c r="BE3" s="7" t="s">
        <v>5</v>
      </c>
      <c r="BF3" s="15" t="s">
        <v>66</v>
      </c>
      <c r="BG3" t="str">
        <f t="shared" ref="BG3:BG31" si="1">IF(AND(AQ3="No failure",BF3="No failure"),"TP",IF(AND(AQ3="failure",BF3="No failure"),"FP",IF(AND(AQ3="no failure",BF3="failure"),"FN",IF(AND(AQ3="failure",BF3="failure"),"TN"))))</f>
        <v>TP</v>
      </c>
    </row>
    <row r="4" spans="1:65" ht="42" x14ac:dyDescent="0.3">
      <c r="A4" s="6" t="s">
        <v>32</v>
      </c>
      <c r="B4" s="7">
        <v>181684</v>
      </c>
      <c r="C4" s="7" t="s">
        <v>43</v>
      </c>
      <c r="D4" s="7" t="s">
        <v>44</v>
      </c>
      <c r="E4" s="7" t="s">
        <v>45</v>
      </c>
      <c r="F4" s="7" t="s">
        <v>2</v>
      </c>
      <c r="G4" s="7" t="s">
        <v>0</v>
      </c>
      <c r="H4" s="7">
        <v>1</v>
      </c>
      <c r="I4" s="8">
        <v>44262.053252314814</v>
      </c>
      <c r="J4" s="7" t="s">
        <v>3</v>
      </c>
      <c r="K4" s="7" t="b">
        <v>1</v>
      </c>
      <c r="L4" s="7" t="s">
        <v>4</v>
      </c>
      <c r="M4" s="7" t="b">
        <v>0</v>
      </c>
      <c r="N4" s="7" t="s">
        <v>4</v>
      </c>
      <c r="O4" s="7" t="b">
        <v>1</v>
      </c>
      <c r="P4" s="7" t="s">
        <v>6</v>
      </c>
      <c r="Q4" s="7" t="s">
        <v>5</v>
      </c>
      <c r="R4" s="7" t="s">
        <v>4</v>
      </c>
      <c r="S4" s="6"/>
      <c r="T4" s="6"/>
      <c r="U4" s="15" t="s">
        <v>67</v>
      </c>
      <c r="V4" s="15" t="s">
        <v>68</v>
      </c>
      <c r="W4" s="6">
        <v>-5.8</v>
      </c>
      <c r="X4" s="6">
        <v>180</v>
      </c>
      <c r="Y4" s="6"/>
      <c r="AA4" s="15">
        <v>3</v>
      </c>
      <c r="AB4" s="15">
        <v>2</v>
      </c>
      <c r="AC4" s="6">
        <v>2</v>
      </c>
      <c r="AF4" s="15" t="s">
        <v>75</v>
      </c>
      <c r="AG4" s="15" t="s">
        <v>75</v>
      </c>
      <c r="AI4" s="7" t="s">
        <v>4</v>
      </c>
      <c r="AJ4" s="7" t="b">
        <v>0</v>
      </c>
      <c r="AK4" s="7" t="s">
        <v>4</v>
      </c>
      <c r="AL4" s="7" t="b">
        <v>1</v>
      </c>
      <c r="AM4" s="7" t="s">
        <v>6</v>
      </c>
      <c r="AN4" s="7" t="s">
        <v>4</v>
      </c>
      <c r="AO4" s="7" t="s">
        <v>5</v>
      </c>
      <c r="AP4" s="7" t="b">
        <v>1</v>
      </c>
      <c r="AQ4" s="15" t="s">
        <v>114</v>
      </c>
      <c r="AR4" s="7"/>
      <c r="AT4" s="7" t="s">
        <v>4</v>
      </c>
      <c r="AU4" s="7" t="s">
        <v>4</v>
      </c>
      <c r="AV4" s="7" t="b">
        <v>1</v>
      </c>
      <c r="AX4" s="15" t="s">
        <v>66</v>
      </c>
      <c r="AY4" t="str">
        <f t="shared" si="0"/>
        <v>FP</v>
      </c>
      <c r="BA4" s="7" t="b">
        <v>1</v>
      </c>
      <c r="BB4" s="7" t="b">
        <v>0</v>
      </c>
      <c r="BC4" s="7" t="s">
        <v>6</v>
      </c>
      <c r="BD4" s="7" t="s">
        <v>4</v>
      </c>
      <c r="BE4" s="7" t="s">
        <v>5</v>
      </c>
      <c r="BF4" s="15" t="s">
        <v>114</v>
      </c>
      <c r="BG4" t="str">
        <f t="shared" si="1"/>
        <v>TN</v>
      </c>
    </row>
    <row r="5" spans="1:65" ht="28.2" x14ac:dyDescent="0.3">
      <c r="A5" s="6" t="s">
        <v>33</v>
      </c>
      <c r="B5" s="7">
        <v>18</v>
      </c>
      <c r="C5" s="7" t="s">
        <v>50</v>
      </c>
      <c r="D5" s="7" t="s">
        <v>51</v>
      </c>
      <c r="E5" s="7" t="s">
        <v>52</v>
      </c>
      <c r="F5" s="7" t="s">
        <v>2</v>
      </c>
      <c r="G5" s="7" t="s">
        <v>0</v>
      </c>
      <c r="H5" s="7">
        <v>1</v>
      </c>
      <c r="I5" s="9">
        <v>44262.117048611108</v>
      </c>
      <c r="J5" s="7" t="s">
        <v>3</v>
      </c>
      <c r="K5" s="7" t="b">
        <v>0</v>
      </c>
      <c r="L5" s="7" t="s">
        <v>4</v>
      </c>
      <c r="M5" s="7" t="b">
        <v>0</v>
      </c>
      <c r="N5" s="7" t="s">
        <v>4</v>
      </c>
      <c r="O5" s="7" t="b">
        <v>1</v>
      </c>
      <c r="P5" s="7" t="s">
        <v>6</v>
      </c>
      <c r="Q5" s="7" t="s">
        <v>5</v>
      </c>
      <c r="R5" s="7" t="s">
        <v>4</v>
      </c>
      <c r="S5" s="6"/>
      <c r="T5" s="6"/>
      <c r="U5" s="15" t="s">
        <v>66</v>
      </c>
      <c r="V5" s="15" t="s">
        <v>66</v>
      </c>
      <c r="W5" s="6">
        <v>56.7</v>
      </c>
      <c r="X5" s="6">
        <v>390</v>
      </c>
      <c r="Y5" s="6"/>
      <c r="AA5" s="15">
        <v>1</v>
      </c>
      <c r="AB5" s="15">
        <v>1</v>
      </c>
      <c r="AC5" s="6">
        <v>1</v>
      </c>
      <c r="AF5" s="15" t="s">
        <v>72</v>
      </c>
      <c r="AG5" s="15" t="s">
        <v>72</v>
      </c>
      <c r="AI5" s="7" t="s">
        <v>4</v>
      </c>
      <c r="AJ5" s="7" t="b">
        <v>0</v>
      </c>
      <c r="AK5" s="7" t="s">
        <v>4</v>
      </c>
      <c r="AL5" s="7" t="b">
        <v>1</v>
      </c>
      <c r="AM5" s="7" t="s">
        <v>6</v>
      </c>
      <c r="AN5" s="7" t="s">
        <v>4</v>
      </c>
      <c r="AO5" s="7" t="s">
        <v>5</v>
      </c>
      <c r="AP5" s="7" t="b">
        <v>0</v>
      </c>
      <c r="AQ5" s="15" t="s">
        <v>66</v>
      </c>
      <c r="AR5" s="7"/>
      <c r="AT5" s="7" t="s">
        <v>4</v>
      </c>
      <c r="AU5" s="7" t="s">
        <v>4</v>
      </c>
      <c r="AV5" s="7" t="b">
        <v>1</v>
      </c>
      <c r="AX5" s="15" t="s">
        <v>66</v>
      </c>
      <c r="AY5" t="str">
        <f t="shared" si="0"/>
        <v>TP</v>
      </c>
      <c r="BA5" s="7" t="b">
        <v>0</v>
      </c>
      <c r="BB5" s="7" t="b">
        <v>0</v>
      </c>
      <c r="BC5" s="7" t="s">
        <v>6</v>
      </c>
      <c r="BD5" s="7" t="s">
        <v>4</v>
      </c>
      <c r="BE5" s="7" t="s">
        <v>5</v>
      </c>
      <c r="BF5" s="15" t="s">
        <v>66</v>
      </c>
      <c r="BG5" t="str">
        <f t="shared" si="1"/>
        <v>TP</v>
      </c>
    </row>
    <row r="6" spans="1:65" ht="28.2" x14ac:dyDescent="0.3">
      <c r="A6" s="6" t="s">
        <v>34</v>
      </c>
      <c r="B6" s="7">
        <v>28</v>
      </c>
      <c r="C6" s="7" t="s">
        <v>46</v>
      </c>
      <c r="D6" s="7" t="s">
        <v>47</v>
      </c>
      <c r="E6" s="7" t="s">
        <v>48</v>
      </c>
      <c r="F6" s="7" t="s">
        <v>49</v>
      </c>
      <c r="G6" s="7" t="s">
        <v>0</v>
      </c>
      <c r="H6" s="7">
        <v>1</v>
      </c>
      <c r="I6" s="8">
        <v>44262.058993055558</v>
      </c>
      <c r="J6" s="7" t="s">
        <v>3</v>
      </c>
      <c r="K6" s="7" t="b">
        <v>1</v>
      </c>
      <c r="L6" s="7" t="s">
        <v>4</v>
      </c>
      <c r="M6" s="7" t="b">
        <v>0</v>
      </c>
      <c r="N6" s="7" t="s">
        <v>4</v>
      </c>
      <c r="O6" s="7" t="b">
        <v>1</v>
      </c>
      <c r="P6" s="7" t="s">
        <v>6</v>
      </c>
      <c r="Q6" s="7" t="s">
        <v>5</v>
      </c>
      <c r="R6" s="7" t="s">
        <v>4</v>
      </c>
      <c r="S6" s="6"/>
      <c r="T6" s="6"/>
      <c r="U6" s="15" t="s">
        <v>67</v>
      </c>
      <c r="V6" s="15" t="s">
        <v>68</v>
      </c>
      <c r="W6" s="6">
        <v>-5.8</v>
      </c>
      <c r="X6" s="6">
        <v>180</v>
      </c>
      <c r="Y6" s="6"/>
      <c r="AA6" s="15">
        <v>3</v>
      </c>
      <c r="AB6" s="15">
        <v>2</v>
      </c>
      <c r="AC6" s="6">
        <v>2</v>
      </c>
      <c r="AF6" s="15" t="s">
        <v>75</v>
      </c>
      <c r="AG6" s="15" t="s">
        <v>75</v>
      </c>
      <c r="AI6" s="7" t="s">
        <v>4</v>
      </c>
      <c r="AJ6" s="7" t="b">
        <v>0</v>
      </c>
      <c r="AK6" s="7" t="s">
        <v>4</v>
      </c>
      <c r="AL6" s="7" t="b">
        <v>1</v>
      </c>
      <c r="AM6" s="7" t="s">
        <v>6</v>
      </c>
      <c r="AN6" s="7" t="s">
        <v>4</v>
      </c>
      <c r="AO6" s="7" t="s">
        <v>5</v>
      </c>
      <c r="AP6" s="7" t="b">
        <v>1</v>
      </c>
      <c r="AQ6" s="15" t="s">
        <v>114</v>
      </c>
      <c r="AR6" s="7"/>
      <c r="AT6" s="7" t="s">
        <v>4</v>
      </c>
      <c r="AU6" s="7" t="s">
        <v>4</v>
      </c>
      <c r="AV6" s="7" t="b">
        <v>1</v>
      </c>
      <c r="AX6" s="15" t="s">
        <v>66</v>
      </c>
      <c r="AY6" t="str">
        <f t="shared" si="0"/>
        <v>FP</v>
      </c>
      <c r="BA6" s="7" t="b">
        <v>1</v>
      </c>
      <c r="BB6" s="7" t="b">
        <v>0</v>
      </c>
      <c r="BC6" s="7" t="s">
        <v>6</v>
      </c>
      <c r="BD6" s="7" t="s">
        <v>4</v>
      </c>
      <c r="BE6" s="7" t="s">
        <v>5</v>
      </c>
      <c r="BF6" s="15" t="s">
        <v>114</v>
      </c>
      <c r="BG6" t="str">
        <f t="shared" si="1"/>
        <v>TN</v>
      </c>
    </row>
    <row r="7" spans="1:65" ht="28.2" x14ac:dyDescent="0.3">
      <c r="A7" s="20" t="s">
        <v>35</v>
      </c>
      <c r="B7" s="21">
        <v>1</v>
      </c>
      <c r="C7" s="21" t="s">
        <v>53</v>
      </c>
      <c r="D7" s="21" t="s">
        <v>54</v>
      </c>
      <c r="E7" s="21" t="s">
        <v>55</v>
      </c>
      <c r="F7" s="21" t="s">
        <v>56</v>
      </c>
      <c r="G7" s="21" t="s">
        <v>0</v>
      </c>
      <c r="H7" s="21">
        <v>1</v>
      </c>
      <c r="I7" s="22">
        <v>44262.191388888888</v>
      </c>
      <c r="J7" s="21" t="s">
        <v>3</v>
      </c>
      <c r="K7" s="21" t="b">
        <v>1</v>
      </c>
      <c r="L7" s="21" t="s">
        <v>4</v>
      </c>
      <c r="M7" s="21" t="b">
        <v>0</v>
      </c>
      <c r="N7" s="21" t="s">
        <v>4</v>
      </c>
      <c r="O7" s="21" t="b">
        <v>1</v>
      </c>
      <c r="P7" s="21" t="s">
        <v>6</v>
      </c>
      <c r="Q7" s="21" t="s">
        <v>4</v>
      </c>
      <c r="R7" s="21" t="s">
        <v>4</v>
      </c>
      <c r="S7" s="20"/>
      <c r="T7" s="20"/>
      <c r="U7" s="20" t="s">
        <v>66</v>
      </c>
      <c r="V7" s="20" t="s">
        <v>66</v>
      </c>
      <c r="W7" s="20">
        <v>14.6</v>
      </c>
      <c r="X7" s="20">
        <v>220</v>
      </c>
      <c r="Y7" s="20"/>
      <c r="Z7" s="23"/>
      <c r="AA7" s="20">
        <v>1</v>
      </c>
      <c r="AB7" s="20">
        <v>1</v>
      </c>
      <c r="AC7" s="20">
        <v>1</v>
      </c>
      <c r="AD7" s="23"/>
      <c r="AE7" s="23"/>
      <c r="AF7" s="20"/>
      <c r="AG7" s="20"/>
      <c r="AI7" s="21" t="s">
        <v>4</v>
      </c>
      <c r="AJ7" s="21" t="b">
        <v>0</v>
      </c>
      <c r="AK7" s="21" t="s">
        <v>4</v>
      </c>
      <c r="AL7" s="21" t="b">
        <v>1</v>
      </c>
      <c r="AM7" s="21" t="s">
        <v>6</v>
      </c>
      <c r="AN7" s="21" t="s">
        <v>4</v>
      </c>
      <c r="AO7" s="21" t="s">
        <v>4</v>
      </c>
      <c r="AP7" s="21" t="b">
        <v>1</v>
      </c>
      <c r="AQ7" s="20" t="s">
        <v>66</v>
      </c>
      <c r="AR7" s="21"/>
      <c r="AS7" s="23"/>
      <c r="AT7" s="21" t="s">
        <v>4</v>
      </c>
      <c r="AU7" s="21" t="s">
        <v>4</v>
      </c>
      <c r="AV7" s="21" t="b">
        <v>1</v>
      </c>
      <c r="AW7" s="23"/>
      <c r="AX7" s="23"/>
      <c r="AY7" s="23"/>
      <c r="AZ7" s="23"/>
      <c r="BA7" s="21" t="b">
        <v>1</v>
      </c>
      <c r="BB7" s="21" t="b">
        <v>0</v>
      </c>
      <c r="BC7" s="21" t="s">
        <v>6</v>
      </c>
      <c r="BD7" s="21" t="s">
        <v>4</v>
      </c>
      <c r="BE7" s="21" t="s">
        <v>4</v>
      </c>
      <c r="BF7" s="23"/>
      <c r="BG7" s="23"/>
      <c r="BH7" s="23"/>
      <c r="BI7" s="23"/>
      <c r="BJ7" s="23"/>
      <c r="BK7" s="23"/>
      <c r="BL7" s="23"/>
      <c r="BM7" s="23"/>
    </row>
    <row r="8" spans="1:65" ht="28.2" x14ac:dyDescent="0.3">
      <c r="A8" s="6" t="s">
        <v>35</v>
      </c>
      <c r="B8" s="7">
        <v>15</v>
      </c>
      <c r="C8" s="7" t="s">
        <v>57</v>
      </c>
      <c r="D8" s="7" t="s">
        <v>58</v>
      </c>
      <c r="E8" s="7" t="s">
        <v>59</v>
      </c>
      <c r="F8" s="7" t="s">
        <v>56</v>
      </c>
      <c r="G8" s="7" t="s">
        <v>0</v>
      </c>
      <c r="H8" s="7">
        <v>1</v>
      </c>
      <c r="I8" s="9">
        <v>44262.191388888888</v>
      </c>
      <c r="J8" s="7" t="s">
        <v>3</v>
      </c>
      <c r="K8" s="7" t="b">
        <v>1</v>
      </c>
      <c r="L8" s="7" t="s">
        <v>4</v>
      </c>
      <c r="M8" s="7" t="b">
        <v>0</v>
      </c>
      <c r="N8" s="7" t="s">
        <v>4</v>
      </c>
      <c r="O8" s="7" t="b">
        <v>1</v>
      </c>
      <c r="P8" s="7" t="s">
        <v>6</v>
      </c>
      <c r="Q8" s="7" t="s">
        <v>5</v>
      </c>
      <c r="R8" s="7" t="s">
        <v>4</v>
      </c>
      <c r="S8" s="6"/>
      <c r="T8" s="6"/>
      <c r="U8" s="15" t="s">
        <v>67</v>
      </c>
      <c r="V8" s="15" t="s">
        <v>68</v>
      </c>
      <c r="W8" s="6">
        <v>-5.8</v>
      </c>
      <c r="X8" s="6">
        <v>180</v>
      </c>
      <c r="Y8" s="6"/>
      <c r="AA8" s="15">
        <v>3</v>
      </c>
      <c r="AB8" s="15">
        <v>2</v>
      </c>
      <c r="AC8" s="6">
        <v>2</v>
      </c>
      <c r="AF8" s="15" t="s">
        <v>75</v>
      </c>
      <c r="AG8" s="15" t="s">
        <v>75</v>
      </c>
      <c r="AI8" s="7" t="s">
        <v>4</v>
      </c>
      <c r="AJ8" s="7" t="b">
        <v>0</v>
      </c>
      <c r="AK8" s="7" t="s">
        <v>4</v>
      </c>
      <c r="AL8" s="7" t="b">
        <v>1</v>
      </c>
      <c r="AM8" s="7" t="s">
        <v>6</v>
      </c>
      <c r="AN8" s="7" t="s">
        <v>4</v>
      </c>
      <c r="AO8" s="7" t="s">
        <v>5</v>
      </c>
      <c r="AP8" s="7" t="b">
        <v>1</v>
      </c>
      <c r="AQ8" s="15" t="s">
        <v>114</v>
      </c>
      <c r="AR8" s="7"/>
      <c r="AT8" s="7" t="s">
        <v>4</v>
      </c>
      <c r="AU8" s="7" t="s">
        <v>4</v>
      </c>
      <c r="AV8" s="7" t="b">
        <v>1</v>
      </c>
      <c r="AX8" s="15" t="s">
        <v>66</v>
      </c>
      <c r="AY8" t="str">
        <f t="shared" si="0"/>
        <v>FP</v>
      </c>
      <c r="BA8" s="7" t="b">
        <v>1</v>
      </c>
      <c r="BB8" s="7" t="b">
        <v>0</v>
      </c>
      <c r="BC8" s="7" t="s">
        <v>6</v>
      </c>
      <c r="BD8" s="7" t="s">
        <v>4</v>
      </c>
      <c r="BE8" s="7" t="s">
        <v>5</v>
      </c>
      <c r="BF8" s="15" t="s">
        <v>114</v>
      </c>
      <c r="BG8" t="str">
        <f t="shared" si="1"/>
        <v>TN</v>
      </c>
    </row>
    <row r="9" spans="1:65" ht="42" x14ac:dyDescent="0.3">
      <c r="A9" s="6" t="s">
        <v>36</v>
      </c>
      <c r="B9" s="7">
        <v>14</v>
      </c>
      <c r="C9" s="7" t="s">
        <v>43</v>
      </c>
      <c r="D9" s="7" t="s">
        <v>44</v>
      </c>
      <c r="E9" s="7" t="s">
        <v>45</v>
      </c>
      <c r="F9" s="7" t="s">
        <v>2</v>
      </c>
      <c r="G9" s="7" t="s">
        <v>0</v>
      </c>
      <c r="H9" s="7">
        <v>1</v>
      </c>
      <c r="I9" s="9" t="s">
        <v>60</v>
      </c>
      <c r="J9" s="7" t="s">
        <v>3</v>
      </c>
      <c r="K9" s="7" t="b">
        <v>1</v>
      </c>
      <c r="L9" s="7" t="s">
        <v>4</v>
      </c>
      <c r="M9" s="7" t="b">
        <v>0</v>
      </c>
      <c r="N9" s="7" t="s">
        <v>4</v>
      </c>
      <c r="O9" s="7" t="b">
        <v>1</v>
      </c>
      <c r="P9" s="7" t="s">
        <v>6</v>
      </c>
      <c r="Q9" s="7" t="s">
        <v>5</v>
      </c>
      <c r="R9" s="7" t="s">
        <v>4</v>
      </c>
      <c r="S9" s="6"/>
      <c r="T9" s="6"/>
      <c r="U9" s="15" t="s">
        <v>67</v>
      </c>
      <c r="V9" s="15" t="s">
        <v>68</v>
      </c>
      <c r="W9" s="6">
        <v>-5.8</v>
      </c>
      <c r="X9" s="6">
        <v>180</v>
      </c>
      <c r="Y9" s="6"/>
      <c r="AA9" s="15">
        <v>3</v>
      </c>
      <c r="AB9" s="15">
        <v>2</v>
      </c>
      <c r="AC9" s="6">
        <v>2</v>
      </c>
      <c r="AF9" s="15" t="s">
        <v>75</v>
      </c>
      <c r="AG9" s="15" t="s">
        <v>75</v>
      </c>
      <c r="AI9" s="7" t="s">
        <v>4</v>
      </c>
      <c r="AJ9" s="7" t="b">
        <v>0</v>
      </c>
      <c r="AK9" s="7" t="s">
        <v>4</v>
      </c>
      <c r="AL9" s="7" t="b">
        <v>1</v>
      </c>
      <c r="AM9" s="7" t="s">
        <v>6</v>
      </c>
      <c r="AN9" s="7" t="s">
        <v>4</v>
      </c>
      <c r="AO9" s="7" t="s">
        <v>5</v>
      </c>
      <c r="AP9" s="7" t="b">
        <v>1</v>
      </c>
      <c r="AQ9" s="15" t="s">
        <v>114</v>
      </c>
      <c r="AR9" s="7"/>
      <c r="AT9" s="7" t="s">
        <v>4</v>
      </c>
      <c r="AU9" s="7" t="s">
        <v>4</v>
      </c>
      <c r="AV9" s="7" t="b">
        <v>1</v>
      </c>
      <c r="AX9" s="15" t="s">
        <v>66</v>
      </c>
      <c r="AY9" t="str">
        <f t="shared" si="0"/>
        <v>FP</v>
      </c>
      <c r="BA9" s="7" t="b">
        <v>1</v>
      </c>
      <c r="BB9" s="7" t="b">
        <v>0</v>
      </c>
      <c r="BC9" s="7" t="s">
        <v>6</v>
      </c>
      <c r="BD9" s="7" t="s">
        <v>4</v>
      </c>
      <c r="BE9" s="7" t="s">
        <v>5</v>
      </c>
      <c r="BF9" s="15" t="s">
        <v>114</v>
      </c>
      <c r="BG9" t="str">
        <f t="shared" si="1"/>
        <v>TN</v>
      </c>
    </row>
    <row r="10" spans="1:65" ht="28.2" x14ac:dyDescent="0.3">
      <c r="A10" s="20" t="s">
        <v>36</v>
      </c>
      <c r="B10" s="21">
        <v>18</v>
      </c>
      <c r="C10" s="21" t="s">
        <v>50</v>
      </c>
      <c r="D10" s="21" t="s">
        <v>51</v>
      </c>
      <c r="E10" s="21" t="s">
        <v>52</v>
      </c>
      <c r="F10" s="21" t="s">
        <v>2</v>
      </c>
      <c r="G10" s="21" t="s">
        <v>0</v>
      </c>
      <c r="H10" s="21">
        <v>1</v>
      </c>
      <c r="I10" s="22" t="s">
        <v>60</v>
      </c>
      <c r="J10" s="21" t="s">
        <v>3</v>
      </c>
      <c r="K10" s="21" t="b">
        <v>0</v>
      </c>
      <c r="L10" s="21" t="s">
        <v>4</v>
      </c>
      <c r="M10" s="21" t="b">
        <v>0</v>
      </c>
      <c r="N10" s="21" t="s">
        <v>4</v>
      </c>
      <c r="O10" s="21" t="b">
        <v>1</v>
      </c>
      <c r="P10" s="21" t="s">
        <v>6</v>
      </c>
      <c r="Q10" s="21" t="s">
        <v>5</v>
      </c>
      <c r="R10" s="21" t="s">
        <v>4</v>
      </c>
      <c r="S10" s="20"/>
      <c r="T10" s="20"/>
      <c r="U10" s="20" t="s">
        <v>66</v>
      </c>
      <c r="V10" s="20" t="s">
        <v>66</v>
      </c>
      <c r="W10" s="20">
        <v>56.7</v>
      </c>
      <c r="X10" s="20">
        <v>390</v>
      </c>
      <c r="Y10" s="20"/>
      <c r="Z10" s="23"/>
      <c r="AA10" s="20">
        <v>1</v>
      </c>
      <c r="AB10" s="20">
        <v>1</v>
      </c>
      <c r="AC10" s="20">
        <v>1</v>
      </c>
      <c r="AD10" s="23"/>
      <c r="AE10" s="23"/>
      <c r="AF10" s="20"/>
      <c r="AG10" s="20"/>
      <c r="AI10" s="21" t="s">
        <v>4</v>
      </c>
      <c r="AJ10" s="21" t="b">
        <v>0</v>
      </c>
      <c r="AK10" s="21" t="s">
        <v>4</v>
      </c>
      <c r="AL10" s="21" t="b">
        <v>1</v>
      </c>
      <c r="AM10" s="21" t="s">
        <v>6</v>
      </c>
      <c r="AN10" s="21" t="s">
        <v>4</v>
      </c>
      <c r="AO10" s="21" t="s">
        <v>5</v>
      </c>
      <c r="AP10" s="21" t="b">
        <v>0</v>
      </c>
      <c r="AQ10" s="20" t="s">
        <v>66</v>
      </c>
      <c r="AR10" s="21"/>
      <c r="AS10" s="23"/>
      <c r="AT10" s="21" t="s">
        <v>4</v>
      </c>
      <c r="AU10" s="21" t="s">
        <v>4</v>
      </c>
      <c r="AV10" s="21" t="b">
        <v>1</v>
      </c>
      <c r="AW10" s="23"/>
      <c r="AX10" s="23"/>
      <c r="AY10" s="23"/>
      <c r="AZ10" s="23"/>
      <c r="BA10" s="21" t="b">
        <v>0</v>
      </c>
      <c r="BB10" s="21" t="b">
        <v>0</v>
      </c>
      <c r="BC10" s="21" t="s">
        <v>6</v>
      </c>
      <c r="BD10" s="21" t="s">
        <v>4</v>
      </c>
      <c r="BE10" s="21" t="s">
        <v>5</v>
      </c>
      <c r="BF10" s="23"/>
      <c r="BG10" s="23"/>
      <c r="BH10" s="23"/>
      <c r="BI10" s="23"/>
      <c r="BJ10" s="23"/>
      <c r="BK10" s="23"/>
      <c r="BL10" s="23"/>
      <c r="BM10" s="23"/>
    </row>
    <row r="11" spans="1:65" ht="28.2" x14ac:dyDescent="0.3">
      <c r="A11" s="6" t="s">
        <v>37</v>
      </c>
      <c r="B11" s="7">
        <v>18</v>
      </c>
      <c r="C11" s="7" t="s">
        <v>50</v>
      </c>
      <c r="D11" s="7" t="s">
        <v>51</v>
      </c>
      <c r="E11" s="7" t="s">
        <v>52</v>
      </c>
      <c r="F11" s="7" t="s">
        <v>2</v>
      </c>
      <c r="G11" s="7" t="s">
        <v>0</v>
      </c>
      <c r="H11" s="7">
        <v>1</v>
      </c>
      <c r="I11" s="8">
        <v>44262.226331018515</v>
      </c>
      <c r="J11" s="7" t="s">
        <v>3</v>
      </c>
      <c r="K11" s="7" t="b">
        <v>0</v>
      </c>
      <c r="L11" s="7" t="s">
        <v>4</v>
      </c>
      <c r="M11" s="7" t="b">
        <v>0</v>
      </c>
      <c r="N11" s="7" t="s">
        <v>4</v>
      </c>
      <c r="O11" s="7" t="b">
        <v>1</v>
      </c>
      <c r="P11" s="7" t="s">
        <v>6</v>
      </c>
      <c r="Q11" s="7" t="s">
        <v>5</v>
      </c>
      <c r="R11" s="7" t="s">
        <v>4</v>
      </c>
      <c r="S11" s="6"/>
      <c r="T11" s="6"/>
      <c r="U11" s="15" t="s">
        <v>66</v>
      </c>
      <c r="V11" s="15" t="s">
        <v>66</v>
      </c>
      <c r="W11" s="6">
        <v>56.7</v>
      </c>
      <c r="X11" s="6">
        <v>390</v>
      </c>
      <c r="Y11" s="6"/>
      <c r="AA11" s="15">
        <v>1</v>
      </c>
      <c r="AB11" s="15">
        <v>1</v>
      </c>
      <c r="AC11" s="6">
        <v>1</v>
      </c>
      <c r="AF11" s="15" t="s">
        <v>72</v>
      </c>
      <c r="AG11" s="15" t="s">
        <v>72</v>
      </c>
      <c r="AI11" s="7" t="s">
        <v>4</v>
      </c>
      <c r="AJ11" s="7" t="b">
        <v>0</v>
      </c>
      <c r="AK11" s="7" t="s">
        <v>4</v>
      </c>
      <c r="AL11" s="7" t="b">
        <v>1</v>
      </c>
      <c r="AM11" s="7" t="s">
        <v>6</v>
      </c>
      <c r="AN11" s="7" t="s">
        <v>4</v>
      </c>
      <c r="AO11" s="7" t="s">
        <v>5</v>
      </c>
      <c r="AP11" s="7" t="b">
        <v>0</v>
      </c>
      <c r="AQ11" s="15" t="s">
        <v>66</v>
      </c>
      <c r="AR11" s="7"/>
      <c r="AT11" s="7" t="s">
        <v>4</v>
      </c>
      <c r="AU11" s="7" t="s">
        <v>4</v>
      </c>
      <c r="AV11" s="7" t="b">
        <v>1</v>
      </c>
      <c r="AX11" s="15" t="s">
        <v>66</v>
      </c>
      <c r="AY11" t="str">
        <f t="shared" si="0"/>
        <v>TP</v>
      </c>
      <c r="BA11" s="7" t="b">
        <v>0</v>
      </c>
      <c r="BB11" s="7" t="b">
        <v>0</v>
      </c>
      <c r="BC11" s="7" t="s">
        <v>6</v>
      </c>
      <c r="BD11" s="7" t="s">
        <v>4</v>
      </c>
      <c r="BE11" s="7" t="s">
        <v>5</v>
      </c>
      <c r="BF11" s="15" t="s">
        <v>66</v>
      </c>
      <c r="BG11" t="str">
        <f t="shared" si="1"/>
        <v>TP</v>
      </c>
    </row>
    <row r="12" spans="1:65" ht="28.2" x14ac:dyDescent="0.3">
      <c r="A12" s="6" t="s">
        <v>37</v>
      </c>
      <c r="B12" s="7">
        <v>25</v>
      </c>
      <c r="C12" s="7" t="s">
        <v>40</v>
      </c>
      <c r="D12" s="7" t="s">
        <v>41</v>
      </c>
      <c r="E12" s="7" t="s">
        <v>42</v>
      </c>
      <c r="F12" s="7" t="s">
        <v>2</v>
      </c>
      <c r="G12" s="7" t="s">
        <v>0</v>
      </c>
      <c r="H12" s="7">
        <v>1</v>
      </c>
      <c r="I12" s="8">
        <v>44262.226331018515</v>
      </c>
      <c r="J12" s="7" t="s">
        <v>3</v>
      </c>
      <c r="K12" s="7" t="b">
        <v>0</v>
      </c>
      <c r="L12" s="7" t="s">
        <v>4</v>
      </c>
      <c r="M12" s="7" t="b">
        <v>0</v>
      </c>
      <c r="N12" s="7" t="s">
        <v>4</v>
      </c>
      <c r="O12" s="7" t="b">
        <v>1</v>
      </c>
      <c r="P12" s="7" t="s">
        <v>6</v>
      </c>
      <c r="Q12" s="7" t="s">
        <v>5</v>
      </c>
      <c r="R12" s="7" t="s">
        <v>4</v>
      </c>
      <c r="S12" s="6"/>
      <c r="T12" s="6"/>
      <c r="U12" s="15" t="s">
        <v>66</v>
      </c>
      <c r="V12" s="15" t="s">
        <v>66</v>
      </c>
      <c r="W12" s="6">
        <v>56.7</v>
      </c>
      <c r="X12" s="6">
        <v>390</v>
      </c>
      <c r="Y12" s="6"/>
      <c r="AA12" s="15">
        <v>1</v>
      </c>
      <c r="AB12" s="15">
        <v>1</v>
      </c>
      <c r="AC12" s="6">
        <v>1</v>
      </c>
      <c r="AF12" s="15" t="s">
        <v>72</v>
      </c>
      <c r="AG12" s="15" t="s">
        <v>72</v>
      </c>
      <c r="AI12" s="7" t="s">
        <v>4</v>
      </c>
      <c r="AJ12" s="7" t="b">
        <v>0</v>
      </c>
      <c r="AK12" s="7" t="s">
        <v>4</v>
      </c>
      <c r="AL12" s="7" t="b">
        <v>1</v>
      </c>
      <c r="AM12" s="7" t="s">
        <v>6</v>
      </c>
      <c r="AN12" s="7" t="s">
        <v>4</v>
      </c>
      <c r="AO12" s="7" t="s">
        <v>5</v>
      </c>
      <c r="AP12" s="7" t="b">
        <v>0</v>
      </c>
      <c r="AQ12" s="15" t="s">
        <v>66</v>
      </c>
      <c r="AR12" s="7"/>
      <c r="AT12" s="7" t="s">
        <v>4</v>
      </c>
      <c r="AU12" s="7" t="s">
        <v>4</v>
      </c>
      <c r="AV12" s="7" t="b">
        <v>1</v>
      </c>
      <c r="AX12" s="15" t="s">
        <v>66</v>
      </c>
      <c r="AY12" t="str">
        <f t="shared" si="0"/>
        <v>TP</v>
      </c>
      <c r="BA12" s="7" t="b">
        <v>0</v>
      </c>
      <c r="BB12" s="7" t="b">
        <v>0</v>
      </c>
      <c r="BC12" s="7" t="s">
        <v>6</v>
      </c>
      <c r="BD12" s="7" t="s">
        <v>4</v>
      </c>
      <c r="BE12" s="7" t="s">
        <v>5</v>
      </c>
      <c r="BF12" s="15" t="s">
        <v>66</v>
      </c>
      <c r="BG12" t="str">
        <f t="shared" si="1"/>
        <v>TP</v>
      </c>
    </row>
    <row r="13" spans="1:65" ht="28.2" x14ac:dyDescent="0.3">
      <c r="A13" s="6" t="s">
        <v>38</v>
      </c>
      <c r="B13" s="7">
        <v>15</v>
      </c>
      <c r="C13" s="7" t="s">
        <v>57</v>
      </c>
      <c r="D13" s="7" t="s">
        <v>58</v>
      </c>
      <c r="E13" s="7" t="s">
        <v>59</v>
      </c>
      <c r="F13" s="7" t="s">
        <v>56</v>
      </c>
      <c r="G13" s="7" t="s">
        <v>0</v>
      </c>
      <c r="H13" s="7">
        <v>1</v>
      </c>
      <c r="I13" s="9">
        <v>44262.231562499997</v>
      </c>
      <c r="J13" s="7" t="s">
        <v>3</v>
      </c>
      <c r="K13" s="7" t="b">
        <v>1</v>
      </c>
      <c r="L13" s="7" t="s">
        <v>4</v>
      </c>
      <c r="M13" s="7" t="b">
        <v>0</v>
      </c>
      <c r="N13" s="7" t="s">
        <v>4</v>
      </c>
      <c r="O13" s="7" t="b">
        <v>1</v>
      </c>
      <c r="P13" s="7" t="s">
        <v>6</v>
      </c>
      <c r="Q13" s="7" t="s">
        <v>5</v>
      </c>
      <c r="R13" s="7" t="s">
        <v>4</v>
      </c>
      <c r="S13" s="6"/>
      <c r="T13" s="6"/>
      <c r="U13" s="15" t="s">
        <v>67</v>
      </c>
      <c r="V13" s="15" t="s">
        <v>68</v>
      </c>
      <c r="W13" s="10">
        <v>-5.8</v>
      </c>
      <c r="X13" s="6">
        <v>180</v>
      </c>
      <c r="Y13" s="6"/>
      <c r="AA13" s="15">
        <v>3</v>
      </c>
      <c r="AB13" s="15">
        <v>2</v>
      </c>
      <c r="AC13" s="10">
        <v>2</v>
      </c>
      <c r="AF13" s="15" t="s">
        <v>75</v>
      </c>
      <c r="AG13" s="15" t="s">
        <v>75</v>
      </c>
      <c r="AI13" s="7" t="s">
        <v>4</v>
      </c>
      <c r="AJ13" s="7" t="b">
        <v>0</v>
      </c>
      <c r="AK13" s="7" t="s">
        <v>4</v>
      </c>
      <c r="AL13" s="7" t="b">
        <v>1</v>
      </c>
      <c r="AM13" s="7" t="s">
        <v>6</v>
      </c>
      <c r="AN13" s="7" t="s">
        <v>4</v>
      </c>
      <c r="AO13" s="7" t="s">
        <v>5</v>
      </c>
      <c r="AP13" s="7" t="b">
        <v>1</v>
      </c>
      <c r="AQ13" s="15" t="s">
        <v>114</v>
      </c>
      <c r="AR13" s="7"/>
      <c r="AT13" s="7" t="s">
        <v>4</v>
      </c>
      <c r="AU13" s="7" t="s">
        <v>4</v>
      </c>
      <c r="AV13" s="7" t="b">
        <v>1</v>
      </c>
      <c r="AX13" s="15" t="s">
        <v>66</v>
      </c>
      <c r="AY13" t="str">
        <f t="shared" si="0"/>
        <v>FP</v>
      </c>
      <c r="BA13" s="7" t="b">
        <v>1</v>
      </c>
      <c r="BB13" s="7" t="b">
        <v>0</v>
      </c>
      <c r="BC13" s="7" t="s">
        <v>6</v>
      </c>
      <c r="BD13" s="7" t="s">
        <v>4</v>
      </c>
      <c r="BE13" s="7" t="s">
        <v>5</v>
      </c>
      <c r="BF13" s="15" t="s">
        <v>114</v>
      </c>
      <c r="BG13" t="str">
        <f t="shared" si="1"/>
        <v>TN</v>
      </c>
    </row>
    <row r="14" spans="1:65" ht="42" x14ac:dyDescent="0.3">
      <c r="A14" s="20" t="s">
        <v>38</v>
      </c>
      <c r="B14" s="21">
        <v>19</v>
      </c>
      <c r="C14" s="21" t="s">
        <v>7</v>
      </c>
      <c r="D14" s="21" t="s">
        <v>8</v>
      </c>
      <c r="E14" s="21" t="s">
        <v>9</v>
      </c>
      <c r="F14" s="21" t="s">
        <v>2</v>
      </c>
      <c r="G14" s="21" t="s">
        <v>0</v>
      </c>
      <c r="H14" s="21">
        <v>1</v>
      </c>
      <c r="I14" s="22">
        <v>44262.231562499997</v>
      </c>
      <c r="J14" s="21" t="s">
        <v>3</v>
      </c>
      <c r="K14" s="21" t="b">
        <v>1</v>
      </c>
      <c r="L14" s="21" t="s">
        <v>4</v>
      </c>
      <c r="M14" s="21" t="b">
        <v>1</v>
      </c>
      <c r="N14" s="21" t="s">
        <v>4</v>
      </c>
      <c r="O14" s="21" t="b">
        <v>1</v>
      </c>
      <c r="P14" s="21" t="s">
        <v>6</v>
      </c>
      <c r="Q14" s="21" t="s">
        <v>4</v>
      </c>
      <c r="R14" s="21" t="s">
        <v>4</v>
      </c>
      <c r="S14" s="20"/>
      <c r="T14" s="20"/>
      <c r="U14" s="20" t="s">
        <v>66</v>
      </c>
      <c r="V14" s="20" t="s">
        <v>66</v>
      </c>
      <c r="W14" s="20">
        <v>54.62</v>
      </c>
      <c r="X14" s="20">
        <v>270</v>
      </c>
      <c r="Y14" s="20"/>
      <c r="Z14" s="23"/>
      <c r="AA14" s="20">
        <v>1</v>
      </c>
      <c r="AB14" s="20">
        <v>1</v>
      </c>
      <c r="AC14" s="20">
        <v>1</v>
      </c>
      <c r="AD14" s="23"/>
      <c r="AE14" s="23"/>
      <c r="AF14" s="20"/>
      <c r="AG14" s="20"/>
      <c r="AI14" s="21" t="s">
        <v>4</v>
      </c>
      <c r="AJ14" s="21" t="b">
        <v>1</v>
      </c>
      <c r="AK14" s="21" t="s">
        <v>4</v>
      </c>
      <c r="AL14" s="21" t="b">
        <v>1</v>
      </c>
      <c r="AM14" s="21" t="s">
        <v>6</v>
      </c>
      <c r="AN14" s="21" t="s">
        <v>4</v>
      </c>
      <c r="AO14" s="21" t="s">
        <v>4</v>
      </c>
      <c r="AP14" s="21" t="b">
        <v>1</v>
      </c>
      <c r="AQ14" s="20" t="s">
        <v>66</v>
      </c>
      <c r="AR14" s="21"/>
      <c r="AS14" s="23"/>
      <c r="AT14" s="21" t="s">
        <v>4</v>
      </c>
      <c r="AU14" s="21" t="s">
        <v>4</v>
      </c>
      <c r="AV14" s="21" t="b">
        <v>1</v>
      </c>
      <c r="AW14" s="23"/>
      <c r="AX14" s="23"/>
      <c r="AY14" s="23"/>
      <c r="AZ14" s="23"/>
      <c r="BA14" s="21" t="b">
        <v>1</v>
      </c>
      <c r="BB14" s="21" t="b">
        <v>1</v>
      </c>
      <c r="BC14" s="21" t="s">
        <v>6</v>
      </c>
      <c r="BD14" s="21" t="s">
        <v>4</v>
      </c>
      <c r="BE14" s="21" t="s">
        <v>4</v>
      </c>
      <c r="BF14" s="23"/>
      <c r="BG14" s="23"/>
      <c r="BH14" s="23"/>
      <c r="BI14" s="23"/>
      <c r="BJ14" s="23"/>
      <c r="BK14" s="23"/>
      <c r="BL14" s="23"/>
      <c r="BM14" s="23"/>
    </row>
    <row r="15" spans="1:65" ht="28.2" x14ac:dyDescent="0.3">
      <c r="A15" s="6" t="s">
        <v>39</v>
      </c>
      <c r="B15" s="7">
        <v>20</v>
      </c>
      <c r="C15" s="7" t="s">
        <v>63</v>
      </c>
      <c r="D15" s="7" t="s">
        <v>62</v>
      </c>
      <c r="E15" s="7" t="s">
        <v>61</v>
      </c>
      <c r="F15" s="7" t="s">
        <v>64</v>
      </c>
      <c r="G15" s="7" t="s">
        <v>0</v>
      </c>
      <c r="H15" s="7">
        <v>1</v>
      </c>
      <c r="I15" s="9">
        <v>44262.250150462962</v>
      </c>
      <c r="J15" s="7" t="s">
        <v>3</v>
      </c>
      <c r="K15" s="7" t="b">
        <v>1</v>
      </c>
      <c r="L15" s="7" t="s">
        <v>4</v>
      </c>
      <c r="M15" s="7" t="b">
        <v>0</v>
      </c>
      <c r="N15" s="7" t="s">
        <v>4</v>
      </c>
      <c r="O15" s="7" t="b">
        <v>1</v>
      </c>
      <c r="P15" s="7" t="s">
        <v>65</v>
      </c>
      <c r="Q15" s="7" t="s">
        <v>5</v>
      </c>
      <c r="R15" s="7" t="s">
        <v>4</v>
      </c>
      <c r="S15" s="6"/>
      <c r="T15" s="6"/>
      <c r="U15" s="15" t="s">
        <v>67</v>
      </c>
      <c r="V15" s="15" t="s">
        <v>66</v>
      </c>
      <c r="W15" s="6">
        <v>1</v>
      </c>
      <c r="X15" s="6">
        <v>170</v>
      </c>
      <c r="Y15" s="6"/>
      <c r="AA15" s="15">
        <v>3</v>
      </c>
      <c r="AB15" s="15">
        <v>1</v>
      </c>
      <c r="AC15" s="6">
        <v>1</v>
      </c>
      <c r="AF15" s="15" t="s">
        <v>75</v>
      </c>
      <c r="AG15" s="15" t="s">
        <v>75</v>
      </c>
      <c r="AI15" s="7" t="s">
        <v>4</v>
      </c>
      <c r="AJ15" s="7" t="b">
        <v>0</v>
      </c>
      <c r="AK15" s="7" t="s">
        <v>4</v>
      </c>
      <c r="AL15" s="7" t="b">
        <v>1</v>
      </c>
      <c r="AM15" s="7" t="s">
        <v>65</v>
      </c>
      <c r="AN15" s="7" t="s">
        <v>4</v>
      </c>
      <c r="AO15" s="7" t="s">
        <v>5</v>
      </c>
      <c r="AP15" s="7" t="b">
        <v>1</v>
      </c>
      <c r="AQ15" s="15" t="s">
        <v>66</v>
      </c>
      <c r="AR15" s="7"/>
      <c r="AT15" s="7" t="s">
        <v>4</v>
      </c>
      <c r="AU15" s="7" t="s">
        <v>4</v>
      </c>
      <c r="AV15" s="7" t="b">
        <v>1</v>
      </c>
      <c r="AX15" s="15" t="s">
        <v>66</v>
      </c>
      <c r="AY15" t="str">
        <f t="shared" si="0"/>
        <v>TP</v>
      </c>
      <c r="BA15" s="7" t="b">
        <v>1</v>
      </c>
      <c r="BB15" s="7" t="b">
        <v>0</v>
      </c>
      <c r="BC15" s="7" t="s">
        <v>65</v>
      </c>
      <c r="BD15" s="7" t="s">
        <v>4</v>
      </c>
      <c r="BE15" s="7" t="s">
        <v>5</v>
      </c>
      <c r="BF15" s="15" t="s">
        <v>114</v>
      </c>
      <c r="BG15" t="str">
        <f t="shared" si="1"/>
        <v>FN</v>
      </c>
    </row>
    <row r="16" spans="1:65" x14ac:dyDescent="0.3">
      <c r="A16" s="6"/>
      <c r="B16" s="7"/>
      <c r="C16" s="6"/>
      <c r="D16" s="6"/>
      <c r="E16" s="6"/>
      <c r="F16" s="6"/>
      <c r="G16" s="7"/>
      <c r="H16" s="7"/>
      <c r="I16" s="8"/>
      <c r="J16" s="7"/>
      <c r="K16" s="7"/>
      <c r="L16" s="7"/>
      <c r="M16" s="7"/>
      <c r="N16" s="7"/>
      <c r="O16" s="7"/>
      <c r="P16" s="7"/>
      <c r="Q16" s="7"/>
      <c r="R16" s="7"/>
      <c r="S16" s="6"/>
      <c r="T16" s="6"/>
      <c r="U16" s="6"/>
      <c r="V16" s="6"/>
      <c r="W16" s="6"/>
      <c r="X16" s="6"/>
      <c r="Y16" s="6"/>
      <c r="AA16" s="6"/>
      <c r="AB16" s="6"/>
      <c r="AC16" s="6"/>
      <c r="AF16" s="6"/>
      <c r="AG16" s="6"/>
      <c r="AI16" s="7"/>
      <c r="AJ16" s="7"/>
      <c r="AK16" s="7"/>
      <c r="AL16" s="7"/>
      <c r="AM16" s="7"/>
      <c r="AN16" s="7"/>
      <c r="AO16" s="7"/>
      <c r="AP16" s="7"/>
      <c r="AQ16" s="6"/>
      <c r="AR16" s="7"/>
      <c r="AT16" s="7"/>
      <c r="AU16" s="7"/>
      <c r="AV16" s="7"/>
      <c r="BA16" s="7"/>
      <c r="BB16" s="7"/>
      <c r="BC16" s="7"/>
      <c r="BD16" s="7"/>
      <c r="BE16" s="7"/>
    </row>
    <row r="17" spans="1:65" x14ac:dyDescent="0.3">
      <c r="A17" s="6"/>
      <c r="B17" s="7"/>
      <c r="C17" s="7"/>
      <c r="D17" s="7"/>
      <c r="E17" s="7"/>
      <c r="F17" s="7"/>
      <c r="G17" s="7"/>
      <c r="H17" s="7"/>
      <c r="I17" s="8"/>
      <c r="J17" s="7"/>
      <c r="K17" s="7"/>
      <c r="L17" s="7"/>
      <c r="M17" s="7"/>
      <c r="N17" s="7"/>
      <c r="O17" s="7"/>
      <c r="P17" s="7"/>
      <c r="Q17" s="7"/>
      <c r="R17" s="7"/>
      <c r="S17" s="6"/>
      <c r="T17" s="6"/>
      <c r="U17" s="6"/>
      <c r="V17" s="6"/>
      <c r="W17" s="6"/>
      <c r="X17" s="6"/>
      <c r="Y17" s="6"/>
      <c r="AA17" s="6"/>
      <c r="AB17" s="6"/>
      <c r="AC17" s="6"/>
      <c r="AF17" s="6"/>
      <c r="AG17" s="6"/>
      <c r="AI17" s="7"/>
      <c r="AJ17" s="7"/>
      <c r="AK17" s="7"/>
      <c r="AL17" s="7"/>
      <c r="AM17" s="7"/>
      <c r="AN17" s="7"/>
      <c r="AO17" s="7"/>
      <c r="AP17" s="7"/>
      <c r="AQ17" s="6"/>
      <c r="AR17" s="7"/>
      <c r="AT17" s="7"/>
      <c r="AU17" s="7"/>
      <c r="AV17" s="7"/>
      <c r="BA17" s="7"/>
      <c r="BB17" s="7"/>
      <c r="BC17" s="7"/>
      <c r="BD17" s="7"/>
      <c r="BE17" s="7"/>
    </row>
    <row r="18" spans="1:65" ht="42" x14ac:dyDescent="0.3">
      <c r="A18" s="6" t="s">
        <v>30</v>
      </c>
      <c r="B18" s="7">
        <v>122</v>
      </c>
      <c r="C18" s="7" t="s">
        <v>7</v>
      </c>
      <c r="D18" s="7" t="s">
        <v>8</v>
      </c>
      <c r="E18" s="7" t="s">
        <v>9</v>
      </c>
      <c r="F18" s="7" t="s">
        <v>2</v>
      </c>
      <c r="G18" s="7" t="s">
        <v>0</v>
      </c>
      <c r="H18" s="7">
        <v>1</v>
      </c>
      <c r="I18" s="8">
        <v>44262.308055555557</v>
      </c>
      <c r="J18" s="7" t="s">
        <v>3</v>
      </c>
      <c r="K18" s="7" t="b">
        <v>1</v>
      </c>
      <c r="L18" s="7" t="s">
        <v>4</v>
      </c>
      <c r="M18" s="7" t="b">
        <v>1</v>
      </c>
      <c r="N18" s="7" t="s">
        <v>5</v>
      </c>
      <c r="O18" s="7" t="b">
        <v>1</v>
      </c>
      <c r="P18" s="7" t="s">
        <v>6</v>
      </c>
      <c r="Q18" s="7" t="s">
        <v>4</v>
      </c>
      <c r="R18" s="7" t="s">
        <v>4</v>
      </c>
      <c r="S18" s="6"/>
      <c r="T18" s="6"/>
      <c r="U18" s="15" t="s">
        <v>66</v>
      </c>
      <c r="V18" s="15" t="s">
        <v>66</v>
      </c>
      <c r="W18" s="6">
        <v>42.2</v>
      </c>
      <c r="X18" s="6">
        <v>270</v>
      </c>
      <c r="Y18" s="6"/>
      <c r="AA18" s="15">
        <v>1</v>
      </c>
      <c r="AB18" s="15">
        <v>1</v>
      </c>
      <c r="AC18" s="6">
        <v>1</v>
      </c>
      <c r="AF18" s="15" t="s">
        <v>72</v>
      </c>
      <c r="AG18" s="15" t="s">
        <v>72</v>
      </c>
      <c r="AI18" s="7" t="s">
        <v>4</v>
      </c>
      <c r="AJ18" s="7" t="b">
        <v>1</v>
      </c>
      <c r="AK18" s="7" t="s">
        <v>5</v>
      </c>
      <c r="AL18" s="7" t="b">
        <v>1</v>
      </c>
      <c r="AM18" s="7" t="s">
        <v>6</v>
      </c>
      <c r="AN18" s="7" t="s">
        <v>4</v>
      </c>
      <c r="AO18" s="7" t="s">
        <v>4</v>
      </c>
      <c r="AP18" s="7" t="b">
        <v>1</v>
      </c>
      <c r="AQ18" s="15" t="s">
        <v>66</v>
      </c>
      <c r="AR18" s="7"/>
      <c r="AT18" s="7" t="s">
        <v>4</v>
      </c>
      <c r="AU18" s="7" t="s">
        <v>5</v>
      </c>
      <c r="AV18" s="7" t="b">
        <v>1</v>
      </c>
      <c r="AX18" s="15" t="s">
        <v>66</v>
      </c>
      <c r="AY18" t="str">
        <f t="shared" si="0"/>
        <v>TP</v>
      </c>
      <c r="BA18" s="7" t="b">
        <v>1</v>
      </c>
      <c r="BB18" s="7" t="b">
        <v>1</v>
      </c>
      <c r="BC18" s="7" t="s">
        <v>6</v>
      </c>
      <c r="BD18" s="7" t="s">
        <v>4</v>
      </c>
      <c r="BE18" s="7" t="s">
        <v>4</v>
      </c>
      <c r="BF18" s="15" t="s">
        <v>66</v>
      </c>
      <c r="BG18" t="str">
        <f t="shared" si="1"/>
        <v>TP</v>
      </c>
    </row>
    <row r="19" spans="1:65" ht="28.2" x14ac:dyDescent="0.3">
      <c r="A19" s="6" t="s">
        <v>31</v>
      </c>
      <c r="B19" s="7">
        <v>123</v>
      </c>
      <c r="C19" s="7" t="s">
        <v>40</v>
      </c>
      <c r="D19" s="7" t="s">
        <v>41</v>
      </c>
      <c r="E19" s="7" t="s">
        <v>42</v>
      </c>
      <c r="F19" s="7" t="s">
        <v>2</v>
      </c>
      <c r="G19" s="7" t="s">
        <v>0</v>
      </c>
      <c r="H19" s="7">
        <v>1</v>
      </c>
      <c r="I19" s="8">
        <v>44262.324814814812</v>
      </c>
      <c r="J19" s="7" t="s">
        <v>3</v>
      </c>
      <c r="K19" s="7" t="b">
        <v>0</v>
      </c>
      <c r="L19" s="7" t="s">
        <v>4</v>
      </c>
      <c r="M19" s="7" t="b">
        <v>0</v>
      </c>
      <c r="N19" s="7" t="s">
        <v>4</v>
      </c>
      <c r="O19" s="7" t="b">
        <v>1</v>
      </c>
      <c r="P19" s="7" t="s">
        <v>6</v>
      </c>
      <c r="Q19" s="7" t="s">
        <v>5</v>
      </c>
      <c r="R19" s="7" t="s">
        <v>4</v>
      </c>
      <c r="S19" s="6"/>
      <c r="T19" s="6"/>
      <c r="U19" s="15" t="s">
        <v>66</v>
      </c>
      <c r="V19" s="15" t="s">
        <v>66</v>
      </c>
      <c r="W19" s="6">
        <v>56.7</v>
      </c>
      <c r="X19" s="6">
        <v>390</v>
      </c>
      <c r="Y19" s="6"/>
      <c r="AA19" s="15">
        <v>1</v>
      </c>
      <c r="AB19" s="15">
        <v>1</v>
      </c>
      <c r="AC19" s="6">
        <v>1</v>
      </c>
      <c r="AF19" s="15" t="s">
        <v>72</v>
      </c>
      <c r="AG19" s="15" t="s">
        <v>72</v>
      </c>
      <c r="AI19" s="7" t="s">
        <v>4</v>
      </c>
      <c r="AJ19" s="7" t="b">
        <v>0</v>
      </c>
      <c r="AK19" s="7" t="s">
        <v>4</v>
      </c>
      <c r="AL19" s="7" t="b">
        <v>1</v>
      </c>
      <c r="AM19" s="7" t="s">
        <v>6</v>
      </c>
      <c r="AN19" s="7" t="s">
        <v>4</v>
      </c>
      <c r="AO19" s="7" t="s">
        <v>5</v>
      </c>
      <c r="AP19" s="7" t="b">
        <v>0</v>
      </c>
      <c r="AQ19" s="15" t="s">
        <v>66</v>
      </c>
      <c r="AR19" s="7"/>
      <c r="AT19" s="7" t="s">
        <v>4</v>
      </c>
      <c r="AU19" s="7" t="s">
        <v>4</v>
      </c>
      <c r="AV19" s="7" t="b">
        <v>1</v>
      </c>
      <c r="AX19" s="15" t="s">
        <v>66</v>
      </c>
      <c r="AY19" t="str">
        <f t="shared" si="0"/>
        <v>TP</v>
      </c>
      <c r="BA19" s="7" t="b">
        <v>0</v>
      </c>
      <c r="BB19" s="7" t="b">
        <v>0</v>
      </c>
      <c r="BC19" s="7" t="s">
        <v>6</v>
      </c>
      <c r="BD19" s="7" t="s">
        <v>4</v>
      </c>
      <c r="BE19" s="7" t="s">
        <v>5</v>
      </c>
      <c r="BF19" s="15" t="s">
        <v>66</v>
      </c>
      <c r="BG19" t="str">
        <f t="shared" si="1"/>
        <v>TP</v>
      </c>
    </row>
    <row r="20" spans="1:65" ht="42" x14ac:dyDescent="0.3">
      <c r="A20" s="6" t="s">
        <v>32</v>
      </c>
      <c r="B20" s="7">
        <v>125</v>
      </c>
      <c r="C20" s="7" t="s">
        <v>43</v>
      </c>
      <c r="D20" s="7" t="s">
        <v>44</v>
      </c>
      <c r="E20" s="7" t="s">
        <v>45</v>
      </c>
      <c r="F20" s="7" t="s">
        <v>2</v>
      </c>
      <c r="G20" s="7" t="s">
        <v>0</v>
      </c>
      <c r="H20" s="7">
        <v>1</v>
      </c>
      <c r="I20" s="8">
        <v>44262.329363425924</v>
      </c>
      <c r="J20" s="7" t="s">
        <v>3</v>
      </c>
      <c r="K20" s="7" t="b">
        <v>1</v>
      </c>
      <c r="L20" s="7" t="s">
        <v>4</v>
      </c>
      <c r="M20" s="7" t="b">
        <v>0</v>
      </c>
      <c r="N20" s="7" t="s">
        <v>4</v>
      </c>
      <c r="O20" s="7" t="b">
        <v>1</v>
      </c>
      <c r="P20" s="7" t="s">
        <v>6</v>
      </c>
      <c r="Q20" s="7" t="s">
        <v>5</v>
      </c>
      <c r="R20" s="7" t="s">
        <v>4</v>
      </c>
      <c r="S20" s="6"/>
      <c r="T20" s="6"/>
      <c r="U20" s="15" t="s">
        <v>67</v>
      </c>
      <c r="V20" s="15" t="s">
        <v>68</v>
      </c>
      <c r="W20" s="6">
        <v>-5.8</v>
      </c>
      <c r="X20" s="6">
        <v>180</v>
      </c>
      <c r="Y20" s="6"/>
      <c r="AA20" s="15">
        <v>3</v>
      </c>
      <c r="AB20" s="15">
        <v>2</v>
      </c>
      <c r="AC20" s="6">
        <v>2</v>
      </c>
      <c r="AF20" s="15" t="s">
        <v>75</v>
      </c>
      <c r="AG20" s="15" t="s">
        <v>75</v>
      </c>
      <c r="AI20" s="7" t="s">
        <v>4</v>
      </c>
      <c r="AJ20" s="7" t="b">
        <v>0</v>
      </c>
      <c r="AK20" s="7" t="s">
        <v>4</v>
      </c>
      <c r="AL20" s="7" t="b">
        <v>1</v>
      </c>
      <c r="AM20" s="7" t="s">
        <v>6</v>
      </c>
      <c r="AN20" s="7" t="s">
        <v>4</v>
      </c>
      <c r="AO20" s="7" t="s">
        <v>5</v>
      </c>
      <c r="AP20" s="7" t="b">
        <v>1</v>
      </c>
      <c r="AQ20" s="15" t="s">
        <v>114</v>
      </c>
      <c r="AR20" s="7"/>
      <c r="AT20" s="7" t="s">
        <v>4</v>
      </c>
      <c r="AU20" s="7" t="s">
        <v>4</v>
      </c>
      <c r="AV20" s="7" t="b">
        <v>1</v>
      </c>
      <c r="AX20" s="15" t="s">
        <v>66</v>
      </c>
      <c r="AY20" t="str">
        <f t="shared" si="0"/>
        <v>FP</v>
      </c>
      <c r="BA20" s="7" t="b">
        <v>1</v>
      </c>
      <c r="BB20" s="7" t="b">
        <v>0</v>
      </c>
      <c r="BC20" s="7" t="s">
        <v>6</v>
      </c>
      <c r="BD20" s="7" t="s">
        <v>4</v>
      </c>
      <c r="BE20" s="7" t="s">
        <v>5</v>
      </c>
      <c r="BF20" s="15" t="s">
        <v>114</v>
      </c>
      <c r="BG20" t="str">
        <f t="shared" si="1"/>
        <v>TN</v>
      </c>
    </row>
    <row r="21" spans="1:65" ht="28.2" x14ac:dyDescent="0.3">
      <c r="A21" s="6" t="s">
        <v>33</v>
      </c>
      <c r="B21" s="7">
        <v>163</v>
      </c>
      <c r="C21" s="7" t="s">
        <v>50</v>
      </c>
      <c r="D21" s="7" t="s">
        <v>51</v>
      </c>
      <c r="E21" s="7" t="s">
        <v>52</v>
      </c>
      <c r="F21" s="7" t="s">
        <v>2</v>
      </c>
      <c r="G21" s="7" t="s">
        <v>0</v>
      </c>
      <c r="H21" s="7">
        <v>1</v>
      </c>
      <c r="I21" s="8">
        <v>44262.344826388886</v>
      </c>
      <c r="J21" s="7" t="s">
        <v>3</v>
      </c>
      <c r="K21" s="7" t="b">
        <v>0</v>
      </c>
      <c r="L21" s="7" t="s">
        <v>4</v>
      </c>
      <c r="M21" s="7" t="b">
        <v>0</v>
      </c>
      <c r="N21" s="7" t="s">
        <v>5</v>
      </c>
      <c r="O21" s="7" t="b">
        <v>1</v>
      </c>
      <c r="P21" s="7" t="s">
        <v>6</v>
      </c>
      <c r="Q21" s="7" t="s">
        <v>5</v>
      </c>
      <c r="R21" s="7" t="s">
        <v>4</v>
      </c>
      <c r="S21" s="6"/>
      <c r="T21" s="6"/>
      <c r="U21" s="15" t="s">
        <v>66</v>
      </c>
      <c r="V21" s="15" t="s">
        <v>66</v>
      </c>
      <c r="W21" s="6">
        <v>57.6</v>
      </c>
      <c r="X21" s="6">
        <v>390</v>
      </c>
      <c r="Y21" s="6"/>
      <c r="AA21" s="15">
        <v>1</v>
      </c>
      <c r="AB21" s="15">
        <v>1</v>
      </c>
      <c r="AC21" s="6">
        <v>1</v>
      </c>
      <c r="AF21" s="15" t="s">
        <v>72</v>
      </c>
      <c r="AG21" s="15" t="s">
        <v>72</v>
      </c>
      <c r="AI21" s="7" t="s">
        <v>4</v>
      </c>
      <c r="AJ21" s="7" t="b">
        <v>0</v>
      </c>
      <c r="AK21" s="7" t="s">
        <v>5</v>
      </c>
      <c r="AL21" s="7" t="b">
        <v>1</v>
      </c>
      <c r="AM21" s="7" t="s">
        <v>6</v>
      </c>
      <c r="AN21" s="7" t="s">
        <v>4</v>
      </c>
      <c r="AO21" s="7" t="s">
        <v>5</v>
      </c>
      <c r="AP21" s="7" t="b">
        <v>0</v>
      </c>
      <c r="AQ21" s="15" t="s">
        <v>66</v>
      </c>
      <c r="AR21" s="7"/>
      <c r="AT21" s="7" t="s">
        <v>4</v>
      </c>
      <c r="AU21" s="7" t="s">
        <v>5</v>
      </c>
      <c r="AV21" s="7" t="b">
        <v>1</v>
      </c>
      <c r="AX21" s="15" t="s">
        <v>66</v>
      </c>
      <c r="AY21" t="str">
        <f t="shared" si="0"/>
        <v>TP</v>
      </c>
      <c r="BA21" s="7" t="b">
        <v>0</v>
      </c>
      <c r="BB21" s="7" t="b">
        <v>0</v>
      </c>
      <c r="BC21" s="7" t="s">
        <v>6</v>
      </c>
      <c r="BD21" s="7" t="s">
        <v>4</v>
      </c>
      <c r="BE21" s="7" t="s">
        <v>5</v>
      </c>
      <c r="BF21" s="15" t="s">
        <v>66</v>
      </c>
      <c r="BG21" t="str">
        <f t="shared" si="1"/>
        <v>TP</v>
      </c>
    </row>
    <row r="22" spans="1:65" ht="28.2" x14ac:dyDescent="0.3">
      <c r="A22" s="6" t="s">
        <v>34</v>
      </c>
      <c r="B22" s="7">
        <v>224</v>
      </c>
      <c r="C22" s="7" t="s">
        <v>46</v>
      </c>
      <c r="D22" s="7" t="s">
        <v>47</v>
      </c>
      <c r="E22" s="7" t="s">
        <v>48</v>
      </c>
      <c r="F22" s="7" t="s">
        <v>49</v>
      </c>
      <c r="G22" s="7" t="s">
        <v>0</v>
      </c>
      <c r="H22" s="7">
        <v>1</v>
      </c>
      <c r="I22" s="8">
        <v>44262.928877314815</v>
      </c>
      <c r="J22" s="7" t="s">
        <v>3</v>
      </c>
      <c r="K22" s="7" t="b">
        <v>1</v>
      </c>
      <c r="L22" s="7" t="s">
        <v>4</v>
      </c>
      <c r="M22" s="7" t="b">
        <v>0</v>
      </c>
      <c r="N22" s="7" t="s">
        <v>4</v>
      </c>
      <c r="O22" s="7" t="b">
        <v>1</v>
      </c>
      <c r="P22" s="7" t="s">
        <v>6</v>
      </c>
      <c r="Q22" s="7" t="s">
        <v>5</v>
      </c>
      <c r="R22" s="7" t="s">
        <v>4</v>
      </c>
      <c r="S22" s="6"/>
      <c r="T22" s="6"/>
      <c r="U22" s="15" t="s">
        <v>67</v>
      </c>
      <c r="V22" s="15" t="s">
        <v>68</v>
      </c>
      <c r="W22" s="6">
        <v>-5.8</v>
      </c>
      <c r="X22" s="6">
        <v>180</v>
      </c>
      <c r="Y22" s="6"/>
      <c r="AA22" s="15">
        <v>3</v>
      </c>
      <c r="AB22" s="15">
        <v>2</v>
      </c>
      <c r="AC22" s="6">
        <v>2</v>
      </c>
      <c r="AF22" s="15" t="s">
        <v>75</v>
      </c>
      <c r="AG22" s="15" t="s">
        <v>75</v>
      </c>
      <c r="AI22" s="7" t="s">
        <v>4</v>
      </c>
      <c r="AJ22" s="7" t="b">
        <v>0</v>
      </c>
      <c r="AK22" s="7" t="s">
        <v>4</v>
      </c>
      <c r="AL22" s="7" t="b">
        <v>1</v>
      </c>
      <c r="AM22" s="7" t="s">
        <v>6</v>
      </c>
      <c r="AN22" s="7" t="s">
        <v>4</v>
      </c>
      <c r="AO22" s="7" t="s">
        <v>5</v>
      </c>
      <c r="AP22" s="7" t="b">
        <v>1</v>
      </c>
      <c r="AQ22" s="15" t="s">
        <v>114</v>
      </c>
      <c r="AR22" s="7"/>
      <c r="AT22" s="7" t="s">
        <v>4</v>
      </c>
      <c r="AU22" s="7" t="s">
        <v>4</v>
      </c>
      <c r="AV22" s="7" t="b">
        <v>1</v>
      </c>
      <c r="AX22" s="15" t="s">
        <v>66</v>
      </c>
      <c r="AY22" t="str">
        <f t="shared" si="0"/>
        <v>FP</v>
      </c>
      <c r="BA22" s="7" t="b">
        <v>1</v>
      </c>
      <c r="BB22" s="7" t="b">
        <v>0</v>
      </c>
      <c r="BC22" s="7" t="s">
        <v>6</v>
      </c>
      <c r="BD22" s="7" t="s">
        <v>4</v>
      </c>
      <c r="BE22" s="7" t="s">
        <v>5</v>
      </c>
      <c r="BF22" s="15" t="s">
        <v>114</v>
      </c>
      <c r="BG22" t="str">
        <f t="shared" si="1"/>
        <v>TN</v>
      </c>
    </row>
    <row r="23" spans="1:65" ht="28.2" x14ac:dyDescent="0.3">
      <c r="A23" s="20" t="s">
        <v>35</v>
      </c>
      <c r="B23" s="21">
        <v>277</v>
      </c>
      <c r="C23" s="21" t="s">
        <v>53</v>
      </c>
      <c r="D23" s="21" t="s">
        <v>54</v>
      </c>
      <c r="E23" s="21" t="s">
        <v>55</v>
      </c>
      <c r="F23" s="21" t="s">
        <v>56</v>
      </c>
      <c r="G23" s="21" t="s">
        <v>0</v>
      </c>
      <c r="H23" s="21">
        <v>1</v>
      </c>
      <c r="I23" s="24">
        <v>44262.957592592589</v>
      </c>
      <c r="J23" s="21" t="s">
        <v>3</v>
      </c>
      <c r="K23" s="21" t="b">
        <v>1</v>
      </c>
      <c r="L23" s="21" t="s">
        <v>4</v>
      </c>
      <c r="M23" s="21" t="b">
        <v>0</v>
      </c>
      <c r="N23" s="21" t="s">
        <v>5</v>
      </c>
      <c r="O23" s="21" t="b">
        <v>1</v>
      </c>
      <c r="P23" s="21" t="s">
        <v>6</v>
      </c>
      <c r="Q23" s="21" t="s">
        <v>4</v>
      </c>
      <c r="R23" s="21" t="s">
        <v>4</v>
      </c>
      <c r="S23" s="20"/>
      <c r="T23" s="20"/>
      <c r="U23" s="20" t="s">
        <v>66</v>
      </c>
      <c r="V23" s="20" t="s">
        <v>66</v>
      </c>
      <c r="W23" s="20">
        <v>0.8</v>
      </c>
      <c r="X23" s="20">
        <v>220</v>
      </c>
      <c r="Y23" s="20"/>
      <c r="Z23" s="23"/>
      <c r="AA23" s="20">
        <v>1</v>
      </c>
      <c r="AB23" s="20">
        <v>1</v>
      </c>
      <c r="AC23" s="20">
        <v>1</v>
      </c>
      <c r="AD23" s="23"/>
      <c r="AE23" s="23"/>
      <c r="AF23" s="20"/>
      <c r="AG23" s="20"/>
      <c r="AI23" s="21" t="s">
        <v>4</v>
      </c>
      <c r="AJ23" s="21" t="b">
        <v>0</v>
      </c>
      <c r="AK23" s="21" t="s">
        <v>5</v>
      </c>
      <c r="AL23" s="21" t="b">
        <v>1</v>
      </c>
      <c r="AM23" s="21" t="s">
        <v>6</v>
      </c>
      <c r="AN23" s="21" t="s">
        <v>4</v>
      </c>
      <c r="AO23" s="21" t="s">
        <v>4</v>
      </c>
      <c r="AP23" s="21" t="b">
        <v>1</v>
      </c>
      <c r="AQ23" s="20" t="s">
        <v>66</v>
      </c>
      <c r="AR23" s="21"/>
      <c r="AS23" s="23"/>
      <c r="AT23" s="21" t="s">
        <v>4</v>
      </c>
      <c r="AU23" s="21" t="s">
        <v>5</v>
      </c>
      <c r="AV23" s="21" t="b">
        <v>1</v>
      </c>
      <c r="AW23" s="23"/>
      <c r="AX23" s="23"/>
      <c r="AY23" s="23"/>
      <c r="AZ23" s="23"/>
      <c r="BA23" s="21" t="b">
        <v>1</v>
      </c>
      <c r="BB23" s="21" t="b">
        <v>0</v>
      </c>
      <c r="BC23" s="21" t="s">
        <v>6</v>
      </c>
      <c r="BD23" s="21" t="s">
        <v>4</v>
      </c>
      <c r="BE23" s="21" t="s">
        <v>4</v>
      </c>
      <c r="BF23" s="23"/>
      <c r="BG23" s="23"/>
      <c r="BH23" s="23"/>
      <c r="BI23" s="23"/>
      <c r="BJ23" s="23"/>
      <c r="BK23" s="23"/>
      <c r="BL23" s="23"/>
      <c r="BM23" s="23"/>
    </row>
    <row r="24" spans="1:65" ht="28.2" x14ac:dyDescent="0.3">
      <c r="A24" s="6" t="s">
        <v>35</v>
      </c>
      <c r="B24" s="7">
        <v>278</v>
      </c>
      <c r="C24" s="7" t="s">
        <v>57</v>
      </c>
      <c r="D24" s="7" t="s">
        <v>58</v>
      </c>
      <c r="E24" s="7" t="s">
        <v>59</v>
      </c>
      <c r="F24" s="7" t="s">
        <v>56</v>
      </c>
      <c r="G24" s="7" t="s">
        <v>0</v>
      </c>
      <c r="H24" s="7">
        <v>1</v>
      </c>
      <c r="I24" s="8">
        <v>44262.957743055558</v>
      </c>
      <c r="J24" s="7" t="s">
        <v>3</v>
      </c>
      <c r="K24" s="7" t="b">
        <v>1</v>
      </c>
      <c r="L24" s="7" t="s">
        <v>4</v>
      </c>
      <c r="M24" s="7" t="b">
        <v>0</v>
      </c>
      <c r="N24" s="7" t="s">
        <v>4</v>
      </c>
      <c r="O24" s="7" t="b">
        <v>1</v>
      </c>
      <c r="P24" s="7" t="s">
        <v>6</v>
      </c>
      <c r="Q24" s="7" t="s">
        <v>5</v>
      </c>
      <c r="R24" s="7" t="s">
        <v>4</v>
      </c>
      <c r="S24" s="6"/>
      <c r="T24" s="6"/>
      <c r="U24" s="15" t="s">
        <v>67</v>
      </c>
      <c r="V24" s="15" t="s">
        <v>68</v>
      </c>
      <c r="W24" s="6">
        <v>-5.8</v>
      </c>
      <c r="X24" s="6">
        <v>180</v>
      </c>
      <c r="Y24" s="6"/>
      <c r="AA24" s="15">
        <v>3</v>
      </c>
      <c r="AB24" s="15">
        <v>2</v>
      </c>
      <c r="AC24" s="6">
        <v>2</v>
      </c>
      <c r="AF24" s="15" t="s">
        <v>75</v>
      </c>
      <c r="AG24" s="15" t="s">
        <v>75</v>
      </c>
      <c r="AI24" s="7" t="s">
        <v>4</v>
      </c>
      <c r="AJ24" s="7" t="b">
        <v>0</v>
      </c>
      <c r="AK24" s="7" t="s">
        <v>4</v>
      </c>
      <c r="AL24" s="7" t="b">
        <v>1</v>
      </c>
      <c r="AM24" s="7" t="s">
        <v>6</v>
      </c>
      <c r="AN24" s="7" t="s">
        <v>4</v>
      </c>
      <c r="AO24" s="7" t="s">
        <v>5</v>
      </c>
      <c r="AP24" s="7" t="b">
        <v>1</v>
      </c>
      <c r="AQ24" s="15" t="s">
        <v>114</v>
      </c>
      <c r="AR24" s="7"/>
      <c r="AT24" s="7" t="s">
        <v>4</v>
      </c>
      <c r="AU24" s="7" t="s">
        <v>4</v>
      </c>
      <c r="AV24" s="7" t="b">
        <v>1</v>
      </c>
      <c r="AX24" s="15" t="s">
        <v>66</v>
      </c>
      <c r="AY24" t="str">
        <f t="shared" si="0"/>
        <v>FP</v>
      </c>
      <c r="BA24" s="7" t="b">
        <v>1</v>
      </c>
      <c r="BB24" s="7" t="b">
        <v>0</v>
      </c>
      <c r="BC24" s="7" t="s">
        <v>6</v>
      </c>
      <c r="BD24" s="7" t="s">
        <v>4</v>
      </c>
      <c r="BE24" s="7" t="s">
        <v>5</v>
      </c>
      <c r="BF24" s="15" t="s">
        <v>66</v>
      </c>
      <c r="BG24" t="str">
        <f t="shared" si="1"/>
        <v>FP</v>
      </c>
    </row>
    <row r="25" spans="1:65" ht="42" x14ac:dyDescent="0.3">
      <c r="A25" s="6" t="s">
        <v>36</v>
      </c>
      <c r="B25" s="7">
        <v>309</v>
      </c>
      <c r="C25" s="7" t="s">
        <v>43</v>
      </c>
      <c r="D25" s="7" t="s">
        <v>44</v>
      </c>
      <c r="E25" s="7" t="s">
        <v>45</v>
      </c>
      <c r="F25" s="7" t="s">
        <v>2</v>
      </c>
      <c r="G25" s="7" t="s">
        <v>0</v>
      </c>
      <c r="H25" s="7">
        <v>1</v>
      </c>
      <c r="I25" s="8">
        <v>44262.972233796296</v>
      </c>
      <c r="J25" s="7" t="s">
        <v>3</v>
      </c>
      <c r="K25" s="7" t="b">
        <v>1</v>
      </c>
      <c r="L25" s="7" t="s">
        <v>4</v>
      </c>
      <c r="M25" s="7" t="b">
        <v>0</v>
      </c>
      <c r="N25" s="7" t="s">
        <v>4</v>
      </c>
      <c r="O25" s="7" t="b">
        <v>1</v>
      </c>
      <c r="P25" s="7" t="s">
        <v>6</v>
      </c>
      <c r="Q25" s="7" t="s">
        <v>5</v>
      </c>
      <c r="R25" s="7" t="s">
        <v>4</v>
      </c>
      <c r="S25" s="6"/>
      <c r="T25" s="6"/>
      <c r="U25" s="15" t="s">
        <v>67</v>
      </c>
      <c r="V25" s="15" t="s">
        <v>68</v>
      </c>
      <c r="W25" s="6">
        <v>-5.8</v>
      </c>
      <c r="X25" s="6">
        <v>180</v>
      </c>
      <c r="Y25" s="6"/>
      <c r="AA25" s="15">
        <v>3</v>
      </c>
      <c r="AB25" s="15">
        <v>2</v>
      </c>
      <c r="AC25" s="6">
        <v>2</v>
      </c>
      <c r="AF25" s="15" t="s">
        <v>75</v>
      </c>
      <c r="AG25" s="15" t="s">
        <v>75</v>
      </c>
      <c r="AI25" s="7" t="s">
        <v>4</v>
      </c>
      <c r="AJ25" s="7" t="b">
        <v>0</v>
      </c>
      <c r="AK25" s="7" t="s">
        <v>4</v>
      </c>
      <c r="AL25" s="7" t="b">
        <v>1</v>
      </c>
      <c r="AM25" s="7" t="s">
        <v>6</v>
      </c>
      <c r="AN25" s="7" t="s">
        <v>4</v>
      </c>
      <c r="AO25" s="7" t="s">
        <v>5</v>
      </c>
      <c r="AP25" s="7" t="b">
        <v>1</v>
      </c>
      <c r="AQ25" s="15" t="s">
        <v>114</v>
      </c>
      <c r="AR25" s="7"/>
      <c r="AT25" s="7" t="s">
        <v>4</v>
      </c>
      <c r="AU25" s="7" t="s">
        <v>4</v>
      </c>
      <c r="AV25" s="7" t="b">
        <v>1</v>
      </c>
      <c r="AX25" s="15" t="s">
        <v>66</v>
      </c>
      <c r="AY25" t="str">
        <f t="shared" si="0"/>
        <v>FP</v>
      </c>
      <c r="BA25" s="7" t="b">
        <v>1</v>
      </c>
      <c r="BB25" s="7" t="b">
        <v>0</v>
      </c>
      <c r="BC25" s="7" t="s">
        <v>6</v>
      </c>
      <c r="BD25" s="7" t="s">
        <v>4</v>
      </c>
      <c r="BE25" s="7" t="s">
        <v>5</v>
      </c>
      <c r="BF25" s="15" t="s">
        <v>66</v>
      </c>
      <c r="BG25" t="str">
        <f t="shared" si="1"/>
        <v>FP</v>
      </c>
    </row>
    <row r="26" spans="1:65" ht="28.2" x14ac:dyDescent="0.3">
      <c r="A26" s="20" t="s">
        <v>36</v>
      </c>
      <c r="B26" s="21">
        <v>310</v>
      </c>
      <c r="C26" s="21" t="s">
        <v>50</v>
      </c>
      <c r="D26" s="21" t="s">
        <v>51</v>
      </c>
      <c r="E26" s="21" t="s">
        <v>52</v>
      </c>
      <c r="F26" s="21" t="s">
        <v>2</v>
      </c>
      <c r="G26" s="21" t="s">
        <v>0</v>
      </c>
      <c r="H26" s="21">
        <v>1</v>
      </c>
      <c r="I26" s="24">
        <v>44262.972233796296</v>
      </c>
      <c r="J26" s="21" t="s">
        <v>3</v>
      </c>
      <c r="K26" s="21" t="b">
        <v>0</v>
      </c>
      <c r="L26" s="21" t="s">
        <v>5</v>
      </c>
      <c r="M26" s="21" t="b">
        <v>0</v>
      </c>
      <c r="N26" s="21" t="s">
        <v>5</v>
      </c>
      <c r="O26" s="21" t="b">
        <v>1</v>
      </c>
      <c r="P26" s="21" t="s">
        <v>6</v>
      </c>
      <c r="Q26" s="21" t="s">
        <v>5</v>
      </c>
      <c r="R26" s="21" t="s">
        <v>4</v>
      </c>
      <c r="S26" s="20"/>
      <c r="T26" s="20"/>
      <c r="U26" s="20" t="s">
        <v>66</v>
      </c>
      <c r="V26" s="20" t="s">
        <v>66</v>
      </c>
      <c r="W26" s="20">
        <v>59.4</v>
      </c>
      <c r="X26" s="20">
        <v>370</v>
      </c>
      <c r="Y26" s="20"/>
      <c r="Z26" s="23"/>
      <c r="AA26" s="20">
        <v>1</v>
      </c>
      <c r="AB26" s="20">
        <v>1</v>
      </c>
      <c r="AC26" s="20">
        <v>1</v>
      </c>
      <c r="AD26" s="23"/>
      <c r="AE26" s="23"/>
      <c r="AF26" s="20"/>
      <c r="AG26" s="20"/>
      <c r="AI26" s="21" t="s">
        <v>5</v>
      </c>
      <c r="AJ26" s="21" t="b">
        <v>0</v>
      </c>
      <c r="AK26" s="21" t="s">
        <v>5</v>
      </c>
      <c r="AL26" s="21" t="b">
        <v>1</v>
      </c>
      <c r="AM26" s="21" t="s">
        <v>6</v>
      </c>
      <c r="AN26" s="21" t="s">
        <v>4</v>
      </c>
      <c r="AO26" s="21" t="s">
        <v>5</v>
      </c>
      <c r="AP26" s="21" t="b">
        <v>0</v>
      </c>
      <c r="AQ26" s="20" t="s">
        <v>66</v>
      </c>
      <c r="AR26" s="21"/>
      <c r="AS26" s="23"/>
      <c r="AT26" s="21" t="s">
        <v>5</v>
      </c>
      <c r="AU26" s="21" t="s">
        <v>5</v>
      </c>
      <c r="AV26" s="21" t="b">
        <v>1</v>
      </c>
      <c r="AW26" s="23"/>
      <c r="AX26" s="23"/>
      <c r="AY26" s="23"/>
      <c r="AZ26" s="23"/>
      <c r="BA26" s="21" t="b">
        <v>0</v>
      </c>
      <c r="BB26" s="21" t="b">
        <v>0</v>
      </c>
      <c r="BC26" s="21" t="s">
        <v>6</v>
      </c>
      <c r="BD26" s="21" t="s">
        <v>4</v>
      </c>
      <c r="BE26" s="21" t="s">
        <v>5</v>
      </c>
      <c r="BF26" s="23"/>
      <c r="BG26" s="23"/>
      <c r="BH26" s="23"/>
      <c r="BI26" s="23"/>
      <c r="BJ26" s="23"/>
      <c r="BK26" s="23"/>
      <c r="BL26" s="23"/>
      <c r="BM26" s="23"/>
    </row>
    <row r="27" spans="1:65" ht="28.2" x14ac:dyDescent="0.3">
      <c r="A27" s="6" t="s">
        <v>37</v>
      </c>
      <c r="B27" s="7">
        <v>328</v>
      </c>
      <c r="C27" s="7" t="s">
        <v>50</v>
      </c>
      <c r="D27" s="7" t="s">
        <v>51</v>
      </c>
      <c r="E27" s="7" t="s">
        <v>52</v>
      </c>
      <c r="F27" s="7" t="s">
        <v>2</v>
      </c>
      <c r="G27" s="7" t="s">
        <v>0</v>
      </c>
      <c r="H27" s="7">
        <v>1</v>
      </c>
      <c r="I27" s="8">
        <v>44262.981053240743</v>
      </c>
      <c r="J27" s="7" t="s">
        <v>3</v>
      </c>
      <c r="K27" s="7" t="b">
        <v>0</v>
      </c>
      <c r="L27" s="7" t="s">
        <v>4</v>
      </c>
      <c r="M27" s="7" t="b">
        <v>0</v>
      </c>
      <c r="N27" s="7" t="s">
        <v>5</v>
      </c>
      <c r="O27" s="7" t="b">
        <v>1</v>
      </c>
      <c r="P27" s="7" t="s">
        <v>6</v>
      </c>
      <c r="Q27" s="7" t="s">
        <v>5</v>
      </c>
      <c r="R27" s="7" t="s">
        <v>4</v>
      </c>
      <c r="S27" s="6"/>
      <c r="T27" s="6"/>
      <c r="U27" s="15" t="s">
        <v>66</v>
      </c>
      <c r="V27" s="15" t="s">
        <v>66</v>
      </c>
      <c r="W27" s="6">
        <v>57.6</v>
      </c>
      <c r="X27" s="6">
        <v>390</v>
      </c>
      <c r="Y27" s="6"/>
      <c r="AA27" s="15">
        <v>1</v>
      </c>
      <c r="AB27" s="15">
        <v>1</v>
      </c>
      <c r="AC27" s="6">
        <v>1</v>
      </c>
      <c r="AF27" s="15" t="s">
        <v>72</v>
      </c>
      <c r="AG27" s="15" t="s">
        <v>72</v>
      </c>
      <c r="AI27" s="7" t="s">
        <v>4</v>
      </c>
      <c r="AJ27" s="7" t="b">
        <v>0</v>
      </c>
      <c r="AK27" s="7" t="s">
        <v>5</v>
      </c>
      <c r="AL27" s="7" t="b">
        <v>1</v>
      </c>
      <c r="AM27" s="7" t="s">
        <v>6</v>
      </c>
      <c r="AN27" s="7" t="s">
        <v>4</v>
      </c>
      <c r="AO27" s="7" t="s">
        <v>5</v>
      </c>
      <c r="AP27" s="7" t="b">
        <v>0</v>
      </c>
      <c r="AQ27" s="15" t="s">
        <v>66</v>
      </c>
      <c r="AR27" s="7"/>
      <c r="AT27" s="7" t="s">
        <v>4</v>
      </c>
      <c r="AU27" s="7" t="s">
        <v>5</v>
      </c>
      <c r="AV27" s="7" t="b">
        <v>1</v>
      </c>
      <c r="AX27" s="15" t="s">
        <v>66</v>
      </c>
      <c r="AY27" t="str">
        <f t="shared" si="0"/>
        <v>TP</v>
      </c>
      <c r="BA27" s="7" t="b">
        <v>0</v>
      </c>
      <c r="BB27" s="7" t="b">
        <v>0</v>
      </c>
      <c r="BC27" s="7" t="s">
        <v>6</v>
      </c>
      <c r="BD27" s="7" t="s">
        <v>4</v>
      </c>
      <c r="BE27" s="7" t="s">
        <v>5</v>
      </c>
      <c r="BF27" s="15" t="s">
        <v>66</v>
      </c>
      <c r="BG27" t="str">
        <f t="shared" si="1"/>
        <v>TP</v>
      </c>
    </row>
    <row r="28" spans="1:65" ht="28.2" x14ac:dyDescent="0.3">
      <c r="A28" s="6" t="s">
        <v>37</v>
      </c>
      <c r="B28" s="7">
        <v>329</v>
      </c>
      <c r="C28" s="7" t="s">
        <v>40</v>
      </c>
      <c r="D28" s="7" t="s">
        <v>41</v>
      </c>
      <c r="E28" s="7" t="s">
        <v>42</v>
      </c>
      <c r="F28" s="7" t="s">
        <v>2</v>
      </c>
      <c r="G28" s="7" t="s">
        <v>0</v>
      </c>
      <c r="H28" s="7">
        <v>1</v>
      </c>
      <c r="I28" s="8">
        <v>44262.981307870374</v>
      </c>
      <c r="J28" s="7" t="s">
        <v>3</v>
      </c>
      <c r="K28" s="7" t="b">
        <v>0</v>
      </c>
      <c r="L28" s="7" t="s">
        <v>4</v>
      </c>
      <c r="M28" s="7" t="b">
        <v>0</v>
      </c>
      <c r="N28" s="7" t="s">
        <v>4</v>
      </c>
      <c r="O28" s="7" t="b">
        <v>1</v>
      </c>
      <c r="P28" s="7" t="s">
        <v>6</v>
      </c>
      <c r="Q28" s="7" t="s">
        <v>5</v>
      </c>
      <c r="R28" s="7" t="s">
        <v>4</v>
      </c>
      <c r="S28" s="6"/>
      <c r="T28" s="6"/>
      <c r="U28" s="15" t="s">
        <v>66</v>
      </c>
      <c r="V28" s="15" t="s">
        <v>66</v>
      </c>
      <c r="W28" s="6">
        <v>56.7</v>
      </c>
      <c r="X28" s="6">
        <v>390</v>
      </c>
      <c r="Y28" s="6"/>
      <c r="AA28" s="15">
        <v>1</v>
      </c>
      <c r="AB28" s="15">
        <v>1</v>
      </c>
      <c r="AC28" s="6">
        <v>1</v>
      </c>
      <c r="AF28" s="15" t="s">
        <v>72</v>
      </c>
      <c r="AG28" s="15" t="s">
        <v>72</v>
      </c>
      <c r="AI28" s="7" t="s">
        <v>4</v>
      </c>
      <c r="AJ28" s="7" t="b">
        <v>0</v>
      </c>
      <c r="AK28" s="7" t="s">
        <v>4</v>
      </c>
      <c r="AL28" s="7" t="b">
        <v>1</v>
      </c>
      <c r="AM28" s="7" t="s">
        <v>6</v>
      </c>
      <c r="AN28" s="7" t="s">
        <v>4</v>
      </c>
      <c r="AO28" s="7" t="s">
        <v>5</v>
      </c>
      <c r="AP28" s="7" t="b">
        <v>0</v>
      </c>
      <c r="AQ28" s="15" t="s">
        <v>66</v>
      </c>
      <c r="AR28" s="7"/>
      <c r="AT28" s="7" t="s">
        <v>4</v>
      </c>
      <c r="AU28" s="7" t="s">
        <v>4</v>
      </c>
      <c r="AV28" s="7" t="b">
        <v>1</v>
      </c>
      <c r="AX28" s="15" t="s">
        <v>66</v>
      </c>
      <c r="AY28" t="str">
        <f t="shared" si="0"/>
        <v>TP</v>
      </c>
      <c r="BA28" s="7" t="b">
        <v>0</v>
      </c>
      <c r="BB28" s="7" t="b">
        <v>0</v>
      </c>
      <c r="BC28" s="7" t="s">
        <v>6</v>
      </c>
      <c r="BD28" s="7" t="s">
        <v>4</v>
      </c>
      <c r="BE28" s="7" t="s">
        <v>5</v>
      </c>
      <c r="BF28" s="15" t="s">
        <v>66</v>
      </c>
      <c r="BG28" t="str">
        <f t="shared" si="1"/>
        <v>TP</v>
      </c>
    </row>
    <row r="29" spans="1:65" ht="28.2" x14ac:dyDescent="0.3">
      <c r="A29" s="6" t="s">
        <v>38</v>
      </c>
      <c r="B29" s="7">
        <v>339</v>
      </c>
      <c r="C29" s="7" t="s">
        <v>57</v>
      </c>
      <c r="D29" s="7" t="s">
        <v>58</v>
      </c>
      <c r="E29" s="7" t="s">
        <v>59</v>
      </c>
      <c r="F29" s="7" t="s">
        <v>56</v>
      </c>
      <c r="G29" s="7" t="s">
        <v>0</v>
      </c>
      <c r="H29" s="7">
        <v>1</v>
      </c>
      <c r="I29" s="8">
        <v>44262.985543981478</v>
      </c>
      <c r="J29" s="7" t="s">
        <v>3</v>
      </c>
      <c r="K29" s="7" t="b">
        <v>1</v>
      </c>
      <c r="L29" s="7" t="s">
        <v>4</v>
      </c>
      <c r="M29" s="7" t="b">
        <v>0</v>
      </c>
      <c r="N29" s="7" t="s">
        <v>5</v>
      </c>
      <c r="O29" s="7" t="b">
        <v>1</v>
      </c>
      <c r="P29" s="7" t="s">
        <v>6</v>
      </c>
      <c r="Q29" s="7" t="s">
        <v>5</v>
      </c>
      <c r="R29" s="7" t="s">
        <v>4</v>
      </c>
      <c r="S29" s="6"/>
      <c r="T29" s="6"/>
      <c r="U29" s="15" t="s">
        <v>67</v>
      </c>
      <c r="V29" s="15" t="s">
        <v>68</v>
      </c>
      <c r="W29" s="6">
        <v>-18.399999999999999</v>
      </c>
      <c r="X29" s="6">
        <v>180</v>
      </c>
      <c r="Y29" s="6"/>
      <c r="AA29" s="15">
        <v>3</v>
      </c>
      <c r="AB29" s="15">
        <v>2</v>
      </c>
      <c r="AC29" s="6">
        <v>2</v>
      </c>
      <c r="AF29" s="15" t="s">
        <v>75</v>
      </c>
      <c r="AG29" s="15" t="s">
        <v>75</v>
      </c>
      <c r="AI29" s="7" t="s">
        <v>4</v>
      </c>
      <c r="AJ29" s="7" t="b">
        <v>0</v>
      </c>
      <c r="AK29" s="7" t="s">
        <v>5</v>
      </c>
      <c r="AL29" s="7" t="b">
        <v>1</v>
      </c>
      <c r="AM29" s="7" t="s">
        <v>6</v>
      </c>
      <c r="AN29" s="7" t="s">
        <v>4</v>
      </c>
      <c r="AO29" s="7" t="s">
        <v>5</v>
      </c>
      <c r="AP29" s="7" t="b">
        <v>1</v>
      </c>
      <c r="AQ29" s="15" t="s">
        <v>114</v>
      </c>
      <c r="AR29" s="7"/>
      <c r="AT29" s="7" t="s">
        <v>4</v>
      </c>
      <c r="AU29" s="7" t="s">
        <v>5</v>
      </c>
      <c r="AV29" s="7" t="b">
        <v>1</v>
      </c>
      <c r="AX29" s="15" t="s">
        <v>66</v>
      </c>
      <c r="AY29" t="str">
        <f t="shared" si="0"/>
        <v>FP</v>
      </c>
      <c r="BA29" s="7" t="b">
        <v>1</v>
      </c>
      <c r="BB29" s="7" t="b">
        <v>0</v>
      </c>
      <c r="BC29" s="7" t="s">
        <v>6</v>
      </c>
      <c r="BD29" s="7" t="s">
        <v>4</v>
      </c>
      <c r="BE29" s="7" t="s">
        <v>5</v>
      </c>
      <c r="BF29" s="15" t="s">
        <v>114</v>
      </c>
      <c r="BG29" t="str">
        <f t="shared" si="1"/>
        <v>TN</v>
      </c>
    </row>
    <row r="30" spans="1:65" ht="42" x14ac:dyDescent="0.3">
      <c r="A30" s="20" t="s">
        <v>38</v>
      </c>
      <c r="B30" s="21">
        <v>340</v>
      </c>
      <c r="C30" s="21" t="s">
        <v>7</v>
      </c>
      <c r="D30" s="21" t="s">
        <v>8</v>
      </c>
      <c r="E30" s="21" t="s">
        <v>9</v>
      </c>
      <c r="F30" s="21" t="s">
        <v>2</v>
      </c>
      <c r="G30" s="21" t="s">
        <v>0</v>
      </c>
      <c r="H30" s="21">
        <v>1</v>
      </c>
      <c r="I30" s="24">
        <v>44262.985543981478</v>
      </c>
      <c r="J30" s="21" t="s">
        <v>3</v>
      </c>
      <c r="K30" s="21" t="b">
        <v>1</v>
      </c>
      <c r="L30" s="21" t="s">
        <v>4</v>
      </c>
      <c r="M30" s="21" t="b">
        <v>1</v>
      </c>
      <c r="N30" s="21" t="s">
        <v>4</v>
      </c>
      <c r="O30" s="21" t="b">
        <v>1</v>
      </c>
      <c r="P30" s="21" t="s">
        <v>6</v>
      </c>
      <c r="Q30" s="21" t="s">
        <v>4</v>
      </c>
      <c r="R30" s="21" t="s">
        <v>4</v>
      </c>
      <c r="S30" s="20"/>
      <c r="T30" s="20"/>
      <c r="U30" s="20" t="s">
        <v>66</v>
      </c>
      <c r="V30" s="20" t="s">
        <v>66</v>
      </c>
      <c r="W30" s="20">
        <v>54.62</v>
      </c>
      <c r="X30" s="20">
        <v>270</v>
      </c>
      <c r="Y30" s="20"/>
      <c r="Z30" s="23"/>
      <c r="AA30" s="20">
        <v>1</v>
      </c>
      <c r="AB30" s="20">
        <v>1</v>
      </c>
      <c r="AC30" s="20">
        <v>1</v>
      </c>
      <c r="AD30" s="23"/>
      <c r="AE30" s="23"/>
      <c r="AF30" s="20"/>
      <c r="AG30" s="20"/>
      <c r="AI30" s="21" t="s">
        <v>4</v>
      </c>
      <c r="AJ30" s="21" t="b">
        <v>1</v>
      </c>
      <c r="AK30" s="21" t="s">
        <v>4</v>
      </c>
      <c r="AL30" s="21" t="b">
        <v>1</v>
      </c>
      <c r="AM30" s="21" t="s">
        <v>6</v>
      </c>
      <c r="AN30" s="21" t="s">
        <v>4</v>
      </c>
      <c r="AO30" s="21" t="s">
        <v>4</v>
      </c>
      <c r="AP30" s="21" t="b">
        <v>1</v>
      </c>
      <c r="AQ30" s="20" t="s">
        <v>66</v>
      </c>
      <c r="AR30" s="21"/>
      <c r="AS30" s="23"/>
      <c r="AT30" s="21" t="s">
        <v>4</v>
      </c>
      <c r="AU30" s="21" t="s">
        <v>4</v>
      </c>
      <c r="AV30" s="21" t="b">
        <v>1</v>
      </c>
      <c r="AW30" s="23"/>
      <c r="AX30" s="23"/>
      <c r="AY30" s="23"/>
      <c r="AZ30" s="23"/>
      <c r="BA30" s="21" t="b">
        <v>1</v>
      </c>
      <c r="BB30" s="21" t="b">
        <v>1</v>
      </c>
      <c r="BC30" s="21" t="s">
        <v>6</v>
      </c>
      <c r="BD30" s="21" t="s">
        <v>4</v>
      </c>
      <c r="BE30" s="21" t="s">
        <v>4</v>
      </c>
      <c r="BF30" s="23"/>
      <c r="BG30" s="23"/>
      <c r="BH30" s="23"/>
      <c r="BI30" s="23"/>
      <c r="BJ30" s="23"/>
      <c r="BK30" s="23"/>
      <c r="BL30" s="23"/>
      <c r="BM30" s="23"/>
    </row>
    <row r="31" spans="1:65" ht="28.2" x14ac:dyDescent="0.3">
      <c r="A31" s="6" t="s">
        <v>39</v>
      </c>
      <c r="B31" s="7">
        <v>20</v>
      </c>
      <c r="C31" s="7" t="s">
        <v>63</v>
      </c>
      <c r="D31" s="7" t="s">
        <v>62</v>
      </c>
      <c r="E31" s="7" t="s">
        <v>61</v>
      </c>
      <c r="F31" s="7" t="s">
        <v>64</v>
      </c>
      <c r="G31" s="7" t="s">
        <v>0</v>
      </c>
      <c r="H31" s="7">
        <v>1</v>
      </c>
      <c r="I31" s="9">
        <v>44262.287939814814</v>
      </c>
      <c r="J31" s="7" t="s">
        <v>3</v>
      </c>
      <c r="K31" s="7" t="b">
        <v>1</v>
      </c>
      <c r="L31" s="7" t="s">
        <v>4</v>
      </c>
      <c r="M31" s="7" t="b">
        <v>0</v>
      </c>
      <c r="N31" s="7" t="s">
        <v>4</v>
      </c>
      <c r="O31" s="7" t="b">
        <v>1</v>
      </c>
      <c r="P31" s="7" t="s">
        <v>65</v>
      </c>
      <c r="Q31" s="7" t="s">
        <v>5</v>
      </c>
      <c r="R31" s="7" t="s">
        <v>4</v>
      </c>
      <c r="S31" s="6"/>
      <c r="T31" s="6"/>
      <c r="U31" s="15" t="s">
        <v>67</v>
      </c>
      <c r="V31" s="15" t="s">
        <v>66</v>
      </c>
      <c r="W31" s="6">
        <v>1</v>
      </c>
      <c r="X31" s="6">
        <v>170</v>
      </c>
      <c r="Y31" s="6"/>
      <c r="AA31" s="15">
        <v>3</v>
      </c>
      <c r="AB31" s="15">
        <v>1</v>
      </c>
      <c r="AC31" s="6">
        <v>1</v>
      </c>
      <c r="AF31" s="15" t="s">
        <v>75</v>
      </c>
      <c r="AG31" s="15" t="s">
        <v>75</v>
      </c>
      <c r="AI31" s="7" t="s">
        <v>4</v>
      </c>
      <c r="AJ31" s="7" t="b">
        <v>0</v>
      </c>
      <c r="AK31" s="7" t="s">
        <v>4</v>
      </c>
      <c r="AL31" s="7" t="b">
        <v>1</v>
      </c>
      <c r="AM31" s="7" t="s">
        <v>65</v>
      </c>
      <c r="AN31" s="7" t="s">
        <v>4</v>
      </c>
      <c r="AO31" s="7" t="s">
        <v>5</v>
      </c>
      <c r="AP31" s="7" t="b">
        <v>1</v>
      </c>
      <c r="AQ31" s="15" t="s">
        <v>66</v>
      </c>
      <c r="AR31" s="7"/>
      <c r="AT31" s="7" t="s">
        <v>4</v>
      </c>
      <c r="AU31" s="7" t="s">
        <v>4</v>
      </c>
      <c r="AV31" s="7" t="b">
        <v>1</v>
      </c>
      <c r="AX31" s="15" t="s">
        <v>66</v>
      </c>
      <c r="AY31" t="str">
        <f t="shared" si="0"/>
        <v>TP</v>
      </c>
      <c r="BA31" s="7" t="b">
        <v>1</v>
      </c>
      <c r="BB31" s="7" t="b">
        <v>0</v>
      </c>
      <c r="BC31" s="7" t="s">
        <v>65</v>
      </c>
      <c r="BD31" s="7" t="s">
        <v>4</v>
      </c>
      <c r="BE31" s="7" t="s">
        <v>5</v>
      </c>
      <c r="BF31" s="15" t="s">
        <v>114</v>
      </c>
      <c r="BG31" t="str">
        <f t="shared" si="1"/>
        <v>FN</v>
      </c>
    </row>
    <row r="32" spans="1:65" x14ac:dyDescent="0.3">
      <c r="A32" s="3"/>
    </row>
    <row r="33" spans="26:59" x14ac:dyDescent="0.3">
      <c r="AX33" t="s">
        <v>72</v>
      </c>
      <c r="AY33">
        <f>COUNTIF(AY2:AY31,"TP")</f>
        <v>12</v>
      </c>
      <c r="BF33" t="s">
        <v>72</v>
      </c>
      <c r="BG33">
        <f>COUNTIF(BG2:BG31,"TP")</f>
        <v>10</v>
      </c>
    </row>
    <row r="34" spans="26:59" x14ac:dyDescent="0.3">
      <c r="Z34" t="s">
        <v>66</v>
      </c>
      <c r="AA34" s="19">
        <v>16</v>
      </c>
      <c r="AB34" s="19">
        <v>18</v>
      </c>
      <c r="AE34" t="s">
        <v>72</v>
      </c>
      <c r="AF34">
        <f>COUNTIF(AF2:AF32,"TP")</f>
        <v>10</v>
      </c>
      <c r="AG34">
        <f>COUNTIF(AG2:AG31,"TP")</f>
        <v>10</v>
      </c>
      <c r="AX34" t="s">
        <v>73</v>
      </c>
      <c r="AY34">
        <f>COUNTIF(AY2:AY31,"FN")</f>
        <v>0</v>
      </c>
      <c r="BF34" t="s">
        <v>73</v>
      </c>
      <c r="BG34">
        <f>COUNTIF(BG2:BG31,"FN")</f>
        <v>2</v>
      </c>
    </row>
    <row r="35" spans="26:59" x14ac:dyDescent="0.3">
      <c r="Z35" t="s">
        <v>69</v>
      </c>
      <c r="AB35">
        <v>10</v>
      </c>
      <c r="AE35" t="s">
        <v>73</v>
      </c>
      <c r="AF35">
        <f>COUNTIF(AF2:AF32,"FN")</f>
        <v>0</v>
      </c>
      <c r="AG35">
        <f>COUNTIF(AG2:AG32,"FN")</f>
        <v>0</v>
      </c>
      <c r="AX35" t="s">
        <v>74</v>
      </c>
      <c r="AY35">
        <f>COUNTIF(AY2:AY31,"FP")</f>
        <v>10</v>
      </c>
      <c r="BF35" t="s">
        <v>74</v>
      </c>
      <c r="BG35">
        <f>COUNTIF(BG2:BG31,"FP")</f>
        <v>2</v>
      </c>
    </row>
    <row r="36" spans="26:59" x14ac:dyDescent="0.3">
      <c r="Z36" t="s">
        <v>70</v>
      </c>
      <c r="AA36">
        <v>12</v>
      </c>
      <c r="AE36" t="s">
        <v>74</v>
      </c>
      <c r="AF36">
        <f>COUNTIF(AF2:AF32,"FP")</f>
        <v>0</v>
      </c>
      <c r="AG36">
        <f>COUNTIF(AG2:AG32,"FP")</f>
        <v>0</v>
      </c>
      <c r="AX36" t="s">
        <v>75</v>
      </c>
      <c r="AY36">
        <f>COUNTIF(AY2:AY31,"TN")</f>
        <v>0</v>
      </c>
      <c r="BF36" t="s">
        <v>75</v>
      </c>
      <c r="BG36">
        <f>COUNTIF(BG2:BG31,"TN")</f>
        <v>8</v>
      </c>
    </row>
    <row r="37" spans="26:59" x14ac:dyDescent="0.3">
      <c r="AE37" t="s">
        <v>75</v>
      </c>
      <c r="AF37">
        <f>COUNTIF(AF2:AF32,"TN")</f>
        <v>12</v>
      </c>
      <c r="AG37">
        <f>COUNTIF(AG2:AG31,"TN")</f>
        <v>12</v>
      </c>
    </row>
    <row r="39" spans="26:59" x14ac:dyDescent="0.3">
      <c r="Z39" t="s">
        <v>71</v>
      </c>
      <c r="AA39">
        <v>16</v>
      </c>
      <c r="AB39">
        <v>18</v>
      </c>
    </row>
    <row r="40" spans="26:59" x14ac:dyDescent="0.3">
      <c r="Z40" t="s">
        <v>66</v>
      </c>
      <c r="AA40">
        <v>16</v>
      </c>
      <c r="AB40">
        <v>10</v>
      </c>
    </row>
    <row r="52" spans="2:2" x14ac:dyDescent="0.3">
      <c r="B52">
        <f>+B57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29C4-9930-4F2B-9F11-9C18AFB9CE23}">
  <dimension ref="A1:X15"/>
  <sheetViews>
    <sheetView workbookViewId="0">
      <selection activeCell="W33" sqref="W33"/>
    </sheetView>
  </sheetViews>
  <sheetFormatPr defaultRowHeight="14.4" x14ac:dyDescent="0.3"/>
  <sheetData>
    <row r="1" spans="1:24" x14ac:dyDescent="0.3">
      <c r="B1" s="12" t="s">
        <v>84</v>
      </c>
      <c r="C1" s="12" t="s">
        <v>85</v>
      </c>
      <c r="D1" s="12" t="s">
        <v>86</v>
      </c>
      <c r="E1" s="12" t="s">
        <v>87</v>
      </c>
      <c r="F1" s="27" t="s">
        <v>88</v>
      </c>
      <c r="G1" s="27" t="s">
        <v>89</v>
      </c>
      <c r="H1" s="27" t="s">
        <v>90</v>
      </c>
      <c r="I1" s="27" t="s">
        <v>91</v>
      </c>
      <c r="J1" s="27" t="s">
        <v>102</v>
      </c>
      <c r="P1" s="12" t="s">
        <v>84</v>
      </c>
      <c r="Q1" s="12" t="s">
        <v>85</v>
      </c>
      <c r="R1" s="12" t="s">
        <v>86</v>
      </c>
      <c r="S1" s="12" t="s">
        <v>87</v>
      </c>
      <c r="T1" s="27" t="s">
        <v>88</v>
      </c>
      <c r="U1" s="27" t="s">
        <v>89</v>
      </c>
      <c r="V1" s="27" t="s">
        <v>90</v>
      </c>
      <c r="W1" s="27" t="s">
        <v>91</v>
      </c>
      <c r="X1" s="27" t="s">
        <v>102</v>
      </c>
    </row>
    <row r="2" spans="1:24" x14ac:dyDescent="0.3">
      <c r="A2" t="s">
        <v>103</v>
      </c>
      <c r="B2">
        <v>0.54549999999999998</v>
      </c>
      <c r="C2" s="23">
        <v>0.54549999999999998</v>
      </c>
      <c r="D2" s="23">
        <v>0.54549999999999998</v>
      </c>
      <c r="E2" s="23">
        <v>0.5</v>
      </c>
      <c r="F2" s="23">
        <v>0.5</v>
      </c>
      <c r="G2" s="23">
        <v>0.54549999999999998</v>
      </c>
      <c r="H2" s="23">
        <v>0.5</v>
      </c>
      <c r="I2" s="23">
        <v>1</v>
      </c>
      <c r="J2" s="23">
        <v>1</v>
      </c>
      <c r="O2" t="s">
        <v>103</v>
      </c>
      <c r="Q2" s="23"/>
      <c r="R2" s="23"/>
      <c r="S2" s="23"/>
      <c r="T2" s="23"/>
      <c r="U2" s="23"/>
      <c r="V2" s="23"/>
      <c r="W2" s="23"/>
      <c r="X2" s="23"/>
    </row>
    <row r="3" spans="1:24" x14ac:dyDescent="0.3">
      <c r="A3" t="s">
        <v>104</v>
      </c>
      <c r="B3">
        <v>1</v>
      </c>
      <c r="C3" s="23">
        <v>0.16669999999999999</v>
      </c>
      <c r="D3" s="23">
        <v>0.16669999999999999</v>
      </c>
      <c r="E3" s="23">
        <v>0.83330000000000004</v>
      </c>
      <c r="F3" s="23">
        <v>0.83330000000000004</v>
      </c>
      <c r="G3" s="23">
        <v>1</v>
      </c>
      <c r="H3" s="23">
        <v>0.83330000000000004</v>
      </c>
      <c r="I3" s="23">
        <v>1</v>
      </c>
      <c r="J3" s="23">
        <v>1</v>
      </c>
      <c r="O3" t="s">
        <v>107</v>
      </c>
      <c r="Q3" s="23"/>
      <c r="R3" s="23"/>
      <c r="S3" s="23"/>
      <c r="T3" s="23"/>
      <c r="U3" s="23"/>
      <c r="V3" s="23"/>
      <c r="W3" s="23"/>
      <c r="X3" s="23"/>
    </row>
    <row r="4" spans="1:24" x14ac:dyDescent="0.3">
      <c r="A4" t="s">
        <v>105</v>
      </c>
      <c r="B4">
        <v>0</v>
      </c>
      <c r="C4" s="23">
        <v>1</v>
      </c>
      <c r="D4" s="23">
        <v>1</v>
      </c>
      <c r="E4" s="23">
        <v>0.1</v>
      </c>
      <c r="F4" s="23">
        <v>0.1</v>
      </c>
      <c r="G4" s="23">
        <v>0</v>
      </c>
      <c r="H4" s="23">
        <v>0.1</v>
      </c>
      <c r="I4" s="23">
        <v>1</v>
      </c>
      <c r="J4" s="23">
        <v>1</v>
      </c>
      <c r="O4" t="s">
        <v>108</v>
      </c>
      <c r="Q4" s="23"/>
      <c r="R4" s="23"/>
      <c r="S4" s="23"/>
      <c r="T4" s="23"/>
      <c r="U4" s="23"/>
      <c r="V4" s="23"/>
      <c r="W4" s="23"/>
      <c r="X4" s="23"/>
    </row>
    <row r="5" spans="1:24" x14ac:dyDescent="0.3">
      <c r="A5" t="s">
        <v>106</v>
      </c>
      <c r="B5">
        <v>0.54549999999999998</v>
      </c>
      <c r="C5" s="23">
        <v>1</v>
      </c>
      <c r="D5" s="23">
        <v>1</v>
      </c>
      <c r="E5" s="23">
        <v>0.52629999999999999</v>
      </c>
      <c r="F5" s="23">
        <v>0.52629999999999999</v>
      </c>
      <c r="G5" s="23">
        <v>0.54549999999999998</v>
      </c>
      <c r="H5" s="23">
        <v>0.52629999999999999</v>
      </c>
      <c r="I5" s="23">
        <v>1</v>
      </c>
      <c r="J5" s="23">
        <v>1</v>
      </c>
    </row>
    <row r="6" spans="1:24" x14ac:dyDescent="0.3">
      <c r="A6" t="s">
        <v>107</v>
      </c>
      <c r="B6">
        <v>0.70589999999999997</v>
      </c>
      <c r="C6" s="23">
        <v>0.28570000000000001</v>
      </c>
      <c r="D6" s="23">
        <v>0.28570000000000001</v>
      </c>
      <c r="E6" s="23">
        <v>0.6452</v>
      </c>
      <c r="F6" s="23">
        <v>0.6452</v>
      </c>
      <c r="G6" s="23">
        <v>0.70589999999999997</v>
      </c>
      <c r="H6" s="23">
        <v>0.6452</v>
      </c>
      <c r="I6" s="23">
        <v>1</v>
      </c>
      <c r="J6" s="23">
        <v>1</v>
      </c>
    </row>
    <row r="7" spans="1:24" x14ac:dyDescent="0.3">
      <c r="A7" t="s">
        <v>108</v>
      </c>
      <c r="B7">
        <v>0</v>
      </c>
      <c r="C7" s="23">
        <v>0.28870000000000001</v>
      </c>
      <c r="D7" s="23">
        <v>0.28870000000000001</v>
      </c>
      <c r="E7" s="23">
        <v>-9.6699999999999994E-2</v>
      </c>
      <c r="F7" s="23">
        <v>-9.6699999999999994E-2</v>
      </c>
      <c r="G7" s="23">
        <v>0</v>
      </c>
      <c r="H7" s="23">
        <v>-9.6699999999999994E-2</v>
      </c>
      <c r="I7" s="23">
        <v>1</v>
      </c>
      <c r="J7" s="23">
        <v>1</v>
      </c>
    </row>
    <row r="9" spans="1:24" x14ac:dyDescent="0.3">
      <c r="A9" t="s">
        <v>72</v>
      </c>
      <c r="B9">
        <v>12</v>
      </c>
      <c r="C9">
        <v>2</v>
      </c>
      <c r="D9">
        <v>2</v>
      </c>
      <c r="E9">
        <v>10</v>
      </c>
      <c r="F9">
        <v>10</v>
      </c>
      <c r="G9">
        <v>12</v>
      </c>
      <c r="H9">
        <v>10</v>
      </c>
      <c r="I9">
        <v>12</v>
      </c>
      <c r="J9">
        <v>12</v>
      </c>
    </row>
    <row r="10" spans="1:24" x14ac:dyDescent="0.3">
      <c r="A10" t="s">
        <v>73</v>
      </c>
      <c r="B10">
        <v>0</v>
      </c>
      <c r="C10">
        <v>10</v>
      </c>
      <c r="D10">
        <v>10</v>
      </c>
      <c r="E10">
        <v>2</v>
      </c>
      <c r="F10">
        <v>2</v>
      </c>
      <c r="G10">
        <v>0</v>
      </c>
      <c r="H10">
        <v>2</v>
      </c>
      <c r="I10">
        <v>0</v>
      </c>
      <c r="J10">
        <v>0</v>
      </c>
    </row>
    <row r="11" spans="1:24" x14ac:dyDescent="0.3">
      <c r="A11" t="s">
        <v>74</v>
      </c>
      <c r="B11">
        <v>10</v>
      </c>
      <c r="C11">
        <v>0</v>
      </c>
      <c r="D11">
        <v>0</v>
      </c>
      <c r="E11">
        <v>9</v>
      </c>
      <c r="F11">
        <v>9</v>
      </c>
      <c r="G11">
        <v>10</v>
      </c>
      <c r="H11">
        <v>9</v>
      </c>
      <c r="I11">
        <v>0</v>
      </c>
      <c r="J11">
        <v>0</v>
      </c>
    </row>
    <row r="12" spans="1:24" x14ac:dyDescent="0.3">
      <c r="A12" t="s">
        <v>75</v>
      </c>
      <c r="B12">
        <v>0</v>
      </c>
      <c r="C12">
        <v>10</v>
      </c>
      <c r="D12">
        <v>10</v>
      </c>
      <c r="E12">
        <v>1</v>
      </c>
      <c r="F12">
        <v>1</v>
      </c>
      <c r="G12">
        <v>0</v>
      </c>
      <c r="H12">
        <v>1</v>
      </c>
      <c r="I12">
        <v>10</v>
      </c>
      <c r="J12">
        <v>10</v>
      </c>
    </row>
    <row r="14" spans="1:24" x14ac:dyDescent="0.3">
      <c r="B14" t="e">
        <f>#REF!/24</f>
        <v>#REF!</v>
      </c>
      <c r="C14" t="e">
        <f>#REF!/24</f>
        <v>#REF!</v>
      </c>
      <c r="D14" t="e">
        <f>#REF!/24</f>
        <v>#REF!</v>
      </c>
      <c r="E14" t="e">
        <f>#REF!/24</f>
        <v>#REF!</v>
      </c>
      <c r="F14" t="e">
        <f>#REF!/24</f>
        <v>#REF!</v>
      </c>
      <c r="G14" t="e">
        <f>#REF!/24</f>
        <v>#REF!</v>
      </c>
      <c r="H14" t="e">
        <f>#REF!/24</f>
        <v>#REF!</v>
      </c>
      <c r="I14" t="e">
        <f>#REF!/24</f>
        <v>#REF!</v>
      </c>
      <c r="J14">
        <f t="shared" ref="J14:J15" si="0">J10/24</f>
        <v>0</v>
      </c>
    </row>
    <row r="15" spans="1:24" x14ac:dyDescent="0.3">
      <c r="B15" t="e">
        <f>#REF!/24</f>
        <v>#REF!</v>
      </c>
      <c r="C15" t="e">
        <f>#REF!/24</f>
        <v>#REF!</v>
      </c>
      <c r="D15" t="e">
        <f>#REF!/24</f>
        <v>#REF!</v>
      </c>
      <c r="E15" t="e">
        <f>#REF!/24</f>
        <v>#REF!</v>
      </c>
      <c r="F15" t="e">
        <f>#REF!/24</f>
        <v>#REF!</v>
      </c>
      <c r="G15" t="e">
        <f>#REF!/24</f>
        <v>#REF!</v>
      </c>
      <c r="H15" t="e">
        <f>#REF!/24</f>
        <v>#REF!</v>
      </c>
      <c r="I15" t="e">
        <f>#REF!/24</f>
        <v>#REF!</v>
      </c>
      <c r="J15">
        <f t="shared" si="0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73F8-4836-4837-A1E1-3D195D4F15DB}">
  <dimension ref="A1:J28"/>
  <sheetViews>
    <sheetView workbookViewId="0">
      <selection activeCell="F2" sqref="F2"/>
    </sheetView>
  </sheetViews>
  <sheetFormatPr defaultRowHeight="14.4" x14ac:dyDescent="0.3"/>
  <sheetData>
    <row r="1" spans="1:6" x14ac:dyDescent="0.3">
      <c r="B1" t="s">
        <v>109</v>
      </c>
      <c r="C1" t="s">
        <v>110</v>
      </c>
    </row>
    <row r="2" spans="1:6" x14ac:dyDescent="0.3">
      <c r="A2" t="s">
        <v>103</v>
      </c>
      <c r="B2">
        <v>0.5</v>
      </c>
      <c r="C2">
        <v>0.90910000000000002</v>
      </c>
      <c r="F2">
        <f>C2/B2</f>
        <v>1.8182</v>
      </c>
    </row>
    <row r="3" spans="1:6" x14ac:dyDescent="0.3">
      <c r="A3" t="s">
        <v>111</v>
      </c>
      <c r="B3">
        <v>0.83330000000000004</v>
      </c>
      <c r="C3">
        <v>0.83330000000000004</v>
      </c>
    </row>
    <row r="4" spans="1:6" x14ac:dyDescent="0.3">
      <c r="A4" t="s">
        <v>107</v>
      </c>
      <c r="B4">
        <v>0.6452</v>
      </c>
      <c r="C4">
        <v>0.90910000000000002</v>
      </c>
    </row>
    <row r="5" spans="1:6" x14ac:dyDescent="0.3">
      <c r="A5" t="s">
        <v>105</v>
      </c>
      <c r="B5">
        <v>0.1</v>
      </c>
      <c r="C5">
        <v>1</v>
      </c>
    </row>
    <row r="6" spans="1:6" x14ac:dyDescent="0.3">
      <c r="A6" t="s">
        <v>106</v>
      </c>
      <c r="B6">
        <v>0.52629999999999999</v>
      </c>
      <c r="C6">
        <v>1</v>
      </c>
    </row>
    <row r="7" spans="1:6" x14ac:dyDescent="0.3">
      <c r="A7" t="s">
        <v>108</v>
      </c>
      <c r="B7">
        <v>-9.6699999999999994E-2</v>
      </c>
      <c r="C7">
        <v>0.83330000000000004</v>
      </c>
    </row>
    <row r="9" spans="1:6" x14ac:dyDescent="0.3">
      <c r="A9" t="s">
        <v>72</v>
      </c>
      <c r="B9">
        <v>10</v>
      </c>
      <c r="C9">
        <v>10</v>
      </c>
    </row>
    <row r="10" spans="1:6" x14ac:dyDescent="0.3">
      <c r="A10" t="s">
        <v>73</v>
      </c>
      <c r="B10">
        <v>2</v>
      </c>
      <c r="C10">
        <v>2</v>
      </c>
    </row>
    <row r="11" spans="1:6" x14ac:dyDescent="0.3">
      <c r="A11" t="s">
        <v>74</v>
      </c>
      <c r="B11">
        <v>9</v>
      </c>
      <c r="C11">
        <v>0</v>
      </c>
    </row>
    <row r="12" spans="1:6" x14ac:dyDescent="0.3">
      <c r="A12" t="s">
        <v>75</v>
      </c>
      <c r="B12">
        <v>1</v>
      </c>
      <c r="C12">
        <v>10</v>
      </c>
    </row>
    <row r="14" spans="1:6" x14ac:dyDescent="0.3">
      <c r="B14">
        <f>B10/24</f>
        <v>8.3333333333333329E-2</v>
      </c>
      <c r="C14">
        <f>C10/24</f>
        <v>8.3333333333333329E-2</v>
      </c>
    </row>
    <row r="15" spans="1:6" x14ac:dyDescent="0.3">
      <c r="B15">
        <f>B11/24</f>
        <v>0.375</v>
      </c>
      <c r="C15">
        <f>C11/24</f>
        <v>0</v>
      </c>
    </row>
    <row r="25" spans="4:10" x14ac:dyDescent="0.3">
      <c r="D25" t="s">
        <v>72</v>
      </c>
      <c r="E25">
        <v>10</v>
      </c>
      <c r="I25" t="s">
        <v>72</v>
      </c>
      <c r="J25">
        <v>10</v>
      </c>
    </row>
    <row r="26" spans="4:10" x14ac:dyDescent="0.3">
      <c r="D26" t="s">
        <v>73</v>
      </c>
      <c r="E26">
        <v>2</v>
      </c>
      <c r="I26" t="s">
        <v>73</v>
      </c>
      <c r="J26">
        <v>2</v>
      </c>
    </row>
    <row r="27" spans="4:10" x14ac:dyDescent="0.3">
      <c r="D27" t="s">
        <v>74</v>
      </c>
      <c r="E27">
        <v>9</v>
      </c>
      <c r="I27" t="s">
        <v>74</v>
      </c>
      <c r="J27">
        <v>0</v>
      </c>
    </row>
    <row r="28" spans="4:10" x14ac:dyDescent="0.3">
      <c r="D28" t="s">
        <v>75</v>
      </c>
      <c r="E28">
        <v>1</v>
      </c>
      <c r="I28" t="s">
        <v>75</v>
      </c>
      <c r="J28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0535-CAF8-4B0E-9087-6669219BEE05}">
  <dimension ref="A1:Y19"/>
  <sheetViews>
    <sheetView workbookViewId="0">
      <selection activeCell="Y36" sqref="Y36"/>
    </sheetView>
  </sheetViews>
  <sheetFormatPr defaultRowHeight="14.4" x14ac:dyDescent="0.3"/>
  <sheetData>
    <row r="1" spans="1:25" x14ac:dyDescent="0.3">
      <c r="A1" t="s">
        <v>112</v>
      </c>
      <c r="E1" t="s">
        <v>113</v>
      </c>
      <c r="K1" t="s">
        <v>112</v>
      </c>
      <c r="L1" t="s">
        <v>113</v>
      </c>
      <c r="M1" t="s">
        <v>102</v>
      </c>
      <c r="S1" t="s">
        <v>112</v>
      </c>
      <c r="T1" t="s">
        <v>113</v>
      </c>
      <c r="X1" t="s">
        <v>113</v>
      </c>
      <c r="Y1" t="s">
        <v>112</v>
      </c>
    </row>
    <row r="2" spans="1:25" x14ac:dyDescent="0.3">
      <c r="A2" t="s">
        <v>72</v>
      </c>
      <c r="B2">
        <v>12</v>
      </c>
      <c r="D2" t="s">
        <v>72</v>
      </c>
      <c r="E2">
        <v>10</v>
      </c>
      <c r="J2" t="s">
        <v>103</v>
      </c>
      <c r="K2">
        <v>0.54549999999999998</v>
      </c>
      <c r="L2">
        <v>0.81820000000000004</v>
      </c>
      <c r="R2" t="s">
        <v>103</v>
      </c>
      <c r="S2">
        <v>0.54549999999999998</v>
      </c>
      <c r="T2">
        <v>0.81820000000000004</v>
      </c>
      <c r="W2" t="s">
        <v>103</v>
      </c>
      <c r="X2">
        <v>0.81820000000000004</v>
      </c>
      <c r="Y2">
        <v>0.54549999999999998</v>
      </c>
    </row>
    <row r="3" spans="1:25" x14ac:dyDescent="0.3">
      <c r="A3" t="s">
        <v>73</v>
      </c>
      <c r="B3">
        <v>0</v>
      </c>
      <c r="D3" t="s">
        <v>73</v>
      </c>
      <c r="E3">
        <v>2</v>
      </c>
      <c r="J3" t="s">
        <v>111</v>
      </c>
      <c r="K3">
        <v>1</v>
      </c>
      <c r="L3">
        <v>0.83330000000000004</v>
      </c>
      <c r="R3" t="s">
        <v>111</v>
      </c>
      <c r="S3">
        <v>1</v>
      </c>
      <c r="T3">
        <v>0.83330000000000004</v>
      </c>
      <c r="W3" t="s">
        <v>111</v>
      </c>
      <c r="X3">
        <v>0.83330000000000004</v>
      </c>
      <c r="Y3">
        <v>1</v>
      </c>
    </row>
    <row r="4" spans="1:25" x14ac:dyDescent="0.3">
      <c r="A4" t="s">
        <v>74</v>
      </c>
      <c r="B4">
        <v>10</v>
      </c>
      <c r="D4" t="s">
        <v>74</v>
      </c>
      <c r="E4">
        <v>2</v>
      </c>
      <c r="J4" t="s">
        <v>107</v>
      </c>
      <c r="K4">
        <v>0.70589999999999997</v>
      </c>
      <c r="L4">
        <v>0.83330000000000004</v>
      </c>
      <c r="R4" t="s">
        <v>107</v>
      </c>
      <c r="S4">
        <v>0.70589999999999997</v>
      </c>
      <c r="T4">
        <v>0.83330000000000004</v>
      </c>
      <c r="W4" t="s">
        <v>107</v>
      </c>
      <c r="X4">
        <v>0.83330000000000004</v>
      </c>
      <c r="Y4">
        <v>0.70589999999999997</v>
      </c>
    </row>
    <row r="5" spans="1:25" x14ac:dyDescent="0.3">
      <c r="A5" t="s">
        <v>75</v>
      </c>
      <c r="B5">
        <v>0</v>
      </c>
      <c r="D5" t="s">
        <v>75</v>
      </c>
      <c r="E5">
        <v>8</v>
      </c>
      <c r="J5" t="s">
        <v>105</v>
      </c>
      <c r="K5">
        <v>0</v>
      </c>
      <c r="L5">
        <v>0.8</v>
      </c>
      <c r="R5" t="s">
        <v>105</v>
      </c>
      <c r="S5">
        <v>0</v>
      </c>
      <c r="T5">
        <v>0.8</v>
      </c>
      <c r="W5" t="s">
        <v>105</v>
      </c>
      <c r="X5">
        <v>0.8</v>
      </c>
      <c r="Y5">
        <v>0</v>
      </c>
    </row>
    <row r="6" spans="1:25" x14ac:dyDescent="0.3">
      <c r="J6" t="s">
        <v>106</v>
      </c>
      <c r="K6">
        <v>0.54549999999999998</v>
      </c>
      <c r="L6">
        <v>0.83330000000000004</v>
      </c>
      <c r="R6" t="s">
        <v>106</v>
      </c>
      <c r="S6">
        <v>0.54549999999999998</v>
      </c>
      <c r="T6">
        <v>0.83330000000000004</v>
      </c>
      <c r="W6" t="s">
        <v>106</v>
      </c>
      <c r="X6">
        <v>0.83330000000000004</v>
      </c>
      <c r="Y6">
        <v>0.54549999999999998</v>
      </c>
    </row>
    <row r="7" spans="1:25" x14ac:dyDescent="0.3">
      <c r="J7" t="s">
        <v>108</v>
      </c>
      <c r="K7">
        <v>0</v>
      </c>
      <c r="L7">
        <v>0.63329999999999997</v>
      </c>
      <c r="R7" t="s">
        <v>108</v>
      </c>
      <c r="S7">
        <v>0</v>
      </c>
      <c r="T7">
        <v>0.63329999999999997</v>
      </c>
      <c r="W7" t="s">
        <v>108</v>
      </c>
      <c r="X7">
        <v>0.63329999999999997</v>
      </c>
      <c r="Y7">
        <v>0</v>
      </c>
    </row>
    <row r="8" spans="1:25" x14ac:dyDescent="0.3">
      <c r="B8">
        <f>B3/24</f>
        <v>0</v>
      </c>
      <c r="E8">
        <f>E3/24</f>
        <v>8.3333333333333329E-2</v>
      </c>
    </row>
    <row r="9" spans="1:25" x14ac:dyDescent="0.3">
      <c r="B9">
        <f>B4/24</f>
        <v>0.41666666666666669</v>
      </c>
      <c r="E9">
        <f>E4/24</f>
        <v>8.3333333333333329E-2</v>
      </c>
    </row>
    <row r="16" spans="1:25" x14ac:dyDescent="0.3">
      <c r="A16" t="s">
        <v>72</v>
      </c>
      <c r="B16">
        <v>12</v>
      </c>
      <c r="F16" t="s">
        <v>72</v>
      </c>
      <c r="G16">
        <v>10</v>
      </c>
    </row>
    <row r="17" spans="1:7" x14ac:dyDescent="0.3">
      <c r="A17" t="s">
        <v>73</v>
      </c>
      <c r="B17">
        <v>0</v>
      </c>
      <c r="F17" t="s">
        <v>73</v>
      </c>
      <c r="G17">
        <v>2</v>
      </c>
    </row>
    <row r="18" spans="1:7" x14ac:dyDescent="0.3">
      <c r="A18" t="s">
        <v>74</v>
      </c>
      <c r="B18">
        <v>10</v>
      </c>
      <c r="F18" t="s">
        <v>74</v>
      </c>
      <c r="G18">
        <v>2</v>
      </c>
    </row>
    <row r="19" spans="1:7" x14ac:dyDescent="0.3">
      <c r="A19" t="s">
        <v>75</v>
      </c>
      <c r="B19">
        <v>0</v>
      </c>
      <c r="F19" t="s">
        <v>75</v>
      </c>
      <c r="G1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BDN-HAC </vt:lpstr>
      <vt:lpstr>BDN-HAC  offline</vt:lpstr>
      <vt:lpstr>BDN-HAC  non-critical</vt:lpstr>
      <vt:lpstr>BDN-HAC  critical</vt:lpstr>
      <vt:lpstr>New char vs EC</vt:lpstr>
      <vt:lpstr>offline Graph</vt:lpstr>
      <vt:lpstr>Graph non-critical</vt:lpstr>
      <vt:lpstr>Grpah EC NC</vt:lpstr>
      <vt:lpstr>Weak node</vt:lpstr>
      <vt:lpstr>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dcterms:created xsi:type="dcterms:W3CDTF">2015-06-05T18:17:20Z</dcterms:created>
  <dcterms:modified xsi:type="dcterms:W3CDTF">2021-09-18T15:12:47Z</dcterms:modified>
</cp:coreProperties>
</file>