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nyashasingh/Desktop/upgrad/upgrad-case-studies-solutions/sem-3/AI_Elective/Solutions_to_be_submitted/"/>
    </mc:Choice>
  </mc:AlternateContent>
  <xr:revisionPtr revIDLastSave="0" documentId="13_ncr:1_{37D5463F-D236-3546-BFD0-DED47F072EFE}" xr6:coauthVersionLast="47" xr6:coauthVersionMax="47" xr10:uidLastSave="{00000000-0000-0000-0000-000000000000}"/>
  <bookViews>
    <workbookView xWindow="40" yWindow="500" windowWidth="33440" windowHeight="18540" activeTab="5"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9" i="5" l="1"/>
  <c r="C90" i="5"/>
  <c r="C73" i="5"/>
  <c r="C54" i="5"/>
  <c r="C108" i="4"/>
  <c r="C89" i="4"/>
  <c r="C70" i="4"/>
  <c r="C51" i="4"/>
  <c r="D139" i="3"/>
  <c r="D133" i="3"/>
  <c r="D115" i="3"/>
  <c r="D109" i="3"/>
  <c r="D91" i="3"/>
  <c r="D85" i="3"/>
  <c r="B14" i="7"/>
  <c r="O14" i="7" s="1"/>
  <c r="O13" i="7"/>
  <c r="N13" i="7"/>
  <c r="M13" i="7"/>
  <c r="L13" i="7"/>
  <c r="K13" i="7"/>
  <c r="J13" i="7"/>
  <c r="O12" i="7"/>
  <c r="N12" i="7"/>
  <c r="M12" i="7"/>
  <c r="L12" i="7"/>
  <c r="K12" i="7"/>
  <c r="J12" i="7"/>
  <c r="O11" i="7"/>
  <c r="N11" i="7"/>
  <c r="M11" i="7"/>
  <c r="L11" i="7"/>
  <c r="K11" i="7"/>
  <c r="J11" i="7"/>
  <c r="B3" i="6"/>
  <c r="C35" i="5"/>
  <c r="C16" i="5"/>
  <c r="B3" i="5"/>
  <c r="C32" i="4"/>
  <c r="C14" i="4"/>
  <c r="B3" i="4"/>
  <c r="D67" i="3"/>
  <c r="D61" i="3"/>
  <c r="D43" i="3"/>
  <c r="D37" i="3"/>
  <c r="D18" i="3"/>
  <c r="D12" i="3"/>
  <c r="O15" i="7" l="1"/>
  <c r="D141" i="3"/>
  <c r="D117" i="3"/>
  <c r="D93" i="3"/>
  <c r="D45" i="3"/>
  <c r="D69" i="3"/>
  <c r="D20" i="3"/>
  <c r="J14" i="7"/>
  <c r="J15" i="7" s="1"/>
  <c r="K14" i="7"/>
  <c r="K15" i="7" s="1"/>
  <c r="L14" i="7"/>
  <c r="L15" i="7" s="1"/>
  <c r="M14" i="7"/>
  <c r="M15" i="7" s="1"/>
  <c r="N14" i="7"/>
  <c r="N15" i="7" s="1"/>
</calcChain>
</file>

<file path=xl/sharedStrings.xml><?xml version="1.0" encoding="utf-8"?>
<sst xmlns="http://schemas.openxmlformats.org/spreadsheetml/2006/main" count="985" uniqueCount="297">
  <si>
    <t xml:space="preserve">Instructions </t>
  </si>
  <si>
    <r>
      <rPr>
        <sz val="12"/>
        <color rgb="FF000000"/>
        <rFont val="Arial"/>
        <family val="2"/>
      </rPr>
      <t xml:space="preserve">1. Welcome to the project! This </t>
    </r>
    <r>
      <rPr>
        <sz val="12"/>
        <color rgb="FF000000"/>
        <rFont val="Arial"/>
        <family val="2"/>
      </rPr>
      <t>G</t>
    </r>
    <r>
      <rPr>
        <sz val="12"/>
        <color rgb="FF000000"/>
        <rFont val="Arial"/>
        <family val="2"/>
      </rPr>
      <t xml:space="preserve">oogle sheet is meant to </t>
    </r>
    <r>
      <rPr>
        <sz val="12"/>
        <color rgb="FF000000"/>
        <rFont val="Arial"/>
        <family val="2"/>
      </rPr>
      <t>guide you in assessing</t>
    </r>
    <r>
      <rPr>
        <sz val="12"/>
        <color rgb="FF000000"/>
        <rFont val="Arial"/>
        <family val="2"/>
      </rPr>
      <t xml:space="preserve"> individual use cases. You can create duplicates of each step for accessing multiple use cases in the same sheet. </t>
    </r>
  </si>
  <si>
    <r>
      <rPr>
        <sz val="12"/>
        <color rgb="FF000000"/>
        <rFont val="Arial"/>
        <family val="2"/>
      </rPr>
      <t xml:space="preserve">2. You need to work on each tab in the order they appear from </t>
    </r>
    <r>
      <rPr>
        <sz val="12"/>
        <color rgb="FF000000"/>
        <rFont val="Arial"/>
        <family val="2"/>
      </rPr>
      <t xml:space="preserve">the </t>
    </r>
    <r>
      <rPr>
        <sz val="12"/>
        <color rgb="FF000000"/>
        <rFont val="Arial"/>
        <family val="2"/>
      </rPr>
      <t xml:space="preserve">left to </t>
    </r>
    <r>
      <rPr>
        <sz val="12"/>
        <color rgb="FF000000"/>
        <rFont val="Arial"/>
        <family val="2"/>
      </rPr>
      <t xml:space="preserve">the </t>
    </r>
    <r>
      <rPr>
        <sz val="12"/>
        <color rgb="FF000000"/>
        <rFont val="Arial"/>
        <family val="2"/>
      </rPr>
      <t>right</t>
    </r>
    <r>
      <rPr>
        <sz val="12"/>
        <color rgb="FF000000"/>
        <rFont val="Arial"/>
        <family val="2"/>
      </rPr>
      <t>.</t>
    </r>
    <r>
      <rPr>
        <sz val="12"/>
        <color rgb="FF000000"/>
        <rFont val="Arial"/>
        <family val="2"/>
      </rPr>
      <t xml:space="preserve"> In the last step</t>
    </r>
    <r>
      <rPr>
        <sz val="12"/>
        <color rgb="FF000000"/>
        <rFont val="Arial"/>
        <family val="2"/>
      </rPr>
      <t>,</t>
    </r>
    <r>
      <rPr>
        <sz val="12"/>
        <color rgb="FF000000"/>
        <rFont val="Arial"/>
        <family val="2"/>
      </rPr>
      <t xml:space="preserve"> objectively prioritise use cases.</t>
    </r>
  </si>
  <si>
    <r>
      <rPr>
        <sz val="12"/>
        <color rgb="FF000000"/>
        <rFont val="Arial"/>
        <family val="2"/>
      </rPr>
      <t xml:space="preserve">3. </t>
    </r>
    <r>
      <rPr>
        <sz val="12"/>
        <color rgb="FF000000"/>
        <rFont val="Arial"/>
        <family val="2"/>
      </rPr>
      <t xml:space="preserve">A lot of cells contain formulas </t>
    </r>
    <r>
      <rPr>
        <sz val="12"/>
        <color rgb="FF000000"/>
        <rFont val="Arial"/>
        <family val="2"/>
      </rPr>
      <t>throughout this document. Please be careful to not change them.</t>
    </r>
  </si>
  <si>
    <t xml:space="preserve">4. This sheet will be a part your submission at the end of the project. </t>
  </si>
  <si>
    <t>All the best! :)</t>
  </si>
  <si>
    <t>Background</t>
  </si>
  <si>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</si>
  <si>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</si>
  <si>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</si>
  <si>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</si>
  <si>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</si>
  <si>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</si>
  <si>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</si>
  <si>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</si>
  <si>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</si>
  <si>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</si>
  <si>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</si>
  <si>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</si>
  <si>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sz val="12"/>
        <color rgb="FF000000"/>
        <rFont val="Arial"/>
        <family val="2"/>
      </rPr>
      <t xml:space="preserve">The objective of this step is to find out which use cases are not feasible based on the data at hand currently. All the use cases </t>
    </r>
    <r>
      <rPr>
        <sz val="12"/>
        <color rgb="FF000000"/>
        <rFont val="Arial"/>
        <family val="2"/>
      </rPr>
      <t>that</t>
    </r>
    <r>
      <rPr>
        <sz val="12"/>
        <color rgb="FF000000"/>
        <rFont val="Arial"/>
        <family val="2"/>
      </rPr>
      <t xml:space="preserve"> are not feasible can be dropped in this step. </t>
    </r>
  </si>
  <si>
    <t>Use case</t>
  </si>
  <si>
    <t>Data link</t>
  </si>
  <si>
    <t>Data</t>
  </si>
  <si>
    <t>Data Assessment</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</si>
  <si>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</si>
  <si>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t xml:space="preserve">Rating </t>
  </si>
  <si>
    <t>1 Stands For</t>
  </si>
  <si>
    <t xml:space="preserve">5 Stands For </t>
  </si>
  <si>
    <t xml:space="preserve">Comments </t>
  </si>
  <si>
    <t xml:space="preserve">Volume </t>
  </si>
  <si>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</si>
  <si>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</si>
  <si>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</si>
  <si>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</si>
  <si>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</si>
  <si>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</si>
  <si>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</si>
  <si>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</si>
  <si>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</si>
  <si>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</si>
  <si>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</si>
  <si>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</si>
  <si>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t xml:space="preserve">The frequency of incoming is high enough to capture all changes in real-world trends and patterns </t>
  </si>
  <si>
    <t>Veracity</t>
  </si>
  <si>
    <t xml:space="preserve">Is the data trust worthy? </t>
  </si>
  <si>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</si>
  <si>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</si>
  <si>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</si>
  <si>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</si>
  <si>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</si>
  <si>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</si>
  <si>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</si>
  <si>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</si>
  <si>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family val="2"/>
      </rPr>
      <t xml:space="preserve">Assess the Infrastructure Available based on the Following </t>
    </r>
    <r>
      <rPr>
        <b/>
        <sz val="12"/>
        <color rgb="FF000000"/>
        <rFont val="Arial"/>
        <family val="2"/>
      </rPr>
      <t>Parameters</t>
    </r>
  </si>
  <si>
    <t xml:space="preserve">1 Stands For </t>
  </si>
  <si>
    <t>Storage Needs</t>
  </si>
  <si>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</si>
  <si>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t>The data cannot be handled at all</t>
  </si>
  <si>
    <t>More than enough storage capacity is available.</t>
  </si>
  <si>
    <t xml:space="preserve">Compute Needs </t>
  </si>
  <si>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</si>
  <si>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</si>
  <si>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</si>
  <si>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</si>
  <si>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</si>
  <si>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</si>
  <si>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t>Need to build everything from scratch</t>
  </si>
  <si>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</si>
  <si>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</si>
  <si>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</si>
  <si>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</si>
  <si>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</si>
  <si>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</si>
  <si>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t xml:space="preserve">Repeat this assessment with all the use cases and find out which use cases are not feasible. </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</si>
  <si>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</si>
  <si>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</si>
  <si>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</si>
  <si>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</si>
  <si>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</si>
  <si>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</si>
  <si>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</si>
  <si>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</si>
  <si>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</si>
  <si>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</si>
  <si>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</si>
  <si>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</si>
  <si>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</si>
  <si>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</si>
  <si>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</si>
  <si>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</si>
  <si>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</si>
  <si>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</si>
  <si>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</si>
  <si>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</si>
  <si>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</si>
  <si>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</si>
  <si>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</si>
  <si>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</si>
  <si>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</si>
  <si>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</si>
  <si>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</si>
  <si>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</si>
  <si>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</si>
  <si>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</si>
  <si>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</si>
  <si>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</si>
  <si>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</si>
  <si>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</si>
  <si>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</si>
  <si>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</si>
  <si>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</si>
  <si>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</si>
  <si>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</si>
  <si>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</si>
  <si>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</si>
  <si>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</si>
  <si>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</si>
  <si>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</si>
  <si>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</si>
  <si>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</si>
  <si>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</si>
  <si>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</si>
  <si>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t xml:space="preserve">Infrastructure Complexity </t>
  </si>
  <si>
    <t xml:space="preserve">How accessible is the hardware? Are special permissions needed to access the hardware? </t>
  </si>
  <si>
    <t xml:space="preserve">Skills Complexity </t>
  </si>
  <si>
    <r>
      <rPr>
        <sz val="12"/>
        <color rgb="FF000000"/>
        <rFont val="Arial"/>
        <family val="2"/>
      </rPr>
      <t xml:space="preserve">Do you have access to the people with the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</si>
  <si>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</si>
  <si>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</si>
  <si>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</si>
  <si>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</si>
  <si>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</si>
  <si>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</si>
  <si>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</si>
  <si>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</si>
  <si>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</si>
  <si>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</si>
  <si>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</si>
  <si>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r>
      <rPr>
        <sz val="12"/>
        <color rgb="FF000000"/>
        <rFont val="Arial"/>
        <family val="2"/>
      </rPr>
      <t xml:space="preserve">Is the data consistent and </t>
    </r>
    <r>
      <rPr>
        <sz val="12"/>
        <color rgb="FF000000"/>
        <rFont val="Arial"/>
        <family val="2"/>
      </rPr>
      <t xml:space="preserve">are </t>
    </r>
    <r>
      <rPr>
        <sz val="12"/>
        <color rgb="FF000000"/>
        <rFont val="Arial"/>
        <family val="2"/>
      </rPr>
      <t xml:space="preserve">the necessary labels are present?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</si>
  <si>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</si>
  <si>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</si>
  <si>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2"/>
        <color rgb="FF000000"/>
        <rFont val="Arial"/>
        <family val="2"/>
      </rPr>
      <t xml:space="preserve">Do you have access to the people with </t>
    </r>
    <r>
      <rPr>
        <sz val="12"/>
        <color rgb="FF000000"/>
        <rFont val="Arial"/>
        <family val="2"/>
      </rPr>
      <t>the</t>
    </r>
    <r>
      <rPr>
        <sz val="12"/>
        <color rgb="FF000000"/>
        <rFont val="Arial"/>
        <family val="2"/>
      </rPr>
      <t xml:space="preserv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t>
    </r>
    <r>
      <rPr>
        <sz val="12"/>
        <color rgb="FF000000"/>
        <rFont val="Arial"/>
        <family val="2"/>
      </rPr>
      <t xml:space="preserve">, </t>
    </r>
    <r>
      <rPr>
        <sz val="12"/>
        <color rgb="FF000000"/>
        <rFont val="Arial"/>
        <family val="2"/>
      </rPr>
      <t>etc.</t>
    </r>
  </si>
  <si>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</si>
  <si>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</si>
  <si>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</si>
  <si>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</si>
  <si>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</si>
  <si>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</si>
  <si>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t>Increase the efficiency of services</t>
  </si>
  <si>
    <t>Strategic Importance</t>
  </si>
  <si>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</si>
  <si>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t xml:space="preserve">The use case will improve process efficiency and increase customer delight. If the new tight timelines are found to be competitive, they will also prove to be successful. The usecase will imporve efficiency of delivery service and also increase the revenue by redicing the churn. So it is inline with two stratergic goals. </t>
  </si>
  <si>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</si>
  <si>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t xml:space="preserve">It depends on how tight the time lines are. In this case, the pridected delivery time and the actual delivery time were very far part. So delivery date pridiction use case will result in narrowing the gap between OLIST and its compititors. </t>
  </si>
  <si>
    <t>Does it support any ongoing transformation in the company?</t>
  </si>
  <si>
    <t xml:space="preserve">The overall movement in the company is to tighten the process. </t>
  </si>
  <si>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</si>
  <si>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No, the improvement in the process will always result in the improvement in the company. If you had to pick between two projects with same feaiability, complexity and bussniess value, you would pick the one with time sensativity first. Since this is problem is not time sensative low score is given. </t>
  </si>
  <si>
    <r>
      <rPr>
        <sz val="14"/>
        <color rgb="FF000000"/>
        <rFont val="Arial"/>
        <family val="2"/>
      </rPr>
      <t>Based on the strategic importance score</t>
    </r>
    <r>
      <rPr>
        <sz val="14"/>
        <color rgb="FF000000"/>
        <rFont val="Arial"/>
        <family val="2"/>
      </rPr>
      <t xml:space="preserve">, </t>
    </r>
    <r>
      <rPr>
        <sz val="14"/>
        <color rgb="FF000000"/>
        <rFont val="Arial"/>
        <family val="2"/>
      </rPr>
      <t xml:space="preserve">classify the use cases </t>
    </r>
    <r>
      <rPr>
        <sz val="14"/>
        <color rgb="FF000000"/>
        <rFont val="Arial"/>
        <family val="2"/>
      </rPr>
      <t xml:space="preserve">into those </t>
    </r>
    <r>
      <rPr>
        <sz val="14"/>
        <color rgb="FF000000"/>
        <rFont val="Arial"/>
        <family val="2"/>
      </rPr>
      <t xml:space="preserve">with high strategic importance and low strategic importance. </t>
    </r>
  </si>
  <si>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</si>
  <si>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</si>
  <si>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</si>
  <si>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Calculate the monetary impact of each use case. </t>
  </si>
  <si>
    <t xml:space="preserve">Use Case </t>
  </si>
  <si>
    <t>Monetary value</t>
  </si>
  <si>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</si>
  <si>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</si>
  <si>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</si>
  <si>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</si>
  <si>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</si>
  <si>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</si>
  <si>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</si>
  <si>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</si>
  <si>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</si>
  <si>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</si>
  <si>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</si>
  <si>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</si>
  <si>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</si>
  <si>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</si>
  <si>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</si>
  <si>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May be</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</si>
  <si>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</si>
  <si>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</si>
  <si>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</si>
  <si>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t>Raw Scores</t>
  </si>
  <si>
    <t>Normalised Scores</t>
  </si>
  <si>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</si>
  <si>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</si>
  <si>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</si>
  <si>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</si>
  <si>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</si>
  <si>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</si>
  <si>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</si>
  <si>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</si>
  <si>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</si>
  <si>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</si>
  <si>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</si>
  <si>
    <t>Customer Acquisition Cost Optimisation</t>
  </si>
  <si>
    <t>Olist Store is a Brazilian e-commerce marketplace platform with over 3,000 sellers and 1,00,000 orders placed during 2016–2018. It offers products in various categories, including food and drink, sports, toys, tools, construction, auto parts, etc.</t>
  </si>
  <si>
    <t xml:space="preserve">1. Divide the company into smaller segments and and identify high-value items. 
2. Among those items, identify the use case with a high potential business value. 
3. List all other problems that you can think of without any other consideration. </t>
  </si>
  <si>
    <t>Customer churn is a critical metric for a CMO at an e-commerce company. Olist wants to develop customer churn models to identify 'at-risk' customers so that appropriate retention strategies can be built. This will provide insights into the factors driving customer churn, thus reinforcing its retention efforts.</t>
  </si>
  <si>
    <t>The Marketing team at Olist runs multiple promotional campaigns to acquire new customers. However, the CFO believes that the marketing team is burning significant cash by offering deep discounts on products and other benefits, which is inflating the customer acquisition cost. The CFO wants to initiate a new process to measure the effectiveness of the acquisition campaigns by comparing them against the lifetime value of customers.</t>
  </si>
  <si>
    <t>Customer churn</t>
  </si>
  <si>
    <t>Use case 2</t>
  </si>
  <si>
    <t>Use case 3</t>
  </si>
  <si>
    <t>Use case 4</t>
  </si>
  <si>
    <t>Customer Acquisition Cost</t>
  </si>
  <si>
    <t>Use case 5</t>
  </si>
  <si>
    <t>Fraud detection</t>
  </si>
  <si>
    <t>Use case 6</t>
  </si>
  <si>
    <t>Price optimization</t>
  </si>
  <si>
    <t>As the orders are placed across the country and as per problem statements language used is portguese, special hardware and talent may needed. Most of the these are readily available and provided by cloud providers (AWS/GCP/Azure)</t>
  </si>
  <si>
    <t xml:space="preserve">The data is not that large. It is under a few hundred MBs; so, more than necessary storage is available. </t>
  </si>
  <si>
    <t>Building solution in house may be very difficult if orders are sold across the country and people provide feedback in different languages. Most of the solutions are provided by cloud providers and sentiment analysis may not require real time streaming capability and it can be once an activity performed in a day or scheduled perodically basis.</t>
  </si>
  <si>
    <t>The reviews dataset has approx 100,000 datapoints and after getting rid of NaN values, 40,000 reviews were left which is sufficient for analysis. Some of the reviews had titles and all had to review scores so we also have to take these into consideration.</t>
  </si>
  <si>
    <t>Customers with bad experience tend to provide feedback and its quite evident from the reviews collection. Majority of the reviews are for bad experience.</t>
  </si>
  <si>
    <t>Customers with good experience may not tend to provide feedback compared with customers with bad experience. So frequency of incoming data may not be very high at real time</t>
  </si>
  <si>
    <t xml:space="preserve">The employees follow a strict protocol for entering data in the system. It is likely that no error is made in data entry, but one can not discount human error. </t>
  </si>
  <si>
    <t>The employees follow a strict protocol for entering data in the system. It is likely that no error is made in data entry, but one can not discount human error. Customers may not provide the bad feedback for example happy customers providing bad feedback.</t>
  </si>
  <si>
    <t>People may use jargov or unstructured sentence full of gramattical errors data may need cleaning/feature engineering</t>
  </si>
  <si>
    <t>Approximately 99,000 observations were recorded with minimum data points missing. Data is sufficient enough to analyze the average volume per month and customers who are leaving the platform every month.</t>
  </si>
  <si>
    <t>Necessary data is nation-wide data. So, most of the normal working conditions are covered. As the data collected is from nation demographic analysis is also possible, to validate if people leaving are from same geographic region.</t>
  </si>
  <si>
    <t>Customer churn may not be a real time streaming analysis,  so we may not need to perform this analysis realy time.</t>
  </si>
  <si>
    <t>As the customer churn analysis is scheduled activity and does not require any realy time capability, any cloud provider instance can be used for this.</t>
  </si>
  <si>
    <t>The company has not yet built all the necessary support structure. Support infrastructure includes infrasrucutre needed to collect the data, build the ML model, and share the insights with relevent management.</t>
  </si>
  <si>
    <t>From the customers data its quite evident that in certain regions due to few issues there is not enough order in certain regions nation wide.</t>
  </si>
  <si>
    <t>Data is not sufficiently available across all regions so customer acquisition costs may be very high due to other issues sunch as: late delivery or so.</t>
  </si>
  <si>
    <t xml:space="preserve">All the 99,442 recorded data points have been collected from 30 September 2016 to 12 November 2018, that is, on average, 128.6 orders were delivered daily. </t>
  </si>
  <si>
    <t>Customer acquisition cost does not require real time analysis to look into existing problems and daily average 128.6 is not high.</t>
  </si>
  <si>
    <t>User case requires products and price from every demo-graphic region to be analyzed, data collected have all the attributes required for analysis.</t>
  </si>
  <si>
    <t>Customer acquisition cost may require a lot of experties and different variations of models to be built in and analyzed and it may require to build everything from scratch depending on solution provided by analyssis team.</t>
  </si>
  <si>
    <t>This may require a lot of computation power as different solutions may be required to analyze the current trend, price and volume in certain demographic reason.</t>
  </si>
  <si>
    <t>No</t>
  </si>
  <si>
    <t>Though we have apporximately 99K requires but data collected across nation may not be sufficient as the fradulent records will be lesss</t>
  </si>
  <si>
    <t>Collected data does not represent the fradulent record and number of transactions are really very less</t>
  </si>
  <si>
    <t>This requires a real time prediction and daily average volume of data is around 128 which is not high but all data may not be relevant to this record.</t>
  </si>
  <si>
    <t>Data is collected through automated system so data is almost accurate and trustworthy</t>
  </si>
  <si>
    <t>Collected data has all necessay attributes available.</t>
  </si>
  <si>
    <t>This may require a lot of computation power and special encryption mechanism, handling of data. Infrastructure provided by cloud such as AWS/Azure can be utilized for the infra</t>
  </si>
  <si>
    <t xml:space="preserve">The company has not yet built all the necessary support structure. Support infrastructure includes infrasrucutre needed to collect the data, build the ML model, and share the insights with relevent staekholders. However, building the fraud model internally may not be fasible rather outsourcing. </t>
  </si>
  <si>
    <t>This may require a lot of computation power as different solutions may be required to analyze the current trend, price and volume in certain demographic region to optimize the price.</t>
  </si>
  <si>
    <t>Price optimization requires a lot of computatoin power and ML Models. It depends on market conditions, economic conditions to weigh in before predicting the price.  Ready made solutions will not be available and everything needs to be built from ground.</t>
  </si>
  <si>
    <t>Data is not sufficiently available across all regions so price optimizations can only be done certain regions.</t>
  </si>
  <si>
    <t>Data is collected through automated solutions and data quality can be completely relied but human erros can not be avoided if data is being entered manually.</t>
  </si>
  <si>
    <t>Price Optimization</t>
  </si>
  <si>
    <t>Solution requires NLP models, building in house infrastructure is not possible, solutions can be completely built on cloud</t>
  </si>
  <si>
    <t>No data needs to be labeled or a preutilized models can be used to classify the reviews</t>
  </si>
  <si>
    <t>Any off the selves NLP models can be utilized or it can be ammended with existing e-commerce specific dictionary. NLP models not that complex and use case does not require real time preiction</t>
  </si>
  <si>
    <t xml:space="preserve">Data labels will be the actual delivery dates. The necessary attributes are also present in different tables. </t>
  </si>
  <si>
    <t xml:space="preserve">Yes, the incoming data will also have a similar format. </t>
  </si>
  <si>
    <t xml:space="preserve">The data size is not that huge. The sample given here includes 99,000 observations. Hence, the training can be done on general purpose computers as well. Special equipment such as GPUs and high power CPUs is not needed. But the training will take time; it will not be instantaneous. </t>
  </si>
  <si>
    <t>Sentiment classification is not very complex, senior experience person can be used to classify it.</t>
  </si>
  <si>
    <t>This does not require any real time integration and may be periodic or scheduled activity. It can be integrated into existing solution as it does not require any specific handling of data</t>
  </si>
  <si>
    <t>Data may be same or different.</t>
  </si>
  <si>
    <t>Maximum Possible Score</t>
  </si>
  <si>
    <t>All necessary attributes are present. As customer churn is a classification model it requires certain attributes.</t>
  </si>
  <si>
    <t>Data does not require to be in correct format, Certain formations may be required to check for ex: customer demographic locations and validate if reviews are consistent from that region.</t>
  </si>
  <si>
    <t>The necessary data attributes are in different tables, and some data preparation will be needed to convert the data into a usable form. If target labels are not available un-supervise algorithm may be used to classify certain parameters of people who never used the platform for a long term.</t>
  </si>
  <si>
    <t>The solution will be a maix of un-supervised/classification model; these models are usually not complex. You may face some issues with them when you try to improve their performance. 
It's not a real time prediction problem and can be periodic or scheduled activity.</t>
  </si>
  <si>
    <t>As its not a real time prediction problem and can be a batched job or periodic/scheduled activity. It can be integrated seemlessy into existing attributes.</t>
  </si>
  <si>
    <t>Certain attribues are present across customer data like price, average purchasing, demographic region which can be utilized to delve into the patterns of orders.</t>
  </si>
  <si>
    <t>It may ne different, as customer acquistion cost is depedent on strategy being used by the company.</t>
  </si>
  <si>
    <t>This may require domain sepcific skills as customer acquisition cost requires a lot of market analysis and depeening on stratrgy choosen by management certain solutions van be built.</t>
  </si>
  <si>
    <t>Customer acquisition cost may vary company to company and demographic regions. Certain experties may be needed to built over period of time and depending on solutions choosen to solve specific problem</t>
  </si>
  <si>
    <t>As its not a real time prediction problem and can be a batched job or periodic/scheduled activity, however based on characteristic of problems issue may arise in integration into existing applications.</t>
  </si>
  <si>
    <t>Price optimization may vary from demographic and customer locations. Certain products may be bundled together. Depending on market/economic situations a real time prediction may be needed. Data density across regions are not uniform and optimizing the price may be a difficult task to achieve.</t>
  </si>
  <si>
    <t xml:space="preserve">The necessary data attributes are in different tables, and some data preparation will be needed to convert the data into a usable form. </t>
  </si>
  <si>
    <t>This may require domain sepcific skills as price optimization requires a lot of market analysis and depeening on stratrgy choosen by management certain solutions van be built.</t>
  </si>
  <si>
    <t>Price optimization may vary and depend on demographic regions. Experties and real time monitoring is needed ot optimize the price.</t>
  </si>
  <si>
    <t>Domain experties is must to have to solve fraud detection problem. As it requires customer PI information certain infrastructural capabilities may be needed to encrypt the data.</t>
  </si>
  <si>
    <t>Fraud detectoin requries real time prediction. An external experties or applications may be needed but certain changes may be required to handle encryption/de-cryption of data.</t>
  </si>
  <si>
    <t>Fraud detection is a specific domain problem and technical skills need to be buitl from ground.</t>
  </si>
  <si>
    <t>Data available carries all the attribues but for building this solution data available may not be sufficient.</t>
  </si>
  <si>
    <t>Customer acquisition cost</t>
  </si>
  <si>
    <t>Increase the revenue</t>
  </si>
  <si>
    <t>The use case will identify areas where company needs to focus more in order to increase active consumers on the platform. Company may focus and build long term strategic solutions for problems identified.</t>
  </si>
  <si>
    <t>Yes executing the use case will identify the areas where company ought to focus more in long term.</t>
  </si>
  <si>
    <t>Use case may not help in short term with ongoing transformation but  is aligned with long term strategic goal that will increase the revenue by identifying the right areas to focus on.</t>
  </si>
  <si>
    <t xml:space="preserve">No, the improvement in the process will always result in the improvement in the company. If you had to pick between two projects with same feasibility, complexity and bussniess value, you would pick the one with time sensativity first. Since this is problem is not time sensative low score is given. </t>
  </si>
  <si>
    <t>The use case is align with long term strategic goal. Identifying the certain behavioral patterns in customer who is churning will prompt customer management team to take right action.</t>
  </si>
  <si>
    <t>Executing the use case will help company to retain the existing customers. Company may bundle products or offer certain discounts to woo customers</t>
  </si>
  <si>
    <t>High strategic importance</t>
  </si>
  <si>
    <t>Low strategic importance</t>
  </si>
  <si>
    <t xml:space="preserve">No, the improvement in the process will always result in the improvement in the company. If you had to pick between two projects with same feaiability, complexity and bussniess value, you would pick the one with time sensativity first. Since this is problem is not time sensative high score is given. </t>
  </si>
  <si>
    <t>Use case is align with company's long term strategic goal but may result in burning up a lot of cash as its not sure customer will retain on the platform or not.</t>
  </si>
  <si>
    <t xml:space="preserve">Reducing customer acquistion cost will help companies to reduce the cost and ease the process of acquiring new customers.  </t>
  </si>
  <si>
    <t>Building a fraud detection model can be outsourced or it should be handled by the banking/finance companies. This may not be aligned with long term company's strategic goal.</t>
  </si>
  <si>
    <t>Executing the case may not give competitive advantage to the company. This can be outsourced and can be handled by 3rd party.</t>
  </si>
  <si>
    <t>Use case is aligned with company strategic goal but optmizing the price requires a lot of experties and monitoring the solutions built by company. It varies based on demographic/economic condition.</t>
  </si>
  <si>
    <t>Executing the use case will give competitive advantage by setting the right price of the product. Customers always choose lower price while buying items. At the same time company may bundle the price with other products that woo customers.</t>
  </si>
  <si>
    <t>Sentiment analysis</t>
  </si>
  <si>
    <t>Comments</t>
  </si>
  <si>
    <t>Companies may reduce/increase the price  by building automated solution and can bundle the product as well</t>
  </si>
  <si>
    <t>Executing the use case requires certain financial capabilities and should be handled by bank/finance companies</t>
  </si>
  <si>
    <t>By reducing the customer acquisiton cost and automating solutions, they may increase customer base as the fund can be used to build or launch new products.</t>
  </si>
  <si>
    <t xml:space="preserve">Identifying certain behvioral attributes help companies to cross sell, bundle new products, offer discounts to retain customers. Companies may burn significant amount of cash but with increase with daily average volume it can offset the record. </t>
  </si>
  <si>
    <r>
      <rPr>
        <b/>
        <sz val="15"/>
        <color theme="1"/>
        <rFont val="Arial"/>
        <family val="2"/>
        <scheme val="minor"/>
      </rPr>
      <t>Note</t>
    </r>
    <r>
      <rPr>
        <sz val="15"/>
        <color theme="1"/>
        <rFont val="Arial"/>
        <family val="2"/>
        <scheme val="minor"/>
      </rPr>
      <t xml:space="preserve">: Values filled are for demonstration. Please clear the raw score table and fill it with your values. </t>
    </r>
  </si>
  <si>
    <t>Business values can not be calculated, from assumption perspective all the data has been entered as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</si>
</sst>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0"/>
      <color rgb="FF000000"/>
      <name val="Arial"/>
      <scheme val="minor"/>
    </font>
    <font>
      <sz val="12"/>
      <color theme="1"/>
      <name val="Arial"/>
      <family val="2"/>
      <scheme val="minor"/>
    </font>
    <font>
      <b/>
      <sz val="14"/>
      <color theme="1"/>
      <name val="Arial"/>
      <family val="2"/>
      <scheme val="minor"/>
    </font>
    <font>
      <sz val="12"/>
      <color theme="1"/>
      <name val="Arial"/>
      <family val="2"/>
      <scheme val="minor"/>
    </font>
    <font>
      <sz val="12"/>
      <color rgb="FF000000"/>
      <name val="Arial"/>
      <family val="2"/>
      <scheme val="minor"/>
    </font>
    <font>
      <sz val="10"/>
      <color rgb="FF000000"/>
      <name val="Arial"/>
      <family val="2"/>
      <scheme val="minor"/>
    </font>
    <font>
      <b/>
      <sz val="14"/>
      <color rgb="FF000000"/>
      <name val="Arial"/>
      <family val="2"/>
      <scheme val="minor"/>
    </font>
    <font>
      <sz val="14"/>
      <color rgb="FF000000"/>
      <name val="Arial"/>
      <family val="2"/>
      <scheme val="minor"/>
    </font>
    <font>
      <u/>
      <sz val="14"/>
      <color rgb="FF000000"/>
      <name val="Arial"/>
      <family val="2"/>
    </font>
    <font>
      <b/>
      <sz val="12"/>
      <color rgb="FF000000"/>
      <name val="Arial"/>
      <family val="2"/>
      <scheme val="minor"/>
    </font>
    <font>
      <b/>
      <sz val="10"/>
      <color rgb="FF000000"/>
      <name val="Arial"/>
      <family val="2"/>
      <scheme val="minor"/>
    </font>
    <font>
      <sz val="10"/>
      <color theme="1"/>
      <name val="Arial"/>
      <family val="2"/>
      <scheme val="minor"/>
    </font>
    <font>
      <sz val="12"/>
      <color rgb="FF000000"/>
      <name val="Arial"/>
      <family val="2"/>
    </font>
    <font>
      <sz val="10"/>
      <name val="Arial"/>
      <family val="2"/>
    </font>
    <font>
      <b/>
      <sz val="12"/>
      <color rgb="FF000000"/>
      <name val="Arial"/>
      <family val="2"/>
    </font>
    <font>
      <sz val="14"/>
      <color rgb="FF000000"/>
      <name val="Arial"/>
      <family val="2"/>
    </font>
    <font>
      <sz val="20"/>
      <color rgb="FF000000"/>
      <name val="Arial"/>
      <family val="2"/>
      <scheme val="minor"/>
    </font>
    <font>
      <sz val="20"/>
      <color rgb="FF000000"/>
      <name val="Calibri"/>
      <family val="2"/>
    </font>
    <font>
      <sz val="20"/>
      <color theme="1"/>
      <name val="Calibri"/>
      <family val="2"/>
    </font>
    <font>
      <sz val="20"/>
      <color rgb="FF000000"/>
      <name val="Arial"/>
      <family val="2"/>
      <scheme val="major"/>
    </font>
    <font>
      <sz val="20"/>
      <color theme="1"/>
      <name val="Arial"/>
      <family val="2"/>
      <scheme val="major"/>
    </font>
    <font>
      <sz val="13"/>
      <color rgb="FF000000"/>
      <name val="Arial"/>
      <family val="2"/>
      <scheme val="minor"/>
    </font>
    <font>
      <sz val="13"/>
      <color rgb="FF000000"/>
      <name val="Arial (Body)"/>
    </font>
    <font>
      <sz val="15"/>
      <color theme="1"/>
      <name val="Arial"/>
      <family val="2"/>
      <scheme val="minor"/>
    </font>
    <font>
      <sz val="15"/>
      <color rgb="FF000000"/>
      <name val="Arial"/>
      <family val="2"/>
      <scheme val="minor"/>
    </font>
    <font>
      <b/>
      <sz val="15"/>
      <color theme="1"/>
      <name val="Arial"/>
      <family val="2"/>
      <scheme val="minor"/>
    </font>
    <font>
      <sz val="15"/>
      <name val="Arial"/>
      <family val="2"/>
      <scheme val="minor"/>
    </font>
    <font>
      <b/>
      <sz val="15"/>
      <color rgb="FF000000"/>
      <name val="Arial"/>
      <family val="2"/>
      <scheme val="minor"/>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thin">
        <color rgb="FF000000"/>
      </right>
      <top style="thin">
        <color rgb="FF000000"/>
      </top>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s>
  <cellStyleXfs count="1">
    <xf numFmtId="0" fontId="0" fillId="0" borderId="0"/>
  </cellStyleXfs>
  <cellXfs count="123">
    <xf numFmtId="0" fontId="0" fillId="0" borderId="0" xfId="0" applyFont="1" applyAlignment="1"/>
    <xf numFmtId="0" fontId="2" fillId="0" borderId="0" xfId="0" applyFont="1" applyAlignment="1"/>
    <xf numFmtId="0" fontId="3" fillId="0" borderId="0" xfId="0" applyFont="1"/>
    <xf numFmtId="0" fontId="4" fillId="0" borderId="1" xfId="0" applyFont="1" applyBorder="1" applyAlignment="1">
      <alignment wrapText="1"/>
    </xf>
    <xf numFmtId="0" fontId="5" fillId="0" borderId="0" xfId="0" applyFont="1"/>
    <xf numFmtId="0" fontId="4" fillId="0" borderId="0" xfId="0" applyFont="1" applyAlignment="1">
      <alignment wrapText="1"/>
    </xf>
    <xf numFmtId="0" fontId="6" fillId="0" borderId="0" xfId="0" applyFont="1" applyAlignment="1">
      <alignment wrapText="1"/>
    </xf>
    <xf numFmtId="0" fontId="7" fillId="0" borderId="0" xfId="0" applyFont="1" applyAlignment="1"/>
    <xf numFmtId="0" fontId="6" fillId="0" borderId="0" xfId="0" applyFont="1" applyAlignment="1">
      <alignment wrapText="1"/>
    </xf>
    <xf numFmtId="0" fontId="5" fillId="0" borderId="5" xfId="0" applyFont="1" applyBorder="1"/>
    <xf numFmtId="0" fontId="9" fillId="0" borderId="6" xfId="0" applyFont="1" applyBorder="1" applyAlignment="1"/>
    <xf numFmtId="0" fontId="9" fillId="0" borderId="7" xfId="0" applyFont="1" applyBorder="1" applyAlignment="1"/>
    <xf numFmtId="0" fontId="9" fillId="0" borderId="7" xfId="0" applyFont="1" applyBorder="1" applyAlignment="1">
      <alignment wrapText="1"/>
    </xf>
    <xf numFmtId="0" fontId="9" fillId="0" borderId="8" xfId="0" applyFont="1" applyBorder="1" applyAlignment="1">
      <alignment wrapText="1"/>
    </xf>
    <xf numFmtId="0" fontId="10" fillId="0" borderId="0" xfId="0" applyFont="1" applyAlignment="1"/>
    <xf numFmtId="0" fontId="9" fillId="0" borderId="9" xfId="0" applyFont="1" applyBorder="1" applyAlignment="1"/>
    <xf numFmtId="0" fontId="4" fillId="0" borderId="10" xfId="0" applyFont="1" applyBorder="1" applyAlignment="1">
      <alignment wrapText="1"/>
    </xf>
    <xf numFmtId="0" fontId="4" fillId="0" borderId="10" xfId="0" applyFont="1" applyBorder="1" applyAlignment="1"/>
    <xf numFmtId="0" fontId="4" fillId="0" borderId="11" xfId="0" applyFont="1" applyBorder="1" applyAlignment="1">
      <alignment wrapText="1"/>
    </xf>
    <xf numFmtId="0" fontId="5" fillId="0" borderId="0" xfId="0" applyFont="1" applyAlignment="1">
      <alignment wrapText="1"/>
    </xf>
    <xf numFmtId="0" fontId="9" fillId="0" borderId="12" xfId="0" applyFont="1" applyBorder="1" applyAlignment="1"/>
    <xf numFmtId="0" fontId="4" fillId="0" borderId="13" xfId="0" applyFont="1" applyBorder="1" applyAlignment="1">
      <alignment wrapText="1"/>
    </xf>
    <xf numFmtId="0" fontId="4" fillId="0" borderId="13" xfId="0" applyFont="1" applyBorder="1" applyAlignment="1"/>
    <xf numFmtId="0" fontId="4" fillId="0" borderId="14" xfId="0" applyFont="1" applyBorder="1" applyAlignment="1">
      <alignment wrapText="1"/>
    </xf>
    <xf numFmtId="164" fontId="5" fillId="0" borderId="0" xfId="0" applyNumberFormat="1" applyFont="1"/>
    <xf numFmtId="0" fontId="5" fillId="0" borderId="15" xfId="0" applyFont="1" applyBorder="1" applyAlignment="1">
      <alignment wrapText="1"/>
    </xf>
    <xf numFmtId="0" fontId="9" fillId="0" borderId="16" xfId="0" applyFont="1" applyBorder="1" applyAlignment="1">
      <alignment wrapText="1"/>
    </xf>
    <xf numFmtId="0" fontId="9" fillId="0" borderId="17" xfId="0" applyFont="1" applyBorder="1" applyAlignment="1">
      <alignment wrapText="1"/>
    </xf>
    <xf numFmtId="0" fontId="4" fillId="0" borderId="0" xfId="0" applyFont="1" applyAlignment="1"/>
    <xf numFmtId="0" fontId="5" fillId="0" borderId="0" xfId="0" applyFont="1" applyAlignment="1"/>
    <xf numFmtId="0" fontId="4" fillId="0" borderId="0" xfId="0" applyFont="1"/>
    <xf numFmtId="0" fontId="5" fillId="2" borderId="0" xfId="0" applyFont="1" applyFill="1"/>
    <xf numFmtId="0" fontId="11" fillId="2" borderId="0" xfId="0" applyFont="1" applyFill="1"/>
    <xf numFmtId="0" fontId="5"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9" fillId="0" borderId="18" xfId="0" applyFont="1" applyBorder="1" applyAlignment="1"/>
    <xf numFmtId="0" fontId="9" fillId="0" borderId="19" xfId="0" applyFont="1" applyBorder="1" applyAlignment="1"/>
    <xf numFmtId="0" fontId="7" fillId="0" borderId="20" xfId="0" applyFont="1" applyBorder="1" applyAlignment="1">
      <alignment wrapText="1"/>
    </xf>
    <xf numFmtId="0" fontId="4" fillId="0" borderId="21" xfId="0" applyFont="1" applyBorder="1" applyAlignment="1">
      <alignment wrapText="1"/>
    </xf>
    <xf numFmtId="0" fontId="4" fillId="0" borderId="22" xfId="0" applyFont="1" applyBorder="1" applyAlignment="1"/>
    <xf numFmtId="0" fontId="4" fillId="0" borderId="23" xfId="0" applyFont="1" applyBorder="1" applyAlignment="1"/>
    <xf numFmtId="0" fontId="4" fillId="0" borderId="24" xfId="0" applyFont="1" applyBorder="1" applyAlignment="1"/>
    <xf numFmtId="0" fontId="7" fillId="0" borderId="9" xfId="0" applyFont="1" applyBorder="1" applyAlignment="1">
      <alignment wrapText="1"/>
    </xf>
    <xf numFmtId="0" fontId="4" fillId="0" borderId="25" xfId="0" applyFont="1" applyBorder="1" applyAlignment="1">
      <alignment wrapText="1"/>
    </xf>
    <xf numFmtId="0" fontId="4" fillId="0" borderId="26" xfId="0" applyFont="1" applyBorder="1" applyAlignment="1"/>
    <xf numFmtId="0" fontId="4" fillId="0" borderId="27" xfId="0" applyFont="1" applyBorder="1" applyAlignment="1"/>
    <xf numFmtId="0" fontId="4" fillId="0" borderId="11" xfId="0" applyFont="1" applyBorder="1" applyAlignment="1"/>
    <xf numFmtId="0" fontId="7" fillId="0" borderId="28" xfId="0" applyFont="1" applyBorder="1" applyAlignment="1">
      <alignment wrapText="1"/>
    </xf>
    <xf numFmtId="0" fontId="4" fillId="0" borderId="3" xfId="0" applyFont="1" applyBorder="1" applyAlignment="1">
      <alignment wrapText="1"/>
    </xf>
    <xf numFmtId="0" fontId="4" fillId="0" borderId="29" xfId="0" applyFont="1" applyBorder="1" applyAlignment="1"/>
    <xf numFmtId="0" fontId="7" fillId="0" borderId="16" xfId="0" applyFont="1" applyBorder="1" applyAlignment="1">
      <alignment wrapText="1"/>
    </xf>
    <xf numFmtId="0" fontId="4" fillId="0" borderId="30" xfId="0" applyFont="1" applyBorder="1" applyAlignment="1"/>
    <xf numFmtId="0" fontId="5" fillId="0" borderId="28" xfId="0" applyFont="1" applyBorder="1" applyAlignment="1">
      <alignment wrapText="1"/>
    </xf>
    <xf numFmtId="0" fontId="7" fillId="0" borderId="17" xfId="0" applyFont="1" applyBorder="1" applyAlignment="1">
      <alignment wrapText="1"/>
    </xf>
    <xf numFmtId="0" fontId="4" fillId="0" borderId="31" xfId="0" applyFont="1" applyBorder="1" applyAlignment="1">
      <alignment wrapText="1"/>
    </xf>
    <xf numFmtId="0" fontId="4" fillId="0" borderId="32" xfId="0" applyFont="1" applyBorder="1" applyAlignment="1"/>
    <xf numFmtId="0" fontId="4" fillId="0" borderId="33" xfId="0" applyFont="1" applyBorder="1" applyAlignment="1"/>
    <xf numFmtId="0" fontId="4" fillId="0" borderId="14" xfId="0" applyFont="1" applyBorder="1" applyAlignment="1"/>
    <xf numFmtId="0" fontId="7" fillId="0" borderId="0" xfId="0" applyFont="1"/>
    <xf numFmtId="0" fontId="4" fillId="0" borderId="34" xfId="0" applyFont="1" applyBorder="1" applyAlignment="1"/>
    <xf numFmtId="0" fontId="4" fillId="0" borderId="4" xfId="0" applyFont="1" applyBorder="1" applyAlignment="1"/>
    <xf numFmtId="0" fontId="7" fillId="0" borderId="12" xfId="0" applyFont="1" applyBorder="1" applyAlignment="1">
      <alignment wrapText="1"/>
    </xf>
    <xf numFmtId="0" fontId="4" fillId="0" borderId="35" xfId="0" applyFont="1" applyBorder="1" applyAlignment="1"/>
    <xf numFmtId="0" fontId="9" fillId="0" borderId="8" xfId="0" applyFont="1" applyBorder="1" applyAlignment="1"/>
    <xf numFmtId="0" fontId="6" fillId="0" borderId="0" xfId="0" applyFont="1" applyAlignment="1">
      <alignment vertical="top"/>
    </xf>
    <xf numFmtId="0" fontId="6" fillId="0" borderId="0" xfId="0" applyFont="1" applyAlignment="1">
      <alignment vertical="top"/>
    </xf>
    <xf numFmtId="0" fontId="6" fillId="0" borderId="6" xfId="0" applyFont="1" applyBorder="1" applyAlignment="1">
      <alignment vertical="top"/>
    </xf>
    <xf numFmtId="0" fontId="6" fillId="0" borderId="27" xfId="0" applyFont="1" applyBorder="1" applyAlignment="1">
      <alignment vertical="top"/>
    </xf>
    <xf numFmtId="0" fontId="4" fillId="0" borderId="26" xfId="0" applyFont="1" applyBorder="1"/>
    <xf numFmtId="0" fontId="4" fillId="0" borderId="11" xfId="0" applyFont="1" applyBorder="1"/>
    <xf numFmtId="0" fontId="4" fillId="0" borderId="26" xfId="0" applyFont="1" applyBorder="1" applyAlignment="1">
      <alignment wrapText="1"/>
    </xf>
    <xf numFmtId="0" fontId="4" fillId="0" borderId="26" xfId="0" applyFont="1" applyBorder="1" applyAlignment="1">
      <alignment wrapText="1"/>
    </xf>
    <xf numFmtId="0" fontId="6" fillId="0" borderId="33" xfId="0" applyFont="1" applyBorder="1" applyAlignment="1">
      <alignment vertical="top"/>
    </xf>
    <xf numFmtId="0" fontId="4" fillId="0" borderId="39" xfId="0" applyFont="1" applyBorder="1"/>
    <xf numFmtId="0" fontId="4" fillId="0" borderId="35" xfId="0" applyFont="1" applyBorder="1"/>
    <xf numFmtId="0" fontId="4" fillId="0" borderId="14" xfId="0" applyFont="1" applyBorder="1"/>
    <xf numFmtId="0" fontId="2" fillId="0" borderId="0" xfId="0" applyFont="1" applyAlignment="1">
      <alignment vertical="top"/>
    </xf>
    <xf numFmtId="0" fontId="2" fillId="2" borderId="0" xfId="0" applyFont="1" applyFill="1" applyAlignment="1">
      <alignment vertical="top"/>
    </xf>
    <xf numFmtId="0" fontId="16" fillId="0" borderId="0" xfId="0" applyFont="1" applyAlignment="1"/>
    <xf numFmtId="0" fontId="18" fillId="0" borderId="0" xfId="0" applyFont="1" applyAlignment="1">
      <alignment vertical="center"/>
    </xf>
    <xf numFmtId="0" fontId="17" fillId="0" borderId="0" xfId="0" applyFont="1" applyAlignment="1">
      <alignment vertical="center"/>
    </xf>
    <xf numFmtId="0" fontId="20" fillId="0" borderId="0" xfId="0" applyFont="1" applyAlignment="1">
      <alignment vertical="center"/>
    </xf>
    <xf numFmtId="0" fontId="19" fillId="0" borderId="0" xfId="0" applyFont="1" applyAlignment="1"/>
    <xf numFmtId="0" fontId="0" fillId="0" borderId="0" xfId="0" applyFont="1" applyAlignment="1"/>
    <xf numFmtId="0" fontId="4" fillId="0" borderId="0" xfId="0" applyFont="1" applyAlignment="1"/>
    <xf numFmtId="0" fontId="7" fillId="0" borderId="0" xfId="0" applyFont="1" applyAlignment="1"/>
    <xf numFmtId="0" fontId="5" fillId="0" borderId="0" xfId="0" applyFont="1" applyAlignment="1">
      <alignment wrapText="1"/>
    </xf>
    <xf numFmtId="0" fontId="7" fillId="0" borderId="0" xfId="0" applyFont="1"/>
    <xf numFmtId="0" fontId="17" fillId="0" borderId="3" xfId="0" applyFont="1" applyBorder="1" applyAlignment="1">
      <alignment horizontal="right" vertical="center"/>
    </xf>
    <xf numFmtId="0" fontId="17" fillId="0" borderId="4" xfId="0" applyFont="1" applyBorder="1" applyAlignment="1">
      <alignment vertical="center"/>
    </xf>
    <xf numFmtId="0" fontId="19" fillId="0" borderId="3" xfId="0" applyFont="1" applyBorder="1" applyAlignment="1">
      <alignment horizontal="right" vertical="center"/>
    </xf>
    <xf numFmtId="0" fontId="19" fillId="0" borderId="4" xfId="0" applyFont="1" applyBorder="1" applyAlignment="1">
      <alignment vertical="center"/>
    </xf>
    <xf numFmtId="0" fontId="12" fillId="0" borderId="11" xfId="0" applyFont="1" applyBorder="1" applyAlignment="1">
      <alignment wrapText="1"/>
    </xf>
    <xf numFmtId="0" fontId="21" fillId="0" borderId="0" xfId="0" applyFont="1" applyAlignment="1"/>
    <xf numFmtId="0" fontId="1" fillId="2" borderId="0" xfId="0" applyFont="1" applyFill="1"/>
    <xf numFmtId="0" fontId="22" fillId="0" borderId="0" xfId="0" applyFont="1" applyAlignment="1">
      <alignment wrapText="1"/>
    </xf>
    <xf numFmtId="0" fontId="22" fillId="3" borderId="0" xfId="0" applyFont="1" applyFill="1" applyAlignment="1">
      <alignment horizontal="left"/>
    </xf>
    <xf numFmtId="0" fontId="21" fillId="0" borderId="0" xfId="0" applyFont="1" applyAlignment="1">
      <alignment wrapText="1"/>
    </xf>
    <xf numFmtId="0" fontId="23" fillId="0" borderId="0" xfId="0" applyFont="1" applyAlignment="1"/>
    <xf numFmtId="0" fontId="24" fillId="0" borderId="0" xfId="0" applyFont="1" applyAlignment="1"/>
    <xf numFmtId="0" fontId="23" fillId="0" borderId="1" xfId="0" applyFont="1" applyBorder="1"/>
    <xf numFmtId="0" fontId="27" fillId="0" borderId="1" xfId="0" applyFont="1" applyBorder="1" applyAlignment="1"/>
    <xf numFmtId="0" fontId="27" fillId="4" borderId="1" xfId="0" applyFont="1" applyFill="1" applyBorder="1" applyAlignment="1">
      <alignment wrapText="1"/>
    </xf>
    <xf numFmtId="0" fontId="27" fillId="4" borderId="1" xfId="0" applyFont="1" applyFill="1" applyBorder="1" applyAlignment="1"/>
    <xf numFmtId="0" fontId="24" fillId="4" borderId="1" xfId="0" applyFont="1" applyFill="1" applyBorder="1" applyAlignment="1"/>
    <xf numFmtId="0" fontId="24" fillId="0" borderId="1" xfId="0" applyFont="1" applyBorder="1" applyAlignment="1"/>
    <xf numFmtId="0" fontId="23" fillId="4" borderId="1" xfId="0" applyFont="1" applyFill="1" applyBorder="1"/>
    <xf numFmtId="0" fontId="27" fillId="0" borderId="1" xfId="0" applyFont="1" applyBorder="1" applyAlignment="1">
      <alignment wrapText="1"/>
    </xf>
    <xf numFmtId="0" fontId="23" fillId="5" borderId="1" xfId="0" applyFont="1" applyFill="1" applyBorder="1"/>
    <xf numFmtId="0" fontId="8" fillId="0" borderId="0" xfId="0" applyFont="1" applyAlignment="1"/>
    <xf numFmtId="0" fontId="0" fillId="0" borderId="0" xfId="0" applyFont="1" applyAlignment="1"/>
    <xf numFmtId="0" fontId="4" fillId="0" borderId="0" xfId="0" applyFont="1" applyAlignment="1"/>
    <xf numFmtId="0" fontId="7" fillId="0" borderId="0" xfId="0" applyFont="1" applyAlignment="1"/>
    <xf numFmtId="0" fontId="12" fillId="0" borderId="36" xfId="0" applyFont="1" applyBorder="1" applyAlignment="1">
      <alignment wrapText="1"/>
    </xf>
    <xf numFmtId="0" fontId="13" fillId="0" borderId="37" xfId="0" applyFont="1" applyBorder="1"/>
    <xf numFmtId="0" fontId="13" fillId="0" borderId="38" xfId="0" applyFont="1" applyBorder="1"/>
    <xf numFmtId="0" fontId="7" fillId="0" borderId="0" xfId="0" applyFont="1"/>
    <xf numFmtId="0" fontId="4" fillId="0" borderId="36" xfId="0" applyFont="1" applyBorder="1" applyAlignment="1">
      <alignment wrapText="1"/>
    </xf>
    <xf numFmtId="0" fontId="25" fillId="0" borderId="30" xfId="0" applyFont="1" applyBorder="1" applyAlignment="1">
      <alignment horizontal="center"/>
    </xf>
    <xf numFmtId="0" fontId="26" fillId="0" borderId="40" xfId="0" applyFont="1" applyBorder="1"/>
    <xf numFmtId="0" fontId="26" fillId="0" borderId="2" xfId="0" applyFont="1" applyBorder="1"/>
    <xf numFmtId="0" fontId="2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zoomScale="140" zoomScaleNormal="140" workbookViewId="0"/>
  </sheetViews>
  <sheetFormatPr baseColWidth="10" defaultColWidth="12.6640625" defaultRowHeight="15.75" customHeight="1" x14ac:dyDescent="0.15"/>
  <cols>
    <col min="3" max="3" width="115.5" customWidth="1"/>
  </cols>
  <sheetData>
    <row r="1" spans="3:3" x14ac:dyDescent="0.2">
      <c r="C1" s="1" t="s">
        <v>0</v>
      </c>
    </row>
    <row r="2" spans="3:3" x14ac:dyDescent="0.2">
      <c r="C2" s="2"/>
    </row>
    <row r="3" spans="3:3" x14ac:dyDescent="0.2">
      <c r="C3" s="3" t="s">
        <v>1</v>
      </c>
    </row>
    <row r="4" spans="3:3" x14ac:dyDescent="0.2">
      <c r="C4" s="3" t="s">
        <v>2</v>
      </c>
    </row>
    <row r="5" spans="3:3" x14ac:dyDescent="0.2">
      <c r="C5" s="3" t="s">
        <v>3</v>
      </c>
    </row>
    <row r="6" spans="3:3" x14ac:dyDescent="0.2">
      <c r="C6" s="3" t="s">
        <v>4</v>
      </c>
    </row>
    <row r="9" spans="3:3" x14ac:dyDescent="0.2">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3"/>
  <sheetViews>
    <sheetView topLeftCell="A2" zoomScale="120" zoomScaleNormal="120" workbookViewId="0">
      <selection activeCell="C8" sqref="C8"/>
    </sheetView>
  </sheetViews>
  <sheetFormatPr baseColWidth="10" defaultColWidth="12.6640625" defaultRowHeight="15.75" customHeight="1" x14ac:dyDescent="0.25"/>
  <cols>
    <col min="1" max="1" width="12.1640625" style="79" customWidth="1"/>
    <col min="2" max="2" width="41.83203125" style="79" customWidth="1"/>
    <col min="3" max="3" width="114.5" style="79" customWidth="1"/>
    <col min="4" max="16384" width="12.6640625" style="79"/>
  </cols>
  <sheetData>
    <row r="1" spans="1:26" ht="47" customHeight="1" x14ac:dyDescent="0.25">
      <c r="A1" s="89" t="s">
        <v>6</v>
      </c>
      <c r="B1" s="90" t="s">
        <v>197</v>
      </c>
      <c r="C1" s="90"/>
      <c r="D1" s="80"/>
      <c r="E1" s="80"/>
      <c r="F1" s="80"/>
      <c r="G1" s="80"/>
      <c r="H1" s="80"/>
      <c r="I1" s="80"/>
      <c r="J1" s="80"/>
      <c r="K1" s="80"/>
      <c r="L1" s="80"/>
      <c r="M1" s="80"/>
      <c r="N1" s="80"/>
      <c r="O1" s="80"/>
      <c r="P1" s="80"/>
      <c r="Q1" s="80"/>
      <c r="R1" s="80"/>
      <c r="S1" s="80"/>
      <c r="T1" s="80"/>
      <c r="U1" s="80"/>
      <c r="V1" s="80"/>
      <c r="W1" s="80"/>
      <c r="X1" s="80"/>
      <c r="Y1" s="80"/>
      <c r="Z1" s="80"/>
    </row>
    <row r="2" spans="1:26" ht="47" customHeight="1" x14ac:dyDescent="0.25">
      <c r="A2" s="89"/>
      <c r="B2" s="90"/>
      <c r="C2" s="90"/>
      <c r="D2" s="80"/>
      <c r="E2" s="80"/>
      <c r="F2" s="80"/>
      <c r="G2" s="80"/>
      <c r="H2" s="80"/>
      <c r="I2" s="80"/>
      <c r="J2" s="80"/>
      <c r="K2" s="80"/>
      <c r="L2" s="80"/>
      <c r="M2" s="80"/>
      <c r="N2" s="80"/>
      <c r="O2" s="80"/>
      <c r="P2" s="80"/>
      <c r="Q2" s="80"/>
      <c r="R2" s="80"/>
      <c r="S2" s="80"/>
      <c r="T2" s="80"/>
      <c r="U2" s="80"/>
      <c r="V2" s="80"/>
      <c r="W2" s="80"/>
      <c r="X2" s="80"/>
      <c r="Y2" s="80"/>
      <c r="Z2" s="80"/>
    </row>
    <row r="3" spans="1:26" ht="47" customHeight="1" x14ac:dyDescent="0.25">
      <c r="A3" s="89" t="s">
        <v>0</v>
      </c>
      <c r="B3" s="90" t="s">
        <v>198</v>
      </c>
      <c r="C3" s="90"/>
      <c r="D3" s="80"/>
      <c r="E3" s="80"/>
      <c r="F3" s="80"/>
      <c r="G3" s="80"/>
      <c r="H3" s="80"/>
      <c r="I3" s="80"/>
      <c r="J3" s="80"/>
      <c r="K3" s="80"/>
      <c r="L3" s="80"/>
      <c r="M3" s="80"/>
      <c r="N3" s="80"/>
      <c r="O3" s="80"/>
      <c r="P3" s="80"/>
      <c r="Q3" s="80"/>
      <c r="R3" s="80"/>
      <c r="S3" s="80"/>
      <c r="T3" s="80"/>
      <c r="U3" s="80"/>
      <c r="V3" s="80"/>
      <c r="W3" s="80"/>
      <c r="X3" s="80"/>
      <c r="Y3" s="80"/>
      <c r="Z3" s="80"/>
    </row>
    <row r="4" spans="1:26" s="83" customFormat="1" ht="61" customHeight="1" x14ac:dyDescent="0.25">
      <c r="A4" s="91" t="s">
        <v>7</v>
      </c>
      <c r="B4" s="92" t="s">
        <v>8</v>
      </c>
      <c r="C4" s="92" t="s">
        <v>9</v>
      </c>
      <c r="D4" s="82"/>
      <c r="E4" s="82"/>
      <c r="F4" s="82"/>
      <c r="G4" s="82"/>
      <c r="H4" s="82"/>
      <c r="I4" s="82"/>
      <c r="J4" s="82"/>
      <c r="K4" s="82"/>
      <c r="L4" s="82"/>
      <c r="M4" s="82"/>
      <c r="N4" s="82"/>
      <c r="O4" s="82"/>
      <c r="P4" s="82"/>
      <c r="Q4" s="82"/>
      <c r="R4" s="82"/>
      <c r="S4" s="82"/>
      <c r="T4" s="82"/>
      <c r="U4" s="82"/>
      <c r="V4" s="82"/>
      <c r="W4" s="82"/>
      <c r="X4" s="82"/>
      <c r="Y4" s="82"/>
      <c r="Z4" s="82"/>
    </row>
    <row r="5" spans="1:26" s="83" customFormat="1" ht="150" customHeight="1" x14ac:dyDescent="0.25">
      <c r="A5" s="91">
        <v>1</v>
      </c>
      <c r="B5" s="92" t="s">
        <v>10</v>
      </c>
      <c r="C5" s="92" t="s">
        <v>11</v>
      </c>
      <c r="D5" s="82"/>
      <c r="E5" s="82"/>
      <c r="F5" s="82"/>
      <c r="G5" s="82"/>
      <c r="H5" s="82"/>
      <c r="I5" s="82"/>
      <c r="J5" s="82"/>
      <c r="K5" s="82"/>
      <c r="L5" s="82"/>
      <c r="M5" s="82"/>
      <c r="N5" s="82"/>
      <c r="O5" s="82"/>
      <c r="P5" s="82"/>
      <c r="Q5" s="82"/>
      <c r="R5" s="82"/>
      <c r="S5" s="82"/>
      <c r="T5" s="82"/>
      <c r="U5" s="82"/>
      <c r="V5" s="82"/>
      <c r="W5" s="82"/>
      <c r="X5" s="82"/>
      <c r="Y5" s="82"/>
      <c r="Z5" s="82"/>
    </row>
    <row r="6" spans="1:26" ht="47" customHeight="1" x14ac:dyDescent="0.25">
      <c r="A6" s="89">
        <v>2</v>
      </c>
      <c r="B6" s="90" t="s">
        <v>12</v>
      </c>
      <c r="C6" s="90" t="s">
        <v>13</v>
      </c>
      <c r="D6" s="80"/>
      <c r="E6" s="80"/>
      <c r="F6" s="80"/>
      <c r="G6" s="80"/>
      <c r="H6" s="80"/>
      <c r="I6" s="80"/>
      <c r="J6" s="80"/>
      <c r="K6" s="80"/>
      <c r="L6" s="80"/>
      <c r="M6" s="80"/>
      <c r="N6" s="80"/>
      <c r="O6" s="80"/>
      <c r="P6" s="80"/>
      <c r="Q6" s="80"/>
      <c r="R6" s="80"/>
      <c r="S6" s="80"/>
      <c r="T6" s="80"/>
      <c r="U6" s="80"/>
      <c r="V6" s="80"/>
      <c r="W6" s="80"/>
      <c r="X6" s="80"/>
      <c r="Y6" s="80"/>
      <c r="Z6" s="80"/>
    </row>
    <row r="7" spans="1:26" ht="47" customHeight="1" x14ac:dyDescent="0.25">
      <c r="A7" s="89">
        <v>3</v>
      </c>
      <c r="B7" s="90" t="s">
        <v>14</v>
      </c>
      <c r="C7" s="90" t="s">
        <v>199</v>
      </c>
      <c r="D7" s="80"/>
      <c r="E7" s="80"/>
      <c r="F7" s="80"/>
      <c r="G7" s="80"/>
      <c r="H7" s="80"/>
      <c r="I7" s="80"/>
      <c r="J7" s="80"/>
      <c r="K7" s="80"/>
      <c r="L7" s="80"/>
      <c r="M7" s="80"/>
      <c r="N7" s="80"/>
      <c r="O7" s="80"/>
      <c r="P7" s="80"/>
      <c r="Q7" s="80"/>
      <c r="R7" s="80"/>
      <c r="S7" s="80"/>
      <c r="T7" s="80"/>
      <c r="U7" s="80"/>
      <c r="V7" s="80"/>
      <c r="W7" s="80"/>
      <c r="X7" s="80"/>
      <c r="Y7" s="80"/>
      <c r="Z7" s="80"/>
    </row>
    <row r="8" spans="1:26" ht="47" customHeight="1" x14ac:dyDescent="0.25">
      <c r="A8" s="89">
        <v>4</v>
      </c>
      <c r="B8" s="90" t="s">
        <v>196</v>
      </c>
      <c r="C8" s="90" t="s">
        <v>200</v>
      </c>
      <c r="D8" s="80"/>
      <c r="E8" s="80"/>
      <c r="F8" s="80"/>
      <c r="G8" s="80"/>
      <c r="H8" s="80"/>
      <c r="I8" s="80"/>
      <c r="J8" s="80"/>
      <c r="K8" s="80"/>
      <c r="L8" s="80"/>
      <c r="M8" s="80"/>
      <c r="N8" s="80"/>
      <c r="O8" s="80"/>
      <c r="P8" s="80"/>
      <c r="Q8" s="80"/>
      <c r="R8" s="80"/>
      <c r="S8" s="80"/>
      <c r="T8" s="80"/>
      <c r="U8" s="80"/>
      <c r="V8" s="80"/>
      <c r="W8" s="80"/>
      <c r="X8" s="80"/>
      <c r="Y8" s="80"/>
      <c r="Z8" s="80"/>
    </row>
    <row r="9" spans="1:26" ht="47" customHeight="1" x14ac:dyDescent="0.25">
      <c r="A9" s="89">
        <v>5</v>
      </c>
      <c r="B9" s="90" t="s">
        <v>15</v>
      </c>
      <c r="C9" s="90" t="s">
        <v>16</v>
      </c>
      <c r="D9" s="80"/>
      <c r="E9" s="80"/>
      <c r="F9" s="80"/>
      <c r="G9" s="80"/>
      <c r="H9" s="80"/>
      <c r="I9" s="80"/>
      <c r="J9" s="80"/>
      <c r="K9" s="80"/>
      <c r="L9" s="80"/>
      <c r="M9" s="80"/>
      <c r="N9" s="80"/>
      <c r="O9" s="80"/>
      <c r="P9" s="80"/>
      <c r="Q9" s="80"/>
      <c r="R9" s="80"/>
      <c r="S9" s="80"/>
      <c r="T9" s="80"/>
      <c r="U9" s="80"/>
      <c r="V9" s="80"/>
      <c r="W9" s="80"/>
      <c r="X9" s="80"/>
      <c r="Y9" s="80"/>
      <c r="Z9" s="80"/>
    </row>
    <row r="10" spans="1:26" ht="47" customHeight="1" x14ac:dyDescent="0.25">
      <c r="A10" s="89">
        <v>6</v>
      </c>
      <c r="B10" s="90" t="s">
        <v>17</v>
      </c>
      <c r="C10" s="90" t="s">
        <v>18</v>
      </c>
      <c r="D10" s="80"/>
      <c r="E10" s="80"/>
      <c r="F10" s="80"/>
      <c r="G10" s="80"/>
      <c r="H10" s="80"/>
      <c r="I10" s="80"/>
      <c r="J10" s="80"/>
      <c r="K10" s="80"/>
      <c r="L10" s="80"/>
      <c r="M10" s="80"/>
      <c r="N10" s="80"/>
      <c r="O10" s="80"/>
      <c r="P10" s="80"/>
      <c r="Q10" s="80"/>
      <c r="R10" s="80"/>
      <c r="S10" s="80"/>
      <c r="T10" s="80"/>
      <c r="U10" s="80"/>
      <c r="V10" s="80"/>
      <c r="W10" s="80"/>
      <c r="X10" s="80"/>
      <c r="Y10" s="80"/>
      <c r="Z10" s="80"/>
    </row>
    <row r="11" spans="1:26" ht="15.75" customHeight="1" x14ac:dyDescent="0.25">
      <c r="A11" s="81"/>
      <c r="B11" s="81"/>
      <c r="C11" s="81"/>
      <c r="D11" s="80"/>
      <c r="E11" s="80"/>
      <c r="F11" s="80"/>
      <c r="G11" s="80"/>
      <c r="H11" s="80"/>
      <c r="I11" s="80"/>
      <c r="J11" s="80"/>
      <c r="K11" s="80"/>
      <c r="L11" s="80"/>
      <c r="M11" s="80"/>
      <c r="N11" s="80"/>
      <c r="O11" s="80"/>
      <c r="P11" s="80"/>
      <c r="Q11" s="80"/>
      <c r="R11" s="80"/>
      <c r="S11" s="80"/>
      <c r="T11" s="80"/>
      <c r="U11" s="80"/>
      <c r="V11" s="80"/>
      <c r="W11" s="80"/>
      <c r="X11" s="80"/>
      <c r="Y11" s="80"/>
      <c r="Z11" s="80"/>
    </row>
    <row r="12" spans="1:26" ht="15.75" customHeight="1" x14ac:dyDescent="0.25">
      <c r="A12" s="81"/>
      <c r="B12" s="81"/>
      <c r="C12" s="81"/>
      <c r="D12" s="80"/>
      <c r="E12" s="80"/>
      <c r="F12" s="80"/>
      <c r="G12" s="80"/>
      <c r="H12" s="80"/>
      <c r="I12" s="80"/>
      <c r="J12" s="80"/>
      <c r="K12" s="80"/>
      <c r="L12" s="80"/>
      <c r="M12" s="80"/>
      <c r="N12" s="80"/>
      <c r="O12" s="80"/>
      <c r="P12" s="80"/>
      <c r="Q12" s="80"/>
      <c r="R12" s="80"/>
      <c r="S12" s="80"/>
      <c r="T12" s="80"/>
      <c r="U12" s="80"/>
      <c r="V12" s="80"/>
      <c r="W12" s="80"/>
      <c r="X12" s="80"/>
      <c r="Y12" s="80"/>
      <c r="Z12" s="80"/>
    </row>
    <row r="13" spans="1:26" ht="15.75" customHeight="1" x14ac:dyDescent="0.25">
      <c r="A13" s="81"/>
      <c r="B13" s="81"/>
      <c r="C13" s="81"/>
      <c r="D13" s="80"/>
      <c r="E13" s="80"/>
      <c r="F13" s="80"/>
      <c r="G13" s="80"/>
      <c r="H13" s="80"/>
      <c r="I13" s="80"/>
      <c r="J13" s="80"/>
      <c r="K13" s="80"/>
      <c r="L13" s="80"/>
      <c r="M13" s="80"/>
      <c r="N13" s="80"/>
      <c r="O13" s="80"/>
      <c r="P13" s="80"/>
      <c r="Q13" s="80"/>
      <c r="R13" s="80"/>
      <c r="S13" s="80"/>
      <c r="T13" s="80"/>
      <c r="U13" s="80"/>
      <c r="V13" s="80"/>
      <c r="W13" s="80"/>
      <c r="X13" s="80"/>
      <c r="Y13" s="80"/>
      <c r="Z13" s="80"/>
    </row>
    <row r="14" spans="1:26" ht="15.75" customHeight="1" x14ac:dyDescent="0.25">
      <c r="A14" s="81"/>
      <c r="B14" s="81"/>
      <c r="C14" s="81"/>
      <c r="D14" s="80"/>
      <c r="E14" s="80"/>
      <c r="F14" s="80"/>
      <c r="G14" s="80"/>
      <c r="H14" s="80"/>
      <c r="I14" s="80"/>
      <c r="J14" s="80"/>
      <c r="K14" s="80"/>
      <c r="L14" s="80"/>
      <c r="M14" s="80"/>
      <c r="N14" s="80"/>
      <c r="O14" s="80"/>
      <c r="P14" s="80"/>
      <c r="Q14" s="80"/>
      <c r="R14" s="80"/>
      <c r="S14" s="80"/>
      <c r="T14" s="80"/>
      <c r="U14" s="80"/>
      <c r="V14" s="80"/>
      <c r="W14" s="80"/>
      <c r="X14" s="80"/>
      <c r="Y14" s="80"/>
      <c r="Z14" s="80"/>
    </row>
    <row r="15" spans="1:26" ht="15.75" customHeight="1" x14ac:dyDescent="0.25">
      <c r="A15" s="81"/>
      <c r="B15" s="81"/>
      <c r="C15" s="81"/>
      <c r="D15" s="80"/>
      <c r="E15" s="80"/>
      <c r="F15" s="80"/>
      <c r="G15" s="80"/>
      <c r="H15" s="80"/>
      <c r="I15" s="80"/>
      <c r="J15" s="80"/>
      <c r="K15" s="80"/>
      <c r="L15" s="80"/>
      <c r="M15" s="80"/>
      <c r="N15" s="80"/>
      <c r="O15" s="80"/>
      <c r="P15" s="80"/>
      <c r="Q15" s="80"/>
      <c r="R15" s="80"/>
      <c r="S15" s="80"/>
      <c r="T15" s="80"/>
      <c r="U15" s="80"/>
      <c r="V15" s="80"/>
      <c r="W15" s="80"/>
      <c r="X15" s="80"/>
      <c r="Y15" s="80"/>
      <c r="Z15" s="80"/>
    </row>
    <row r="16" spans="1:26" ht="15.75" customHeight="1" x14ac:dyDescent="0.25">
      <c r="A16" s="81"/>
      <c r="B16" s="81"/>
      <c r="C16" s="81"/>
      <c r="D16" s="80"/>
      <c r="E16" s="80"/>
      <c r="F16" s="80"/>
      <c r="G16" s="80"/>
      <c r="H16" s="80"/>
      <c r="I16" s="80"/>
      <c r="J16" s="80"/>
      <c r="K16" s="80"/>
      <c r="L16" s="80"/>
      <c r="M16" s="80"/>
      <c r="N16" s="80"/>
      <c r="O16" s="80"/>
      <c r="P16" s="80"/>
      <c r="Q16" s="80"/>
      <c r="R16" s="80"/>
      <c r="S16" s="80"/>
      <c r="T16" s="80"/>
      <c r="U16" s="80"/>
      <c r="V16" s="80"/>
      <c r="W16" s="80"/>
      <c r="X16" s="80"/>
      <c r="Y16" s="80"/>
      <c r="Z16" s="80"/>
    </row>
    <row r="17" spans="1:26" ht="15.75" customHeight="1" x14ac:dyDescent="0.25">
      <c r="A17" s="81"/>
      <c r="B17" s="81"/>
      <c r="C17" s="81"/>
      <c r="D17" s="80"/>
      <c r="E17" s="80"/>
      <c r="F17" s="80"/>
      <c r="G17" s="80"/>
      <c r="H17" s="80"/>
      <c r="I17" s="80"/>
      <c r="J17" s="80"/>
      <c r="K17" s="80"/>
      <c r="L17" s="80"/>
      <c r="M17" s="80"/>
      <c r="N17" s="80"/>
      <c r="O17" s="80"/>
      <c r="P17" s="80"/>
      <c r="Q17" s="80"/>
      <c r="R17" s="80"/>
      <c r="S17" s="80"/>
      <c r="T17" s="80"/>
      <c r="U17" s="80"/>
      <c r="V17" s="80"/>
      <c r="W17" s="80"/>
      <c r="X17" s="80"/>
      <c r="Y17" s="80"/>
      <c r="Z17" s="80"/>
    </row>
    <row r="18" spans="1:26" ht="15.75" customHeight="1" x14ac:dyDescent="0.25">
      <c r="A18" s="81"/>
      <c r="B18" s="81"/>
      <c r="C18" s="81"/>
      <c r="D18" s="80"/>
      <c r="E18" s="80"/>
      <c r="F18" s="80"/>
      <c r="G18" s="80"/>
      <c r="H18" s="80"/>
      <c r="I18" s="80"/>
      <c r="J18" s="80"/>
      <c r="K18" s="80"/>
      <c r="L18" s="80"/>
      <c r="M18" s="80"/>
      <c r="N18" s="80"/>
      <c r="O18" s="80"/>
      <c r="P18" s="80"/>
      <c r="Q18" s="80"/>
      <c r="R18" s="80"/>
      <c r="S18" s="80"/>
      <c r="T18" s="80"/>
      <c r="U18" s="80"/>
      <c r="V18" s="80"/>
      <c r="W18" s="80"/>
      <c r="X18" s="80"/>
      <c r="Y18" s="80"/>
      <c r="Z18" s="80"/>
    </row>
    <row r="19" spans="1:26" ht="15.75" customHeight="1" x14ac:dyDescent="0.25">
      <c r="A19" s="81"/>
      <c r="B19" s="81"/>
      <c r="C19" s="81"/>
      <c r="D19" s="80"/>
      <c r="E19" s="80"/>
      <c r="F19" s="80"/>
      <c r="G19" s="80"/>
      <c r="H19" s="80"/>
      <c r="I19" s="80"/>
      <c r="J19" s="80"/>
      <c r="K19" s="80"/>
      <c r="L19" s="80"/>
      <c r="M19" s="80"/>
      <c r="N19" s="80"/>
      <c r="O19" s="80"/>
      <c r="P19" s="80"/>
      <c r="Q19" s="80"/>
      <c r="R19" s="80"/>
      <c r="S19" s="80"/>
      <c r="T19" s="80"/>
      <c r="U19" s="80"/>
      <c r="V19" s="80"/>
      <c r="W19" s="80"/>
      <c r="X19" s="80"/>
      <c r="Y19" s="80"/>
      <c r="Z19" s="80"/>
    </row>
    <row r="20" spans="1:26" ht="15.75" customHeight="1" x14ac:dyDescent="0.25">
      <c r="A20" s="81"/>
      <c r="B20" s="81"/>
      <c r="C20" s="81"/>
      <c r="D20" s="80"/>
      <c r="E20" s="80"/>
      <c r="F20" s="80"/>
      <c r="G20" s="80"/>
      <c r="H20" s="80"/>
      <c r="I20" s="80"/>
      <c r="J20" s="80"/>
      <c r="K20" s="80"/>
      <c r="L20" s="80"/>
      <c r="M20" s="80"/>
      <c r="N20" s="80"/>
      <c r="O20" s="80"/>
      <c r="P20" s="80"/>
      <c r="Q20" s="80"/>
      <c r="R20" s="80"/>
      <c r="S20" s="80"/>
      <c r="T20" s="80"/>
      <c r="U20" s="80"/>
      <c r="V20" s="80"/>
      <c r="W20" s="80"/>
      <c r="X20" s="80"/>
      <c r="Y20" s="80"/>
      <c r="Z20" s="80"/>
    </row>
    <row r="21" spans="1:26" ht="15.75" customHeight="1" x14ac:dyDescent="0.25">
      <c r="A21" s="81"/>
      <c r="B21" s="81"/>
      <c r="C21" s="81"/>
      <c r="D21" s="80"/>
      <c r="E21" s="80"/>
      <c r="F21" s="80"/>
      <c r="G21" s="80"/>
      <c r="H21" s="80"/>
      <c r="I21" s="80"/>
      <c r="J21" s="80"/>
      <c r="K21" s="80"/>
      <c r="L21" s="80"/>
      <c r="M21" s="80"/>
      <c r="N21" s="80"/>
      <c r="O21" s="80"/>
      <c r="P21" s="80"/>
      <c r="Q21" s="80"/>
      <c r="R21" s="80"/>
      <c r="S21" s="80"/>
      <c r="T21" s="80"/>
      <c r="U21" s="80"/>
      <c r="V21" s="80"/>
      <c r="W21" s="80"/>
      <c r="X21" s="80"/>
      <c r="Y21" s="80"/>
      <c r="Z21" s="80"/>
    </row>
    <row r="22" spans="1:26" ht="15.75" customHeight="1" x14ac:dyDescent="0.25">
      <c r="A22" s="81"/>
      <c r="B22" s="81"/>
      <c r="C22" s="81"/>
      <c r="D22" s="80"/>
      <c r="E22" s="80"/>
      <c r="F22" s="80"/>
      <c r="G22" s="80"/>
      <c r="H22" s="80"/>
      <c r="I22" s="80"/>
      <c r="J22" s="80"/>
      <c r="K22" s="80"/>
      <c r="L22" s="80"/>
      <c r="M22" s="80"/>
      <c r="N22" s="80"/>
      <c r="O22" s="80"/>
      <c r="P22" s="80"/>
      <c r="Q22" s="80"/>
      <c r="R22" s="80"/>
      <c r="S22" s="80"/>
      <c r="T22" s="80"/>
      <c r="U22" s="80"/>
      <c r="V22" s="80"/>
      <c r="W22" s="80"/>
      <c r="X22" s="80"/>
      <c r="Y22" s="80"/>
      <c r="Z22" s="80"/>
    </row>
    <row r="23" spans="1:26" ht="15.75" customHeight="1" x14ac:dyDescent="0.25">
      <c r="A23" s="81"/>
      <c r="B23" s="81"/>
      <c r="C23" s="81"/>
      <c r="D23" s="80"/>
      <c r="E23" s="80"/>
      <c r="F23" s="80"/>
      <c r="G23" s="80"/>
      <c r="H23" s="80"/>
      <c r="I23" s="80"/>
      <c r="J23" s="80"/>
      <c r="K23" s="80"/>
      <c r="L23" s="80"/>
      <c r="M23" s="80"/>
      <c r="N23" s="80"/>
      <c r="O23" s="80"/>
      <c r="P23" s="80"/>
      <c r="Q23" s="80"/>
      <c r="R23" s="80"/>
      <c r="S23" s="80"/>
      <c r="T23" s="80"/>
      <c r="U23" s="80"/>
      <c r="V23" s="80"/>
      <c r="W23" s="80"/>
      <c r="X23" s="80"/>
      <c r="Y23" s="80"/>
      <c r="Z23" s="80"/>
    </row>
    <row r="24" spans="1:26" ht="15.75" customHeight="1" x14ac:dyDescent="0.25">
      <c r="A24" s="81"/>
      <c r="B24" s="81"/>
      <c r="C24" s="81"/>
      <c r="D24" s="80"/>
      <c r="E24" s="80"/>
      <c r="F24" s="80"/>
      <c r="G24" s="80"/>
      <c r="H24" s="80"/>
      <c r="I24" s="80"/>
      <c r="J24" s="80"/>
      <c r="K24" s="80"/>
      <c r="L24" s="80"/>
      <c r="M24" s="80"/>
      <c r="N24" s="80"/>
      <c r="O24" s="80"/>
      <c r="P24" s="80"/>
      <c r="Q24" s="80"/>
      <c r="R24" s="80"/>
      <c r="S24" s="80"/>
      <c r="T24" s="80"/>
      <c r="U24" s="80"/>
      <c r="V24" s="80"/>
      <c r="W24" s="80"/>
      <c r="X24" s="80"/>
      <c r="Y24" s="80"/>
      <c r="Z24" s="80"/>
    </row>
    <row r="25" spans="1:26" ht="15.75" customHeight="1" x14ac:dyDescent="0.25">
      <c r="A25" s="81"/>
      <c r="B25" s="81"/>
      <c r="C25" s="81"/>
      <c r="D25" s="80"/>
      <c r="E25" s="80"/>
      <c r="F25" s="80"/>
      <c r="G25" s="80"/>
      <c r="H25" s="80"/>
      <c r="I25" s="80"/>
      <c r="J25" s="80"/>
      <c r="K25" s="80"/>
      <c r="L25" s="80"/>
      <c r="M25" s="80"/>
      <c r="N25" s="80"/>
      <c r="O25" s="80"/>
      <c r="P25" s="80"/>
      <c r="Q25" s="80"/>
      <c r="R25" s="80"/>
      <c r="S25" s="80"/>
      <c r="T25" s="80"/>
      <c r="U25" s="80"/>
      <c r="V25" s="80"/>
      <c r="W25" s="80"/>
      <c r="X25" s="80"/>
      <c r="Y25" s="80"/>
      <c r="Z25" s="80"/>
    </row>
    <row r="26" spans="1:26" ht="15.75" customHeight="1" x14ac:dyDescent="0.25">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spans="1:26" ht="15.75" customHeight="1" x14ac:dyDescent="0.25">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row>
    <row r="28" spans="1:26" ht="15.75" customHeight="1" x14ac:dyDescent="0.25">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spans="1:26" ht="15.75" customHeight="1" x14ac:dyDescent="0.25">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spans="1:26" ht="15.75" customHeight="1" x14ac:dyDescent="0.25">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26" ht="15.75" customHeight="1" x14ac:dyDescent="0.25">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spans="1:26" ht="15.75" customHeight="1" x14ac:dyDescent="0.25">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spans="1:26" ht="15.75" customHeight="1" x14ac:dyDescent="0.25">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row>
    <row r="34" spans="1:26" ht="15.75" customHeight="1" x14ac:dyDescent="0.25">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spans="1:26" ht="15.75" customHeight="1" x14ac:dyDescent="0.25">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ht="15.75" customHeight="1" x14ac:dyDescent="0.25">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spans="1:26" ht="15.75" customHeight="1" x14ac:dyDescent="0.25">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row>
    <row r="38" spans="1:26" ht="15.75" customHeight="1" x14ac:dyDescent="0.25">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spans="1:26" ht="15.75" customHeight="1" x14ac:dyDescent="0.25">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spans="1:26" ht="15.75" customHeight="1" x14ac:dyDescent="0.25">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26" ht="15.75" customHeight="1" x14ac:dyDescent="0.25">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26" ht="15.75" customHeight="1" x14ac:dyDescent="0.25">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spans="1:26" ht="15.75" customHeight="1" x14ac:dyDescent="0.25">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spans="1:26" ht="15.75" customHeight="1" x14ac:dyDescent="0.25">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spans="1:26" ht="15.75" customHeight="1" x14ac:dyDescent="0.25">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spans="1:26" ht="15.75" customHeight="1" x14ac:dyDescent="0.25">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ht="15.75" customHeight="1" x14ac:dyDescent="0.25">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spans="1:26" ht="15.75" customHeight="1" x14ac:dyDescent="0.25">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spans="1:26" ht="15.75" customHeight="1" x14ac:dyDescent="0.25">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spans="1:26" ht="15.75" customHeight="1" x14ac:dyDescent="0.25">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spans="1:26" ht="15.75" customHeight="1" x14ac:dyDescent="0.25">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spans="1:26" ht="15.75" customHeight="1" x14ac:dyDescent="0.25">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ht="26" x14ac:dyDescent="0.25">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ht="26" x14ac:dyDescent="0.25">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ht="26" x14ac:dyDescent="0.25">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ht="26" x14ac:dyDescent="0.25">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spans="1:26" ht="26" x14ac:dyDescent="0.25">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ht="26" x14ac:dyDescent="0.25">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spans="1:26" ht="26" x14ac:dyDescent="0.25">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spans="1:26" ht="26" x14ac:dyDescent="0.25">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spans="1:26" ht="26" x14ac:dyDescent="0.25">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spans="1:26" ht="26" x14ac:dyDescent="0.25">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spans="1:26" ht="26" x14ac:dyDescent="0.25">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spans="1:26" ht="26" x14ac:dyDescent="0.25">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spans="1:26" ht="26" x14ac:dyDescent="0.25">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spans="1:26" ht="26" x14ac:dyDescent="0.25">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spans="1:26" ht="26" x14ac:dyDescent="0.25">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spans="1:26" ht="26" x14ac:dyDescent="0.25">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spans="1:26" ht="26" x14ac:dyDescent="0.25">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spans="1:26" ht="26" x14ac:dyDescent="0.25">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spans="1:26" ht="26" x14ac:dyDescent="0.25">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spans="1:26" ht="26" x14ac:dyDescent="0.25">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ht="26" x14ac:dyDescent="0.25">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spans="1:26" ht="26" x14ac:dyDescent="0.25">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ht="26" x14ac:dyDescent="0.25">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ht="26" x14ac:dyDescent="0.25">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ht="26" x14ac:dyDescent="0.25">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spans="1:26" ht="26" x14ac:dyDescent="0.25">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ht="26" x14ac:dyDescent="0.25">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spans="1:26" ht="26" x14ac:dyDescent="0.25">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spans="1:26" ht="26" x14ac:dyDescent="0.25">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spans="1:26" ht="26" x14ac:dyDescent="0.25">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spans="1:26" ht="26" x14ac:dyDescent="0.25">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spans="1:26" ht="26" x14ac:dyDescent="0.25">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spans="1:26" ht="26" x14ac:dyDescent="0.25">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spans="1:26" ht="26" x14ac:dyDescent="0.25">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spans="1:26" ht="26" x14ac:dyDescent="0.25">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spans="1:26" ht="26" x14ac:dyDescent="0.25">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spans="1:26" ht="26" x14ac:dyDescent="0.25">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spans="1:26" ht="26" x14ac:dyDescent="0.25">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spans="1:26" ht="26" x14ac:dyDescent="0.25">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spans="1:26" ht="26" x14ac:dyDescent="0.25">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spans="1:26" ht="26" x14ac:dyDescent="0.25">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spans="1:26" ht="26" x14ac:dyDescent="0.25">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26" x14ac:dyDescent="0.25">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26" x14ac:dyDescent="0.25">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26" x14ac:dyDescent="0.25">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26" x14ac:dyDescent="0.25">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26" x14ac:dyDescent="0.25">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26" x14ac:dyDescent="0.25">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26" x14ac:dyDescent="0.25">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26" x14ac:dyDescent="0.25">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26" x14ac:dyDescent="0.25">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26" x14ac:dyDescent="0.25">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26" x14ac:dyDescent="0.25">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26" x14ac:dyDescent="0.25">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26" x14ac:dyDescent="0.25">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26" x14ac:dyDescent="0.25">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26" x14ac:dyDescent="0.25">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26" x14ac:dyDescent="0.25">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26" x14ac:dyDescent="0.25">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26" x14ac:dyDescent="0.25">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26" x14ac:dyDescent="0.25">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26" x14ac:dyDescent="0.25">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26" x14ac:dyDescent="0.2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26" x14ac:dyDescent="0.25">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26" x14ac:dyDescent="0.25">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26" x14ac:dyDescent="0.25">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26" x14ac:dyDescent="0.25">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26" x14ac:dyDescent="0.25">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26" x14ac:dyDescent="0.25">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26" x14ac:dyDescent="0.25">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26" x14ac:dyDescent="0.25">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26" x14ac:dyDescent="0.25">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26" x14ac:dyDescent="0.25">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26" x14ac:dyDescent="0.25">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26" x14ac:dyDescent="0.25">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26" x14ac:dyDescent="0.25">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26" x14ac:dyDescent="0.25">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26" x14ac:dyDescent="0.25">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26" x14ac:dyDescent="0.25">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26" x14ac:dyDescent="0.25">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26" x14ac:dyDescent="0.25">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26" x14ac:dyDescent="0.25">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26" x14ac:dyDescent="0.25">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26" x14ac:dyDescent="0.25">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26" x14ac:dyDescent="0.25">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26" x14ac:dyDescent="0.25">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26" x14ac:dyDescent="0.25">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26" x14ac:dyDescent="0.25">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26" x14ac:dyDescent="0.25">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26" x14ac:dyDescent="0.25">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26" x14ac:dyDescent="0.25">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26" x14ac:dyDescent="0.25">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26" x14ac:dyDescent="0.25">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26" x14ac:dyDescent="0.25">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26" x14ac:dyDescent="0.25">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26" x14ac:dyDescent="0.25">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26" x14ac:dyDescent="0.25">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26" x14ac:dyDescent="0.25">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26" x14ac:dyDescent="0.25">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26" x14ac:dyDescent="0.25">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26" x14ac:dyDescent="0.25">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26" x14ac:dyDescent="0.25">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26" x14ac:dyDescent="0.25">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26" x14ac:dyDescent="0.25">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26" x14ac:dyDescent="0.25">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26" x14ac:dyDescent="0.25">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26" x14ac:dyDescent="0.25">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26" x14ac:dyDescent="0.25">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26" x14ac:dyDescent="0.25">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26" x14ac:dyDescent="0.25">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26" x14ac:dyDescent="0.25">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26" x14ac:dyDescent="0.25">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26" x14ac:dyDescent="0.25">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26" x14ac:dyDescent="0.25">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26" x14ac:dyDescent="0.25">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26" x14ac:dyDescent="0.25">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26" x14ac:dyDescent="0.25">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26" x14ac:dyDescent="0.25">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26" x14ac:dyDescent="0.25">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26" x14ac:dyDescent="0.25">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26" x14ac:dyDescent="0.25">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26" x14ac:dyDescent="0.25">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26" x14ac:dyDescent="0.25">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26" x14ac:dyDescent="0.25">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26" x14ac:dyDescent="0.25">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26" x14ac:dyDescent="0.25">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26" x14ac:dyDescent="0.25">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26" x14ac:dyDescent="0.25">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26" x14ac:dyDescent="0.25">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26" x14ac:dyDescent="0.25">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26" x14ac:dyDescent="0.25">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26" x14ac:dyDescent="0.25">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26" x14ac:dyDescent="0.25">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26" x14ac:dyDescent="0.25">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26" x14ac:dyDescent="0.25">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26" x14ac:dyDescent="0.25">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26" x14ac:dyDescent="0.25">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26" x14ac:dyDescent="0.25">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26" x14ac:dyDescent="0.25">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26" x14ac:dyDescent="0.25">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26" x14ac:dyDescent="0.25">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26" x14ac:dyDescent="0.25">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26" x14ac:dyDescent="0.25">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26" x14ac:dyDescent="0.25">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26" x14ac:dyDescent="0.25">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26" x14ac:dyDescent="0.25">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26" x14ac:dyDescent="0.25">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26" x14ac:dyDescent="0.25">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26" x14ac:dyDescent="0.25">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26" x14ac:dyDescent="0.25">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26" x14ac:dyDescent="0.25">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26" x14ac:dyDescent="0.25">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26" x14ac:dyDescent="0.2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26" x14ac:dyDescent="0.25">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26" x14ac:dyDescent="0.25">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26" x14ac:dyDescent="0.25">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26" x14ac:dyDescent="0.25">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26" x14ac:dyDescent="0.25">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26" x14ac:dyDescent="0.25">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26" x14ac:dyDescent="0.25">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26" x14ac:dyDescent="0.25">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26" x14ac:dyDescent="0.25">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26" x14ac:dyDescent="0.25">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26" x14ac:dyDescent="0.25">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26" x14ac:dyDescent="0.25">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26" x14ac:dyDescent="0.25">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26" x14ac:dyDescent="0.25">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26" x14ac:dyDescent="0.25">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26" x14ac:dyDescent="0.25">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26" x14ac:dyDescent="0.25">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26" x14ac:dyDescent="0.25">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26" x14ac:dyDescent="0.25">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26" x14ac:dyDescent="0.25">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26" x14ac:dyDescent="0.25">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26" x14ac:dyDescent="0.25">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26" x14ac:dyDescent="0.25">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26" x14ac:dyDescent="0.25">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26" x14ac:dyDescent="0.25">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26" x14ac:dyDescent="0.25">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26" x14ac:dyDescent="0.25">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26" x14ac:dyDescent="0.25">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26" x14ac:dyDescent="0.25">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26" x14ac:dyDescent="0.25">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26" x14ac:dyDescent="0.25">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26" x14ac:dyDescent="0.25">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26" x14ac:dyDescent="0.25">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26" x14ac:dyDescent="0.25">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26" x14ac:dyDescent="0.25">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26" x14ac:dyDescent="0.25">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26" x14ac:dyDescent="0.25">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26" x14ac:dyDescent="0.25">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26" x14ac:dyDescent="0.25">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26" x14ac:dyDescent="0.25">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26" x14ac:dyDescent="0.25">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26" x14ac:dyDescent="0.25">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26" x14ac:dyDescent="0.25">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26" x14ac:dyDescent="0.25">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26" x14ac:dyDescent="0.25">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26" x14ac:dyDescent="0.25">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26" x14ac:dyDescent="0.25">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26" x14ac:dyDescent="0.25">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26" x14ac:dyDescent="0.25">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26" x14ac:dyDescent="0.2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26" x14ac:dyDescent="0.25">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spans="1:26" ht="26" x14ac:dyDescent="0.25">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spans="1:26" ht="26" x14ac:dyDescent="0.25">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spans="1:26" ht="26" x14ac:dyDescent="0.25">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spans="1:26" ht="26" x14ac:dyDescent="0.25">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spans="1:26" ht="26" x14ac:dyDescent="0.25">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spans="1:26" ht="26" x14ac:dyDescent="0.25">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spans="1:26" ht="26" x14ac:dyDescent="0.25">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spans="1:26" ht="26" x14ac:dyDescent="0.25">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spans="1:26" ht="26" x14ac:dyDescent="0.2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26" x14ac:dyDescent="0.25">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26" x14ac:dyDescent="0.25">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26" x14ac:dyDescent="0.25">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26" x14ac:dyDescent="0.25">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26" x14ac:dyDescent="0.25">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26" x14ac:dyDescent="0.25">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26" x14ac:dyDescent="0.25">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26" x14ac:dyDescent="0.25">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26" x14ac:dyDescent="0.25">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26" x14ac:dyDescent="0.2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26" x14ac:dyDescent="0.25">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26" x14ac:dyDescent="0.25">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26" x14ac:dyDescent="0.25">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26" x14ac:dyDescent="0.25">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26" x14ac:dyDescent="0.25">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26" x14ac:dyDescent="0.25">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26" x14ac:dyDescent="0.25">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26" x14ac:dyDescent="0.25">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26" x14ac:dyDescent="0.25">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26" x14ac:dyDescent="0.2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26" x14ac:dyDescent="0.25">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26" x14ac:dyDescent="0.25">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26" x14ac:dyDescent="0.25">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26" x14ac:dyDescent="0.25">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26" x14ac:dyDescent="0.25">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26" x14ac:dyDescent="0.25">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26" x14ac:dyDescent="0.25">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26" x14ac:dyDescent="0.25">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26" x14ac:dyDescent="0.25">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26" x14ac:dyDescent="0.2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26" x14ac:dyDescent="0.25">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26" x14ac:dyDescent="0.25">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26" x14ac:dyDescent="0.25">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26" x14ac:dyDescent="0.25">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26" x14ac:dyDescent="0.25">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26" x14ac:dyDescent="0.25">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26" x14ac:dyDescent="0.25">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26" x14ac:dyDescent="0.25">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26" x14ac:dyDescent="0.25">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26" x14ac:dyDescent="0.2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26" x14ac:dyDescent="0.25">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26" x14ac:dyDescent="0.25">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26" x14ac:dyDescent="0.25">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26" x14ac:dyDescent="0.25">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26" x14ac:dyDescent="0.25">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26" x14ac:dyDescent="0.25">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26" x14ac:dyDescent="0.25">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26" x14ac:dyDescent="0.25">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26" x14ac:dyDescent="0.25">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26" x14ac:dyDescent="0.2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26" x14ac:dyDescent="0.25">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26" x14ac:dyDescent="0.25">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26" x14ac:dyDescent="0.25">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26" x14ac:dyDescent="0.25">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26" x14ac:dyDescent="0.25">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26" x14ac:dyDescent="0.25">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26" x14ac:dyDescent="0.25">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26" x14ac:dyDescent="0.25">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26" x14ac:dyDescent="0.25">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26" x14ac:dyDescent="0.2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26" x14ac:dyDescent="0.25">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26" x14ac:dyDescent="0.25">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26" x14ac:dyDescent="0.25">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26" x14ac:dyDescent="0.25">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26" x14ac:dyDescent="0.25">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26" x14ac:dyDescent="0.25">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26" x14ac:dyDescent="0.25">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26" x14ac:dyDescent="0.25">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26" x14ac:dyDescent="0.25">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26" x14ac:dyDescent="0.2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26" x14ac:dyDescent="0.25">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26" x14ac:dyDescent="0.25">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26" x14ac:dyDescent="0.25">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26" x14ac:dyDescent="0.25">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26" x14ac:dyDescent="0.25">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26" x14ac:dyDescent="0.25">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26" x14ac:dyDescent="0.25">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26" x14ac:dyDescent="0.25">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26" x14ac:dyDescent="0.25">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26" x14ac:dyDescent="0.2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26" x14ac:dyDescent="0.25">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26" x14ac:dyDescent="0.25">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26" x14ac:dyDescent="0.25">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26" x14ac:dyDescent="0.25">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26" x14ac:dyDescent="0.25">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26" x14ac:dyDescent="0.25">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26" x14ac:dyDescent="0.25">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26" x14ac:dyDescent="0.25">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26" x14ac:dyDescent="0.25">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26" x14ac:dyDescent="0.2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26" x14ac:dyDescent="0.25">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26" x14ac:dyDescent="0.25">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26" x14ac:dyDescent="0.25">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26" x14ac:dyDescent="0.25">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26" x14ac:dyDescent="0.25">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26" x14ac:dyDescent="0.25">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26" x14ac:dyDescent="0.25">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26" x14ac:dyDescent="0.25">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26" x14ac:dyDescent="0.25">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26" x14ac:dyDescent="0.2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26" x14ac:dyDescent="0.25">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26" x14ac:dyDescent="0.25">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spans="1:26" ht="26" x14ac:dyDescent="0.25">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spans="1:26" ht="26" x14ac:dyDescent="0.25">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spans="1:26" ht="26" x14ac:dyDescent="0.25">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spans="1:26" ht="26" x14ac:dyDescent="0.25">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spans="1:26" ht="26" x14ac:dyDescent="0.25">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spans="1:26" ht="26" x14ac:dyDescent="0.25">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spans="1:26" ht="26" x14ac:dyDescent="0.25">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spans="1:26" ht="26" x14ac:dyDescent="0.2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spans="1:26" ht="26" x14ac:dyDescent="0.25">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spans="1:26" ht="26" x14ac:dyDescent="0.25">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spans="1:26" ht="26" x14ac:dyDescent="0.25">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spans="1:26" ht="26" x14ac:dyDescent="0.25">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spans="1:26" ht="26" x14ac:dyDescent="0.25">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spans="1:26" ht="26" x14ac:dyDescent="0.25">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spans="1:26" ht="26" x14ac:dyDescent="0.25">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spans="1:26" ht="26" x14ac:dyDescent="0.25">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spans="1:26" ht="26" x14ac:dyDescent="0.25">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spans="1:26" ht="26" x14ac:dyDescent="0.2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spans="1:26" ht="26" x14ac:dyDescent="0.25">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spans="1:26" ht="26" x14ac:dyDescent="0.25">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spans="1:26" ht="26" x14ac:dyDescent="0.25">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spans="1:26" ht="26" x14ac:dyDescent="0.25">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spans="1:26" ht="26" x14ac:dyDescent="0.25">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spans="1:26" ht="26" x14ac:dyDescent="0.25">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spans="1:26" ht="26" x14ac:dyDescent="0.25">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spans="1:26" ht="26" x14ac:dyDescent="0.25">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spans="1:26" ht="26" x14ac:dyDescent="0.25">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spans="1:26" ht="26" x14ac:dyDescent="0.2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spans="1:26" ht="26" x14ac:dyDescent="0.25">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spans="1:26" ht="26" x14ac:dyDescent="0.25">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spans="1:26" ht="26" x14ac:dyDescent="0.25">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spans="1:26" ht="26" x14ac:dyDescent="0.25">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spans="1:26" ht="26" x14ac:dyDescent="0.25">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spans="1:26" ht="26" x14ac:dyDescent="0.25">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spans="1:26" ht="26" x14ac:dyDescent="0.25">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spans="1:26" ht="26" x14ac:dyDescent="0.25">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spans="1:26" ht="26" x14ac:dyDescent="0.25">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spans="1:26" ht="26" x14ac:dyDescent="0.2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spans="1:26" ht="26" x14ac:dyDescent="0.25">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spans="1:26" ht="26" x14ac:dyDescent="0.25">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spans="1:26" ht="26" x14ac:dyDescent="0.25">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spans="1:26" ht="26" x14ac:dyDescent="0.25">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spans="1:26" ht="26" x14ac:dyDescent="0.25">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spans="1:26" ht="26" x14ac:dyDescent="0.25">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spans="1:26" ht="26" x14ac:dyDescent="0.25">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spans="1:26" ht="26" x14ac:dyDescent="0.25">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spans="1:26" ht="26" x14ac:dyDescent="0.25">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spans="1:26" ht="26" x14ac:dyDescent="0.2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spans="1:26" ht="26" x14ac:dyDescent="0.25">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spans="1:26" ht="26" x14ac:dyDescent="0.25">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spans="1:26" ht="26" x14ac:dyDescent="0.25">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spans="1:26" ht="26" x14ac:dyDescent="0.25">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spans="1:26" ht="26" x14ac:dyDescent="0.25">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spans="1:26" ht="26" x14ac:dyDescent="0.25">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spans="1:26" ht="26" x14ac:dyDescent="0.25">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spans="1:26" ht="26" x14ac:dyDescent="0.25">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spans="1:26" ht="26" x14ac:dyDescent="0.25">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spans="1:26" ht="26" x14ac:dyDescent="0.2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spans="1:26" ht="26" x14ac:dyDescent="0.25">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spans="1:26" ht="26" x14ac:dyDescent="0.25">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spans="1:26" ht="26" x14ac:dyDescent="0.25">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spans="1:26" ht="26" x14ac:dyDescent="0.25">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spans="1:26" ht="26" x14ac:dyDescent="0.25">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spans="1:26" ht="26" x14ac:dyDescent="0.25">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spans="1:26" ht="26" x14ac:dyDescent="0.25">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spans="1:26" ht="26" x14ac:dyDescent="0.25">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spans="1:26" ht="26" x14ac:dyDescent="0.25">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spans="1:26" ht="26" x14ac:dyDescent="0.2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spans="1:26" ht="26" x14ac:dyDescent="0.25">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spans="1:26" ht="26" x14ac:dyDescent="0.25">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spans="1:26" ht="26" x14ac:dyDescent="0.25">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spans="1:26" ht="26" x14ac:dyDescent="0.25">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spans="1:26" ht="26" x14ac:dyDescent="0.25">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spans="1:26" ht="26" x14ac:dyDescent="0.25">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spans="1:26" ht="26" x14ac:dyDescent="0.25">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spans="1:26" ht="26" x14ac:dyDescent="0.25">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spans="1:26" ht="26" x14ac:dyDescent="0.25">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spans="1:26" ht="26" x14ac:dyDescent="0.2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spans="1:26" ht="26" x14ac:dyDescent="0.25">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spans="1:26" ht="26" x14ac:dyDescent="0.25">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spans="1:26" ht="26" x14ac:dyDescent="0.25">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spans="1:26" ht="26" x14ac:dyDescent="0.25">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spans="1:26" ht="26" x14ac:dyDescent="0.25">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spans="1:26" ht="26" x14ac:dyDescent="0.25">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spans="1:26" ht="26" x14ac:dyDescent="0.25">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spans="1:26" ht="26" x14ac:dyDescent="0.25">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spans="1:26" ht="26" x14ac:dyDescent="0.25">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spans="1:26" ht="26" x14ac:dyDescent="0.2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spans="1:26" ht="26" x14ac:dyDescent="0.25">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spans="1:26" ht="26" x14ac:dyDescent="0.25">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spans="1:26" ht="26" x14ac:dyDescent="0.25">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spans="1:26" ht="26" x14ac:dyDescent="0.25">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spans="1:26" ht="26" x14ac:dyDescent="0.25">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spans="1:26" ht="26" x14ac:dyDescent="0.25">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spans="1:26" ht="26" x14ac:dyDescent="0.25">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spans="1:26" ht="26" x14ac:dyDescent="0.25">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spans="1:26" ht="26" x14ac:dyDescent="0.25">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spans="1:26" ht="26" x14ac:dyDescent="0.2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spans="1:26" ht="26" x14ac:dyDescent="0.25">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spans="1:26" ht="26" x14ac:dyDescent="0.25">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spans="1:26" ht="26" x14ac:dyDescent="0.25">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spans="1:26" ht="26" x14ac:dyDescent="0.25">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spans="1:26" ht="26" x14ac:dyDescent="0.25">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spans="1:26" ht="26" x14ac:dyDescent="0.25">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spans="1:26" ht="26" x14ac:dyDescent="0.25">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spans="1:26" ht="26" x14ac:dyDescent="0.25">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spans="1:26" ht="26" x14ac:dyDescent="0.25">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spans="1:26" ht="26" x14ac:dyDescent="0.2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spans="1:26" ht="26" x14ac:dyDescent="0.25">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spans="1:26" ht="26" x14ac:dyDescent="0.25">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spans="1:26" ht="26" x14ac:dyDescent="0.25">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spans="1:26" ht="26" x14ac:dyDescent="0.25">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spans="1:26" ht="26" x14ac:dyDescent="0.25">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spans="1:26" ht="26" x14ac:dyDescent="0.25">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spans="1:26" ht="26" x14ac:dyDescent="0.25">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spans="1:26" ht="26" x14ac:dyDescent="0.25">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spans="1:26" ht="26" x14ac:dyDescent="0.25">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spans="1:26" ht="26" x14ac:dyDescent="0.2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spans="1:26" ht="26" x14ac:dyDescent="0.25">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spans="1:26" ht="26" x14ac:dyDescent="0.25">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spans="1:26" ht="26" x14ac:dyDescent="0.25">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spans="1:26" ht="26" x14ac:dyDescent="0.25">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spans="1:26" ht="26" x14ac:dyDescent="0.25">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spans="1:26" ht="26" x14ac:dyDescent="0.25">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spans="1:26" ht="26" x14ac:dyDescent="0.25">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spans="1:26" ht="26" x14ac:dyDescent="0.25">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spans="1:26" ht="26" x14ac:dyDescent="0.25">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spans="1:26" ht="26" x14ac:dyDescent="0.2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spans="1:26" ht="26" x14ac:dyDescent="0.25">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spans="1:26" ht="26" x14ac:dyDescent="0.25">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spans="1:26" ht="26" x14ac:dyDescent="0.25">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spans="1:26" ht="26" x14ac:dyDescent="0.25">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spans="1:26" ht="26" x14ac:dyDescent="0.25">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spans="1:26" ht="26" x14ac:dyDescent="0.25">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spans="1:26" ht="26" x14ac:dyDescent="0.25">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spans="1:26" ht="26" x14ac:dyDescent="0.25">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spans="1:26" ht="26" x14ac:dyDescent="0.25">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spans="1:26" ht="26" x14ac:dyDescent="0.2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spans="1:26" ht="26" x14ac:dyDescent="0.25">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spans="1:26" ht="26" x14ac:dyDescent="0.25">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spans="1:26" ht="26" x14ac:dyDescent="0.25">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spans="1:26" ht="26" x14ac:dyDescent="0.25">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spans="1:26" ht="26" x14ac:dyDescent="0.25">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spans="1:26" ht="26" x14ac:dyDescent="0.25">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spans="1:26" ht="26" x14ac:dyDescent="0.25">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spans="1:26" ht="26" x14ac:dyDescent="0.25">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spans="1:26" ht="26" x14ac:dyDescent="0.25">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spans="1:26" ht="26" x14ac:dyDescent="0.2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spans="1:26" ht="26" x14ac:dyDescent="0.25">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spans="1:26" ht="26" x14ac:dyDescent="0.25">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spans="1:26" ht="26" x14ac:dyDescent="0.25">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spans="1:26" ht="26" x14ac:dyDescent="0.25">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spans="1:26" ht="26" x14ac:dyDescent="0.25">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spans="1:26" ht="26" x14ac:dyDescent="0.25">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spans="1:26" ht="26" x14ac:dyDescent="0.25">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spans="1:26" ht="26" x14ac:dyDescent="0.25">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spans="1:26" ht="26" x14ac:dyDescent="0.25">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spans="1:26" ht="26" x14ac:dyDescent="0.2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spans="1:26" ht="26" x14ac:dyDescent="0.25">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spans="1:26" ht="26" x14ac:dyDescent="0.25">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spans="1:26" ht="26" x14ac:dyDescent="0.25">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ht="26" x14ac:dyDescent="0.25">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ht="26" x14ac:dyDescent="0.25">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26" x14ac:dyDescent="0.25">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26" x14ac:dyDescent="0.25">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26" x14ac:dyDescent="0.25">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26" x14ac:dyDescent="0.25">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26" x14ac:dyDescent="0.2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26" x14ac:dyDescent="0.25">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26" x14ac:dyDescent="0.25">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26" x14ac:dyDescent="0.25">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26" x14ac:dyDescent="0.25">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26" x14ac:dyDescent="0.25">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26" x14ac:dyDescent="0.25">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26" x14ac:dyDescent="0.25">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26" x14ac:dyDescent="0.25">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26" x14ac:dyDescent="0.25">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26" x14ac:dyDescent="0.2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26" x14ac:dyDescent="0.25">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26" x14ac:dyDescent="0.25">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26" x14ac:dyDescent="0.25">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26" x14ac:dyDescent="0.25">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26" x14ac:dyDescent="0.25">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26" x14ac:dyDescent="0.25">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26" x14ac:dyDescent="0.25">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26" x14ac:dyDescent="0.25">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26" x14ac:dyDescent="0.25">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26" x14ac:dyDescent="0.2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26" x14ac:dyDescent="0.25">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26" x14ac:dyDescent="0.25">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26" x14ac:dyDescent="0.25">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26" x14ac:dyDescent="0.25">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26" x14ac:dyDescent="0.25">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26" x14ac:dyDescent="0.25">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26" x14ac:dyDescent="0.25">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26" x14ac:dyDescent="0.25">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26" x14ac:dyDescent="0.25">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26" x14ac:dyDescent="0.2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26" x14ac:dyDescent="0.25">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26" x14ac:dyDescent="0.25">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26" x14ac:dyDescent="0.25">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26" x14ac:dyDescent="0.25">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26" x14ac:dyDescent="0.25">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26" x14ac:dyDescent="0.25">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26" x14ac:dyDescent="0.25">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26" x14ac:dyDescent="0.25">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26" x14ac:dyDescent="0.25">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26" x14ac:dyDescent="0.2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26" x14ac:dyDescent="0.25">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26" x14ac:dyDescent="0.25">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26" x14ac:dyDescent="0.25">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26" x14ac:dyDescent="0.25">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26" x14ac:dyDescent="0.25">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26" x14ac:dyDescent="0.25">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26" x14ac:dyDescent="0.25">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26" x14ac:dyDescent="0.25">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26" x14ac:dyDescent="0.25">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26" x14ac:dyDescent="0.2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26" x14ac:dyDescent="0.25">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26" x14ac:dyDescent="0.25">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26" x14ac:dyDescent="0.25">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26" x14ac:dyDescent="0.25">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26" x14ac:dyDescent="0.25">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26" x14ac:dyDescent="0.25">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26" x14ac:dyDescent="0.25">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26" x14ac:dyDescent="0.25">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26" x14ac:dyDescent="0.25">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26" x14ac:dyDescent="0.2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26" x14ac:dyDescent="0.25">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26" x14ac:dyDescent="0.25">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26" x14ac:dyDescent="0.25">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26" x14ac:dyDescent="0.25">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26" x14ac:dyDescent="0.25">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26" x14ac:dyDescent="0.25">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26" x14ac:dyDescent="0.25">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26" x14ac:dyDescent="0.25">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26" x14ac:dyDescent="0.25">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26" x14ac:dyDescent="0.2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26" x14ac:dyDescent="0.25">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26" x14ac:dyDescent="0.25">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26" x14ac:dyDescent="0.25">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26" x14ac:dyDescent="0.25">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26" x14ac:dyDescent="0.25">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26" x14ac:dyDescent="0.25">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26" x14ac:dyDescent="0.25">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26" x14ac:dyDescent="0.25">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26" x14ac:dyDescent="0.25">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26" x14ac:dyDescent="0.2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26" x14ac:dyDescent="0.25">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26" x14ac:dyDescent="0.25">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26" x14ac:dyDescent="0.25">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26" x14ac:dyDescent="0.25">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26" x14ac:dyDescent="0.25">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26" x14ac:dyDescent="0.25">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26" x14ac:dyDescent="0.25">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26" x14ac:dyDescent="0.25">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26" x14ac:dyDescent="0.25">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26" x14ac:dyDescent="0.2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26" x14ac:dyDescent="0.25">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26" x14ac:dyDescent="0.25">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26" x14ac:dyDescent="0.25">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26" x14ac:dyDescent="0.25">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26" x14ac:dyDescent="0.25">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26" x14ac:dyDescent="0.25">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26" x14ac:dyDescent="0.25">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26" x14ac:dyDescent="0.25">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26" x14ac:dyDescent="0.25">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26" x14ac:dyDescent="0.2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26" x14ac:dyDescent="0.25">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26" x14ac:dyDescent="0.25">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26" x14ac:dyDescent="0.25">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26" x14ac:dyDescent="0.25">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26" x14ac:dyDescent="0.25">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26" x14ac:dyDescent="0.25">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26" x14ac:dyDescent="0.25">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26" x14ac:dyDescent="0.25">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26" x14ac:dyDescent="0.25">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26" x14ac:dyDescent="0.2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ht="26" x14ac:dyDescent="0.25">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ht="26" x14ac:dyDescent="0.25">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spans="1:26" ht="26" x14ac:dyDescent="0.25">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spans="1:26" ht="26" x14ac:dyDescent="0.25">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spans="1:26" ht="26" x14ac:dyDescent="0.25">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spans="1:26" ht="26" x14ac:dyDescent="0.25">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spans="1:26" ht="26" x14ac:dyDescent="0.25">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spans="1:26" ht="26" x14ac:dyDescent="0.25">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spans="1:26" ht="26" x14ac:dyDescent="0.25">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spans="1:26" ht="26" x14ac:dyDescent="0.2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spans="1:26" ht="26" x14ac:dyDescent="0.25">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spans="1:26" ht="26" x14ac:dyDescent="0.25">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spans="1:26" ht="26" x14ac:dyDescent="0.25">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spans="1:26" ht="26" x14ac:dyDescent="0.25">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spans="1:26" ht="26" x14ac:dyDescent="0.25">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spans="1:26" ht="26" x14ac:dyDescent="0.25">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spans="1:26" ht="26" x14ac:dyDescent="0.25">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spans="1:26" ht="26" x14ac:dyDescent="0.25">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spans="1:26" ht="26" x14ac:dyDescent="0.25">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spans="1:26" ht="26" x14ac:dyDescent="0.2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spans="1:26" ht="26" x14ac:dyDescent="0.25">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spans="1:26" ht="26" x14ac:dyDescent="0.25">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spans="1:26" ht="26" x14ac:dyDescent="0.25">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spans="1:26" ht="26" x14ac:dyDescent="0.25">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spans="1:26" ht="26" x14ac:dyDescent="0.25">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spans="1:26" ht="26" x14ac:dyDescent="0.25">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spans="1:26" ht="26" x14ac:dyDescent="0.25">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spans="1:26" ht="26" x14ac:dyDescent="0.25">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spans="1:26" ht="26" x14ac:dyDescent="0.25">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spans="1:26" ht="26" x14ac:dyDescent="0.2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spans="1:26" ht="26" x14ac:dyDescent="0.25">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spans="1:26" ht="26" x14ac:dyDescent="0.25">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spans="1:26" ht="26" x14ac:dyDescent="0.25">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spans="1:26" ht="26" x14ac:dyDescent="0.25">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spans="1:26" ht="26" x14ac:dyDescent="0.25">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spans="1:26" ht="26" x14ac:dyDescent="0.25">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spans="1:26" ht="26" x14ac:dyDescent="0.25">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spans="1:26" ht="26" x14ac:dyDescent="0.25">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spans="1:26" ht="26" x14ac:dyDescent="0.25">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spans="1:26" ht="26" x14ac:dyDescent="0.2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spans="1:26" ht="26" x14ac:dyDescent="0.25">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spans="1:26" ht="26" x14ac:dyDescent="0.25">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spans="1:26" ht="26" x14ac:dyDescent="0.25">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spans="1:26" ht="26" x14ac:dyDescent="0.25">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spans="1:26" ht="26" x14ac:dyDescent="0.25">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spans="1:26" ht="26" x14ac:dyDescent="0.25">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spans="1:26" ht="26" x14ac:dyDescent="0.25">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spans="1:26" ht="26" x14ac:dyDescent="0.25">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spans="1:26" ht="26" x14ac:dyDescent="0.25">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spans="1:26" ht="26" x14ac:dyDescent="0.2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spans="1:26" ht="26" x14ac:dyDescent="0.25">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spans="1:26" ht="26" x14ac:dyDescent="0.25">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spans="1:26" ht="26" x14ac:dyDescent="0.25">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spans="1:26" ht="26" x14ac:dyDescent="0.25">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spans="1:26" ht="26" x14ac:dyDescent="0.25">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spans="1:26" ht="26" x14ac:dyDescent="0.25">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spans="1:26" ht="26" x14ac:dyDescent="0.25">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spans="1:26" ht="26" x14ac:dyDescent="0.25">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spans="1:26" ht="26" x14ac:dyDescent="0.25">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spans="1:26" ht="26" x14ac:dyDescent="0.2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spans="1:26" ht="26" x14ac:dyDescent="0.25">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spans="1:26" ht="26" x14ac:dyDescent="0.25">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spans="1:26" ht="26" x14ac:dyDescent="0.25">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spans="1:26" ht="26" x14ac:dyDescent="0.25">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spans="1:26" ht="26" x14ac:dyDescent="0.25">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spans="1:26" ht="26" x14ac:dyDescent="0.25">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spans="1:26" ht="26" x14ac:dyDescent="0.25">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spans="1:26" ht="26" x14ac:dyDescent="0.25">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spans="1:26" ht="26" x14ac:dyDescent="0.25">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spans="1:26" ht="26" x14ac:dyDescent="0.2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spans="1:26" ht="26" x14ac:dyDescent="0.25">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spans="1:26" ht="26" x14ac:dyDescent="0.25">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spans="1:26" ht="26" x14ac:dyDescent="0.25">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spans="1:26" ht="26" x14ac:dyDescent="0.25">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spans="1:26" ht="26" x14ac:dyDescent="0.25">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spans="1:26" ht="26" x14ac:dyDescent="0.25">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spans="1:26" ht="26" x14ac:dyDescent="0.25">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spans="1:26" ht="26" x14ac:dyDescent="0.25">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spans="1:26" ht="26" x14ac:dyDescent="0.25">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spans="1:26" ht="26" x14ac:dyDescent="0.2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spans="1:26" ht="26" x14ac:dyDescent="0.25">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spans="1:26" ht="26" x14ac:dyDescent="0.25">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spans="1:26" ht="26" x14ac:dyDescent="0.25">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spans="1:26" ht="26" x14ac:dyDescent="0.25">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spans="1:26" ht="26" x14ac:dyDescent="0.25">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spans="1:26" ht="26" x14ac:dyDescent="0.25">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spans="1:26" ht="26" x14ac:dyDescent="0.25">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spans="1:26" ht="26" x14ac:dyDescent="0.25">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spans="1:26" ht="26" x14ac:dyDescent="0.25">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spans="1:26" ht="26" x14ac:dyDescent="0.2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spans="1:26" ht="26" x14ac:dyDescent="0.25">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spans="1:26" ht="26" x14ac:dyDescent="0.25">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spans="1:26" ht="26" x14ac:dyDescent="0.25">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spans="1:26" ht="26" x14ac:dyDescent="0.25">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spans="1:26" ht="26" x14ac:dyDescent="0.25">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spans="1:26" ht="26" x14ac:dyDescent="0.25">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spans="1:26" ht="26" x14ac:dyDescent="0.25">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spans="1:26" ht="26" x14ac:dyDescent="0.25">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spans="1:26" ht="26" x14ac:dyDescent="0.25">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spans="1:26" ht="26" x14ac:dyDescent="0.2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spans="1:26" ht="26" x14ac:dyDescent="0.25">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spans="1:26" ht="26" x14ac:dyDescent="0.25">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spans="1:26" ht="26" x14ac:dyDescent="0.25">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spans="1:26" ht="26" x14ac:dyDescent="0.25">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spans="1:26" ht="26" x14ac:dyDescent="0.25">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spans="1:26" ht="26" x14ac:dyDescent="0.25">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spans="1:26" ht="26" x14ac:dyDescent="0.25">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spans="1:26" ht="26" x14ac:dyDescent="0.25">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spans="1:26" ht="26" x14ac:dyDescent="0.25">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spans="1:26" ht="26" x14ac:dyDescent="0.2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spans="1:26" ht="26" x14ac:dyDescent="0.25">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spans="1:26" ht="26" x14ac:dyDescent="0.25">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spans="1:26" ht="26" x14ac:dyDescent="0.25">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spans="1:26" ht="26" x14ac:dyDescent="0.25">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spans="1:26" ht="26" x14ac:dyDescent="0.25">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spans="1:26" ht="26" x14ac:dyDescent="0.25">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spans="1:26" ht="26" x14ac:dyDescent="0.25">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spans="1:26" ht="26" x14ac:dyDescent="0.25">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spans="1:26" ht="26" x14ac:dyDescent="0.25">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spans="1:26" ht="26" x14ac:dyDescent="0.2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spans="1:26" ht="26" x14ac:dyDescent="0.25">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spans="1:26" ht="26" x14ac:dyDescent="0.25">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spans="1:26" ht="26" x14ac:dyDescent="0.25">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spans="1:26" ht="26" x14ac:dyDescent="0.25">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spans="1:26" ht="26" x14ac:dyDescent="0.25">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spans="1:26" ht="26" x14ac:dyDescent="0.25">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spans="1:26" ht="26" x14ac:dyDescent="0.25">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spans="1:26" ht="26" x14ac:dyDescent="0.25">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spans="1:26" ht="26" x14ac:dyDescent="0.25">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spans="1:26" ht="26" x14ac:dyDescent="0.2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spans="1:26" ht="26" x14ac:dyDescent="0.25">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spans="1:26" ht="26" x14ac:dyDescent="0.25">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spans="1:26" ht="26" x14ac:dyDescent="0.25">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spans="1:26" ht="26" x14ac:dyDescent="0.25">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spans="1:26" ht="26" x14ac:dyDescent="0.25">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spans="1:26" ht="26" x14ac:dyDescent="0.25">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spans="1:26" ht="26" x14ac:dyDescent="0.25">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spans="1:26" ht="26" x14ac:dyDescent="0.25">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spans="1:26" ht="26" x14ac:dyDescent="0.25">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spans="1:26" ht="26" x14ac:dyDescent="0.2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spans="1:26" ht="26" x14ac:dyDescent="0.25">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spans="1:26" ht="26" x14ac:dyDescent="0.25">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spans="1:26" ht="26" x14ac:dyDescent="0.25">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spans="1:26" ht="26" x14ac:dyDescent="0.25">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spans="1:26" ht="26" x14ac:dyDescent="0.25">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spans="1:26" ht="26" x14ac:dyDescent="0.25">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spans="1:26" ht="26" x14ac:dyDescent="0.25">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spans="1:26" ht="26" x14ac:dyDescent="0.25">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spans="1:26" ht="26" x14ac:dyDescent="0.25">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spans="1:26" ht="26" x14ac:dyDescent="0.2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spans="1:26" ht="26" x14ac:dyDescent="0.25">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spans="1:26" ht="26" x14ac:dyDescent="0.25">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spans="1:26" ht="26" x14ac:dyDescent="0.25">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spans="1:26" ht="26" x14ac:dyDescent="0.25">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spans="1:26" ht="26" x14ac:dyDescent="0.25">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spans="1:26" ht="26" x14ac:dyDescent="0.25">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spans="1:26" ht="26" x14ac:dyDescent="0.25">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spans="1:26" ht="26" x14ac:dyDescent="0.25">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spans="1:26" ht="26" x14ac:dyDescent="0.25">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spans="1:26" ht="26" x14ac:dyDescent="0.2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spans="1:26" ht="26" x14ac:dyDescent="0.25">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spans="1:26" ht="26" x14ac:dyDescent="0.25">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spans="1:26" ht="26" x14ac:dyDescent="0.25">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spans="1:26" ht="26" x14ac:dyDescent="0.25">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spans="1:26" ht="26" x14ac:dyDescent="0.25">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spans="1:26" ht="26" x14ac:dyDescent="0.25">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spans="1:26" ht="26" x14ac:dyDescent="0.25">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spans="1:26" ht="26" x14ac:dyDescent="0.25">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spans="1:26" ht="26" x14ac:dyDescent="0.25">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spans="1:26" ht="26" x14ac:dyDescent="0.2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spans="1:26" ht="26" x14ac:dyDescent="0.25">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spans="1:26" ht="26" x14ac:dyDescent="0.25">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spans="1:26" ht="26" x14ac:dyDescent="0.25">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spans="1:26" ht="26" x14ac:dyDescent="0.25">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spans="1:26" ht="26" x14ac:dyDescent="0.25">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spans="1:26" ht="26" x14ac:dyDescent="0.25">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spans="1:26" ht="26" x14ac:dyDescent="0.25">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spans="1:26" ht="26" x14ac:dyDescent="0.25">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spans="1:26" ht="26" x14ac:dyDescent="0.25">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spans="1:26" ht="26" x14ac:dyDescent="0.2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spans="1:26" ht="26" x14ac:dyDescent="0.25">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spans="1:26" ht="26" x14ac:dyDescent="0.25">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spans="1:26" ht="26" x14ac:dyDescent="0.25">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spans="1:26" ht="26" x14ac:dyDescent="0.25">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spans="1:26" ht="26" x14ac:dyDescent="0.25">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spans="1:26" ht="26" x14ac:dyDescent="0.25">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spans="1:26" ht="26" x14ac:dyDescent="0.25">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spans="1:26" ht="26" x14ac:dyDescent="0.25">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spans="1:26" ht="26" x14ac:dyDescent="0.25">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spans="1:26" ht="26" x14ac:dyDescent="0.2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spans="1:26" ht="26" x14ac:dyDescent="0.25">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spans="1:26" ht="26" x14ac:dyDescent="0.25">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spans="1:26" ht="26" x14ac:dyDescent="0.25">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spans="1:26" ht="26" x14ac:dyDescent="0.25">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spans="1:26" ht="26" x14ac:dyDescent="0.25">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spans="1:26" ht="26" x14ac:dyDescent="0.25">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spans="1:26" ht="26" x14ac:dyDescent="0.25">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spans="1:26" ht="26" x14ac:dyDescent="0.25">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spans="1:26" ht="26" x14ac:dyDescent="0.25">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spans="1:26" ht="26" x14ac:dyDescent="0.2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spans="1:26" ht="26" x14ac:dyDescent="0.25">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spans="1:26" ht="26" x14ac:dyDescent="0.25">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spans="1:26" ht="26" x14ac:dyDescent="0.25">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spans="1:26" ht="26" x14ac:dyDescent="0.25">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spans="1:26" ht="26" x14ac:dyDescent="0.25">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spans="1:26" ht="26" x14ac:dyDescent="0.25">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spans="1:26" ht="26" x14ac:dyDescent="0.25">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spans="1:26" ht="26" x14ac:dyDescent="0.25">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spans="1:26" ht="26" x14ac:dyDescent="0.25">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spans="1:26" ht="26" x14ac:dyDescent="0.2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spans="1:26" ht="26" x14ac:dyDescent="0.25">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spans="1:26" ht="26" x14ac:dyDescent="0.25">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spans="1:26" ht="26" x14ac:dyDescent="0.25">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spans="1:26" ht="26" x14ac:dyDescent="0.25">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spans="1:26" ht="26" x14ac:dyDescent="0.25">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spans="1:26" ht="26" x14ac:dyDescent="0.25">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spans="1:26" ht="26" x14ac:dyDescent="0.25">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spans="1:26" ht="26" x14ac:dyDescent="0.25">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spans="1:26" ht="26" x14ac:dyDescent="0.25">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spans="1:26" ht="26" x14ac:dyDescent="0.2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spans="1:26" ht="26" x14ac:dyDescent="0.25">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spans="1:26" ht="26" x14ac:dyDescent="0.25">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spans="1:26" ht="26" x14ac:dyDescent="0.25">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spans="1:26" ht="26" x14ac:dyDescent="0.25">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spans="1:26" ht="26" x14ac:dyDescent="0.25">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spans="1:26" ht="26" x14ac:dyDescent="0.25">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spans="1:26" ht="26" x14ac:dyDescent="0.25">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spans="1:26" ht="26" x14ac:dyDescent="0.25">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spans="1:26" ht="26" x14ac:dyDescent="0.25">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spans="1:26" ht="26" x14ac:dyDescent="0.2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spans="1:26" ht="26" x14ac:dyDescent="0.25">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spans="1:26" ht="26" x14ac:dyDescent="0.25">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spans="1:26" ht="26" x14ac:dyDescent="0.25">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spans="1:26" ht="26" x14ac:dyDescent="0.25">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spans="1:26" ht="26" x14ac:dyDescent="0.25">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spans="1:26" ht="26" x14ac:dyDescent="0.25">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spans="1:26" ht="26" x14ac:dyDescent="0.25">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spans="1:26" ht="26" x14ac:dyDescent="0.25">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spans="1:26" ht="26" x14ac:dyDescent="0.25">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spans="1:26" ht="26" x14ac:dyDescent="0.2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spans="1:26" ht="26" x14ac:dyDescent="0.25">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spans="1:26" ht="26" x14ac:dyDescent="0.25">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spans="1:26" ht="26" x14ac:dyDescent="0.25">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spans="1:26" ht="26" x14ac:dyDescent="0.25">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spans="1:26" ht="26" x14ac:dyDescent="0.25">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spans="1:26" ht="26" x14ac:dyDescent="0.25">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spans="1:26" ht="26" x14ac:dyDescent="0.25">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spans="1:26" ht="26" x14ac:dyDescent="0.25">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spans="1:26" ht="26" x14ac:dyDescent="0.25">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spans="1:26" ht="26" x14ac:dyDescent="0.2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spans="1:26" ht="26" x14ac:dyDescent="0.25">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spans="1:26" ht="26" x14ac:dyDescent="0.25">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spans="1:26" ht="26" x14ac:dyDescent="0.25">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spans="1:26" ht="26" x14ac:dyDescent="0.25">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spans="1:26" ht="26" x14ac:dyDescent="0.25">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spans="1:26" ht="26" x14ac:dyDescent="0.25">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spans="1:26" ht="26" x14ac:dyDescent="0.25">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spans="1:26" ht="26" x14ac:dyDescent="0.25">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spans="1:26" ht="26" x14ac:dyDescent="0.25">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spans="1:26" ht="26" x14ac:dyDescent="0.2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spans="1:26" ht="26" x14ac:dyDescent="0.25">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spans="1:26" ht="26" x14ac:dyDescent="0.25">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spans="1:26" ht="26" x14ac:dyDescent="0.25">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spans="1:26" ht="26" x14ac:dyDescent="0.25">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spans="1:26" ht="26" x14ac:dyDescent="0.25">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spans="1:26" ht="26" x14ac:dyDescent="0.25">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spans="1:26" ht="26" x14ac:dyDescent="0.25">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spans="1:26" ht="26" x14ac:dyDescent="0.25">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spans="1:26" ht="26" x14ac:dyDescent="0.25">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spans="1:26" ht="26" x14ac:dyDescent="0.2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spans="1:26" ht="26" x14ac:dyDescent="0.25">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spans="1:26" ht="26" x14ac:dyDescent="0.25">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spans="1:26" ht="26" x14ac:dyDescent="0.25">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spans="1:26" ht="26" x14ac:dyDescent="0.25">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spans="1:26" ht="26" x14ac:dyDescent="0.25">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spans="1:26" ht="26" x14ac:dyDescent="0.25">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spans="1:26" ht="26" x14ac:dyDescent="0.25">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spans="1:26" ht="26" x14ac:dyDescent="0.25">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spans="1:26" ht="26" x14ac:dyDescent="0.25">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spans="1:26" ht="26" x14ac:dyDescent="0.2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spans="1:26" ht="26" x14ac:dyDescent="0.25">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spans="1:26" ht="26" x14ac:dyDescent="0.25">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spans="1:26" ht="26" x14ac:dyDescent="0.25">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spans="1:26" ht="26" x14ac:dyDescent="0.25">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spans="1:26" ht="26" x14ac:dyDescent="0.25">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spans="1:26" ht="26" x14ac:dyDescent="0.25">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spans="1:26" ht="26" x14ac:dyDescent="0.25">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spans="1:26" ht="26" x14ac:dyDescent="0.25">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spans="1:26" ht="26" x14ac:dyDescent="0.25">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spans="1:26" ht="26" x14ac:dyDescent="0.2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spans="1:26" ht="26" x14ac:dyDescent="0.25">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spans="1:26" ht="26" x14ac:dyDescent="0.25">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spans="1:26" ht="26" x14ac:dyDescent="0.25">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spans="1:26" ht="26" x14ac:dyDescent="0.25">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spans="1:26" ht="26" x14ac:dyDescent="0.25">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spans="1:26" ht="26" x14ac:dyDescent="0.25">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spans="1:26" ht="26" x14ac:dyDescent="0.25">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spans="1:26" ht="26" x14ac:dyDescent="0.25">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spans="1:26" ht="26" x14ac:dyDescent="0.25">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spans="1:26" ht="26" x14ac:dyDescent="0.2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spans="1:26" ht="26" x14ac:dyDescent="0.25">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spans="1:26" ht="26" x14ac:dyDescent="0.25">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spans="1:26" ht="26" x14ac:dyDescent="0.25">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spans="1:26" ht="26" x14ac:dyDescent="0.25">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spans="1:26" ht="26" x14ac:dyDescent="0.25">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spans="1:26" ht="26" x14ac:dyDescent="0.25">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spans="1:26" ht="26" x14ac:dyDescent="0.25">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spans="1:26" ht="26" x14ac:dyDescent="0.25">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spans="1:26" ht="26" x14ac:dyDescent="0.25">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spans="1:26" ht="26" x14ac:dyDescent="0.2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spans="1:26" ht="26" x14ac:dyDescent="0.25">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spans="1:26" ht="26" x14ac:dyDescent="0.25">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spans="1:26" ht="26" x14ac:dyDescent="0.25">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spans="1:26" ht="26" x14ac:dyDescent="0.25">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spans="1:26" ht="26" x14ac:dyDescent="0.25">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spans="1:26" ht="26" x14ac:dyDescent="0.25">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spans="1:26" ht="26" x14ac:dyDescent="0.25">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spans="1:26" ht="26" x14ac:dyDescent="0.25">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spans="1:26" ht="26" x14ac:dyDescent="0.25">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spans="1:26" ht="26" x14ac:dyDescent="0.2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spans="1:26" ht="26" x14ac:dyDescent="0.25">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spans="1:26" ht="26" x14ac:dyDescent="0.25">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spans="1:26" ht="26" x14ac:dyDescent="0.25">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spans="1:26" ht="26" x14ac:dyDescent="0.25">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spans="1:26" ht="26" x14ac:dyDescent="0.25">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spans="1:26" ht="26" x14ac:dyDescent="0.25">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spans="1:26" ht="26" x14ac:dyDescent="0.25">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spans="1:26" ht="26" x14ac:dyDescent="0.25">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spans="1:26" ht="26" x14ac:dyDescent="0.25">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spans="1:26" ht="26" x14ac:dyDescent="0.2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spans="1:26" ht="26" x14ac:dyDescent="0.25">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spans="1:26" ht="26" x14ac:dyDescent="0.25">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spans="1:26" ht="26" x14ac:dyDescent="0.25">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spans="1:26" ht="26" x14ac:dyDescent="0.25">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spans="1:26" ht="26" x14ac:dyDescent="0.25">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spans="1:26" ht="26" x14ac:dyDescent="0.25">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spans="1:26" ht="26" x14ac:dyDescent="0.25">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spans="1:26" ht="26" x14ac:dyDescent="0.25">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spans="1:26" ht="26" x14ac:dyDescent="0.25">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spans="1:26" ht="26" x14ac:dyDescent="0.2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spans="1:26" ht="26" x14ac:dyDescent="0.25">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spans="1:26" ht="26" x14ac:dyDescent="0.25">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spans="1:26" ht="26" x14ac:dyDescent="0.25">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spans="1:26" ht="26" x14ac:dyDescent="0.25">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spans="1:26" ht="26" x14ac:dyDescent="0.25">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spans="1:26" ht="26" x14ac:dyDescent="0.25">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spans="1:26" ht="26" x14ac:dyDescent="0.25">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spans="1:26" ht="26" x14ac:dyDescent="0.25">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43"/>
  <sheetViews>
    <sheetView topLeftCell="A131" zoomScale="160" zoomScaleNormal="160" workbookViewId="0">
      <selection activeCell="D56" sqref="D56"/>
    </sheetView>
  </sheetViews>
  <sheetFormatPr baseColWidth="10" defaultColWidth="12.6640625" defaultRowHeight="15.75" customHeight="1" x14ac:dyDescent="0.15"/>
  <cols>
    <col min="1" max="1" width="16.33203125" customWidth="1"/>
    <col min="2" max="2" width="10.6640625" customWidth="1"/>
    <col min="3" max="3" width="68.6640625" customWidth="1"/>
    <col min="4" max="4" width="13.83203125" customWidth="1"/>
    <col min="5" max="5" width="40.6640625" customWidth="1"/>
    <col min="6" max="6" width="35.33203125" customWidth="1"/>
    <col min="7" max="7" width="56.33203125" customWidth="1"/>
    <col min="8" max="8" width="25.5" customWidth="1"/>
  </cols>
  <sheetData>
    <row r="1" spans="1:7" ht="51" x14ac:dyDescent="0.2">
      <c r="A1" s="4"/>
      <c r="B1" s="4"/>
      <c r="C1" s="5" t="s">
        <v>19</v>
      </c>
      <c r="D1" s="4"/>
      <c r="E1" s="4"/>
      <c r="F1" s="4"/>
      <c r="G1" s="4"/>
    </row>
    <row r="2" spans="1:7" ht="15.75" customHeight="1" x14ac:dyDescent="0.15">
      <c r="A2" s="4"/>
      <c r="B2" s="4"/>
      <c r="C2" s="4"/>
      <c r="D2" s="4"/>
      <c r="E2" s="4"/>
      <c r="F2" s="4"/>
      <c r="G2" s="4"/>
    </row>
    <row r="3" spans="1:7" ht="19" x14ac:dyDescent="0.2">
      <c r="A3" s="6" t="s">
        <v>20</v>
      </c>
      <c r="B3" s="113" t="s">
        <v>10</v>
      </c>
      <c r="C3" s="111"/>
      <c r="D3" s="111"/>
      <c r="E3" s="4"/>
      <c r="F3" s="4"/>
      <c r="G3" s="4"/>
    </row>
    <row r="4" spans="1:7" ht="19" x14ac:dyDescent="0.2">
      <c r="A4" s="6" t="s">
        <v>21</v>
      </c>
      <c r="B4" s="110" t="s">
        <v>22</v>
      </c>
      <c r="C4" s="111"/>
      <c r="D4" s="111"/>
      <c r="E4" s="4"/>
      <c r="F4" s="4"/>
      <c r="G4" s="4"/>
    </row>
    <row r="5" spans="1:7" ht="18" x14ac:dyDescent="0.2">
      <c r="A5" s="8"/>
      <c r="B5" s="4"/>
      <c r="C5" s="4"/>
      <c r="D5" s="4"/>
      <c r="E5" s="4"/>
      <c r="F5" s="4"/>
      <c r="G5" s="4"/>
    </row>
    <row r="6" spans="1:7" ht="38" x14ac:dyDescent="0.2">
      <c r="A6" s="6" t="s">
        <v>23</v>
      </c>
      <c r="B6" s="9"/>
      <c r="C6" s="10" t="s">
        <v>24</v>
      </c>
      <c r="D6" s="11" t="s">
        <v>25</v>
      </c>
      <c r="E6" s="12" t="s">
        <v>26</v>
      </c>
      <c r="F6" s="13" t="s">
        <v>27</v>
      </c>
      <c r="G6" s="14" t="s">
        <v>28</v>
      </c>
    </row>
    <row r="7" spans="1:7" ht="46" customHeight="1" x14ac:dyDescent="0.2">
      <c r="A7" s="8"/>
      <c r="B7" s="15" t="s">
        <v>29</v>
      </c>
      <c r="C7" s="16" t="s">
        <v>30</v>
      </c>
      <c r="D7" s="17">
        <v>5</v>
      </c>
      <c r="E7" s="16" t="s">
        <v>31</v>
      </c>
      <c r="F7" s="18" t="s">
        <v>32</v>
      </c>
      <c r="G7" s="18" t="s">
        <v>33</v>
      </c>
    </row>
    <row r="8" spans="1:7" ht="68" x14ac:dyDescent="0.2">
      <c r="A8" s="8"/>
      <c r="B8" s="15" t="s">
        <v>34</v>
      </c>
      <c r="C8" s="16" t="s">
        <v>35</v>
      </c>
      <c r="D8" s="17">
        <v>4</v>
      </c>
      <c r="E8" s="16" t="s">
        <v>36</v>
      </c>
      <c r="F8" s="18" t="s">
        <v>37</v>
      </c>
      <c r="G8" s="18" t="s">
        <v>38</v>
      </c>
    </row>
    <row r="9" spans="1:7" ht="51" x14ac:dyDescent="0.2">
      <c r="A9" s="8"/>
      <c r="B9" s="15" t="s">
        <v>39</v>
      </c>
      <c r="C9" s="16" t="s">
        <v>40</v>
      </c>
      <c r="D9" s="17">
        <v>5</v>
      </c>
      <c r="E9" s="16" t="s">
        <v>41</v>
      </c>
      <c r="F9" s="18" t="s">
        <v>42</v>
      </c>
      <c r="G9" s="93" t="s">
        <v>226</v>
      </c>
    </row>
    <row r="10" spans="1:7" ht="51" x14ac:dyDescent="0.2">
      <c r="A10" s="8"/>
      <c r="B10" s="15" t="s">
        <v>43</v>
      </c>
      <c r="C10" s="16" t="s">
        <v>44</v>
      </c>
      <c r="D10" s="17">
        <v>4</v>
      </c>
      <c r="E10" s="16" t="s">
        <v>45</v>
      </c>
      <c r="F10" s="18" t="s">
        <v>46</v>
      </c>
      <c r="G10" s="18" t="s">
        <v>216</v>
      </c>
    </row>
    <row r="11" spans="1:7" ht="102" x14ac:dyDescent="0.2">
      <c r="A11" s="8"/>
      <c r="B11" s="20" t="s">
        <v>47</v>
      </c>
      <c r="C11" s="21" t="s">
        <v>48</v>
      </c>
      <c r="D11" s="22">
        <v>3</v>
      </c>
      <c r="E11" s="21" t="s">
        <v>49</v>
      </c>
      <c r="F11" s="23" t="s">
        <v>50</v>
      </c>
      <c r="G11" s="18" t="s">
        <v>51</v>
      </c>
    </row>
    <row r="12" spans="1:7" ht="18" x14ac:dyDescent="0.2">
      <c r="A12" s="8"/>
      <c r="B12" s="4"/>
      <c r="C12" s="4"/>
      <c r="D12" s="24">
        <f>AVERAGE(D7:D11)</f>
        <v>4.2</v>
      </c>
      <c r="E12" s="4"/>
      <c r="F12" s="4"/>
      <c r="G12" s="18"/>
    </row>
    <row r="13" spans="1:7" ht="18" x14ac:dyDescent="0.2">
      <c r="A13" s="8"/>
      <c r="B13" s="4"/>
      <c r="C13" s="4"/>
      <c r="D13" s="4"/>
      <c r="E13" s="4"/>
      <c r="F13" s="4"/>
      <c r="G13" s="18"/>
    </row>
    <row r="14" spans="1:7" ht="57" x14ac:dyDescent="0.2">
      <c r="A14" s="6" t="s">
        <v>52</v>
      </c>
      <c r="B14" s="25"/>
      <c r="C14" s="12" t="s">
        <v>53</v>
      </c>
      <c r="D14" s="12" t="s">
        <v>25</v>
      </c>
      <c r="E14" s="12" t="s">
        <v>54</v>
      </c>
      <c r="F14" s="13" t="s">
        <v>27</v>
      </c>
      <c r="G14" s="18"/>
    </row>
    <row r="15" spans="1:7" ht="34" x14ac:dyDescent="0.2">
      <c r="A15" s="8"/>
      <c r="B15" s="26" t="s">
        <v>55</v>
      </c>
      <c r="C15" s="16" t="s">
        <v>56</v>
      </c>
      <c r="D15" s="17">
        <v>5</v>
      </c>
      <c r="E15" s="16" t="s">
        <v>57</v>
      </c>
      <c r="F15" s="18" t="s">
        <v>58</v>
      </c>
      <c r="G15" s="18" t="s">
        <v>211</v>
      </c>
    </row>
    <row r="16" spans="1:7" ht="51" x14ac:dyDescent="0.2">
      <c r="A16" s="8"/>
      <c r="B16" s="26" t="s">
        <v>59</v>
      </c>
      <c r="C16" s="16" t="s">
        <v>60</v>
      </c>
      <c r="D16" s="17">
        <v>4</v>
      </c>
      <c r="E16" s="16" t="s">
        <v>61</v>
      </c>
      <c r="F16" s="18" t="s">
        <v>62</v>
      </c>
      <c r="G16" s="18" t="s">
        <v>63</v>
      </c>
    </row>
    <row r="17" spans="1:26" ht="187" x14ac:dyDescent="0.2">
      <c r="A17" s="8"/>
      <c r="B17" s="27" t="s">
        <v>64</v>
      </c>
      <c r="C17" s="21" t="s">
        <v>65</v>
      </c>
      <c r="D17" s="22">
        <v>3</v>
      </c>
      <c r="E17" s="21" t="s">
        <v>66</v>
      </c>
      <c r="F17" s="23" t="s">
        <v>67</v>
      </c>
      <c r="G17" s="18" t="s">
        <v>68</v>
      </c>
    </row>
    <row r="18" spans="1:26" ht="18" x14ac:dyDescent="0.2">
      <c r="A18" s="8"/>
      <c r="B18" s="4"/>
      <c r="C18" s="4"/>
      <c r="D18" s="4">
        <f>AVERAGE(D15:D17)</f>
        <v>4</v>
      </c>
      <c r="E18" s="4"/>
      <c r="F18" s="4"/>
      <c r="G18" s="4"/>
    </row>
    <row r="19" spans="1:26" ht="15" customHeight="1" x14ac:dyDescent="0.2">
      <c r="A19" s="8"/>
      <c r="B19" s="4"/>
      <c r="C19" s="4"/>
      <c r="D19" s="4"/>
      <c r="E19" s="4"/>
      <c r="F19" s="4"/>
      <c r="G19" s="4"/>
    </row>
    <row r="20" spans="1:26" ht="38" x14ac:dyDescent="0.2">
      <c r="A20" s="6" t="s">
        <v>69</v>
      </c>
      <c r="B20" s="4"/>
      <c r="C20" s="4"/>
      <c r="D20" s="4">
        <f>(D18+D12)/2</f>
        <v>4.0999999999999996</v>
      </c>
      <c r="E20" s="4"/>
      <c r="F20" s="4"/>
      <c r="G20" s="4"/>
    </row>
    <row r="21" spans="1:26" ht="18" x14ac:dyDescent="0.2">
      <c r="A21" s="8"/>
      <c r="B21" s="4"/>
      <c r="C21" s="4"/>
      <c r="D21" s="4"/>
      <c r="E21" s="4"/>
      <c r="F21" s="4"/>
      <c r="G21" s="4"/>
    </row>
    <row r="22" spans="1:26" ht="19" x14ac:dyDescent="0.2">
      <c r="A22" s="6" t="s">
        <v>70</v>
      </c>
      <c r="B22" s="112" t="s">
        <v>71</v>
      </c>
      <c r="C22" s="111"/>
      <c r="D22" s="29" t="s">
        <v>72</v>
      </c>
      <c r="E22" s="4"/>
      <c r="F22" s="4"/>
      <c r="G22" s="4"/>
    </row>
    <row r="23" spans="1:26" ht="16" x14ac:dyDescent="0.2">
      <c r="A23" s="4"/>
      <c r="B23" s="30"/>
      <c r="C23" s="30"/>
      <c r="D23" s="4"/>
      <c r="E23" s="4"/>
      <c r="F23" s="4"/>
      <c r="G23" s="4"/>
    </row>
    <row r="24" spans="1:26" ht="16" x14ac:dyDescent="0.2">
      <c r="A24" s="4"/>
      <c r="B24" s="30"/>
      <c r="C24" s="28" t="s">
        <v>73</v>
      </c>
      <c r="D24" s="4"/>
      <c r="E24" s="4"/>
      <c r="F24" s="4"/>
      <c r="G24" s="4"/>
    </row>
    <row r="25" spans="1:26" ht="15.75" customHeight="1" x14ac:dyDescent="0.15">
      <c r="A25" s="4"/>
      <c r="B25" s="4"/>
      <c r="C25" s="4"/>
      <c r="D25" s="4"/>
      <c r="E25" s="4"/>
      <c r="F25" s="4"/>
      <c r="G25" s="4"/>
    </row>
    <row r="26" spans="1:26" ht="15.75" customHeight="1" x14ac:dyDescent="0.15">
      <c r="A26" s="31"/>
      <c r="B26" s="31"/>
      <c r="C26" s="31"/>
      <c r="D26" s="31"/>
      <c r="E26" s="31"/>
      <c r="F26" s="31"/>
      <c r="G26" s="31"/>
      <c r="H26" s="32"/>
      <c r="I26" s="32"/>
      <c r="J26" s="32"/>
      <c r="K26" s="32"/>
      <c r="L26" s="32"/>
      <c r="M26" s="32"/>
      <c r="N26" s="32"/>
      <c r="O26" s="32"/>
      <c r="P26" s="32"/>
      <c r="Q26" s="32"/>
      <c r="R26" s="32"/>
      <c r="S26" s="32"/>
      <c r="T26" s="32"/>
      <c r="U26" s="32"/>
      <c r="V26" s="32"/>
      <c r="W26" s="32"/>
      <c r="X26" s="32"/>
      <c r="Y26" s="32"/>
      <c r="Z26" s="32"/>
    </row>
    <row r="27" spans="1:26" ht="15.75" customHeight="1" x14ac:dyDescent="0.15">
      <c r="A27" s="4"/>
      <c r="B27" s="4"/>
      <c r="C27" s="4"/>
      <c r="D27" s="4"/>
      <c r="E27" s="4"/>
      <c r="F27" s="4"/>
      <c r="G27" s="4"/>
    </row>
    <row r="28" spans="1:26" ht="19" x14ac:dyDescent="0.2">
      <c r="A28" s="6" t="s">
        <v>202</v>
      </c>
      <c r="B28" s="113" t="s">
        <v>12</v>
      </c>
      <c r="C28" s="111"/>
      <c r="D28" s="111"/>
      <c r="E28" s="4"/>
      <c r="F28" s="4"/>
      <c r="G28" s="4"/>
    </row>
    <row r="29" spans="1:26" ht="19" x14ac:dyDescent="0.2">
      <c r="A29" s="6" t="s">
        <v>21</v>
      </c>
      <c r="B29" s="110" t="s">
        <v>22</v>
      </c>
      <c r="C29" s="111"/>
      <c r="D29" s="111"/>
      <c r="E29" s="4"/>
      <c r="F29" s="4"/>
      <c r="G29" s="4"/>
    </row>
    <row r="30" spans="1:26" ht="18" x14ac:dyDescent="0.2">
      <c r="A30" s="8"/>
      <c r="B30" s="4"/>
      <c r="C30" s="4"/>
      <c r="D30" s="4"/>
      <c r="E30" s="4"/>
      <c r="F30" s="4"/>
      <c r="G30" s="4"/>
    </row>
    <row r="31" spans="1:26" ht="38" x14ac:dyDescent="0.2">
      <c r="A31" s="6" t="s">
        <v>23</v>
      </c>
      <c r="B31" s="9"/>
      <c r="C31" s="10" t="s">
        <v>74</v>
      </c>
      <c r="D31" s="11" t="s">
        <v>25</v>
      </c>
      <c r="E31" s="12" t="s">
        <v>26</v>
      </c>
      <c r="F31" s="13" t="s">
        <v>27</v>
      </c>
      <c r="G31" s="14"/>
    </row>
    <row r="32" spans="1:26" ht="133" customHeight="1" x14ac:dyDescent="0.2">
      <c r="A32" s="8"/>
      <c r="B32" s="15" t="s">
        <v>29</v>
      </c>
      <c r="C32" s="16" t="s">
        <v>75</v>
      </c>
      <c r="D32" s="17">
        <v>4</v>
      </c>
      <c r="E32" s="16" t="s">
        <v>76</v>
      </c>
      <c r="F32" s="18" t="s">
        <v>32</v>
      </c>
      <c r="G32" s="16" t="s">
        <v>213</v>
      </c>
    </row>
    <row r="33" spans="1:7" ht="51" x14ac:dyDescent="0.2">
      <c r="A33" s="8"/>
      <c r="B33" s="15" t="s">
        <v>34</v>
      </c>
      <c r="C33" s="16" t="s">
        <v>77</v>
      </c>
      <c r="D33" s="17">
        <v>4</v>
      </c>
      <c r="E33" s="16" t="s">
        <v>78</v>
      </c>
      <c r="F33" s="18" t="s">
        <v>79</v>
      </c>
      <c r="G33" s="16" t="s">
        <v>214</v>
      </c>
    </row>
    <row r="34" spans="1:7" ht="74" customHeight="1" x14ac:dyDescent="0.2">
      <c r="A34" s="8"/>
      <c r="B34" s="15" t="s">
        <v>39</v>
      </c>
      <c r="C34" s="16" t="s">
        <v>80</v>
      </c>
      <c r="D34" s="17">
        <v>4</v>
      </c>
      <c r="E34" s="16" t="s">
        <v>81</v>
      </c>
      <c r="F34" s="18" t="s">
        <v>42</v>
      </c>
      <c r="G34" s="16" t="s">
        <v>215</v>
      </c>
    </row>
    <row r="35" spans="1:7" ht="79" customHeight="1" x14ac:dyDescent="0.2">
      <c r="A35" s="8"/>
      <c r="B35" s="15" t="s">
        <v>43</v>
      </c>
      <c r="C35" s="16" t="s">
        <v>44</v>
      </c>
      <c r="D35" s="17">
        <v>4</v>
      </c>
      <c r="E35" s="16" t="s">
        <v>82</v>
      </c>
      <c r="F35" s="18" t="s">
        <v>83</v>
      </c>
      <c r="G35" s="16" t="s">
        <v>217</v>
      </c>
    </row>
    <row r="36" spans="1:7" ht="62" customHeight="1" x14ac:dyDescent="0.2">
      <c r="A36" s="8"/>
      <c r="B36" s="20" t="s">
        <v>47</v>
      </c>
      <c r="C36" s="21" t="s">
        <v>84</v>
      </c>
      <c r="D36" s="22">
        <v>3</v>
      </c>
      <c r="E36" s="21" t="s">
        <v>85</v>
      </c>
      <c r="F36" s="23" t="s">
        <v>86</v>
      </c>
      <c r="G36" s="16" t="s">
        <v>218</v>
      </c>
    </row>
    <row r="37" spans="1:7" ht="18" x14ac:dyDescent="0.2">
      <c r="A37" s="8"/>
      <c r="B37" s="4"/>
      <c r="C37" s="4"/>
      <c r="D37" s="24">
        <f>AVERAGE(D32:D36)</f>
        <v>3.8</v>
      </c>
      <c r="E37" s="4"/>
      <c r="F37" s="4"/>
      <c r="G37" s="4"/>
    </row>
    <row r="38" spans="1:7" ht="18" x14ac:dyDescent="0.2">
      <c r="A38" s="8"/>
      <c r="B38" s="4"/>
      <c r="C38" s="4"/>
      <c r="D38" s="4"/>
      <c r="E38" s="4"/>
      <c r="F38" s="4"/>
      <c r="G38" s="4"/>
    </row>
    <row r="39" spans="1:7" ht="57" x14ac:dyDescent="0.2">
      <c r="A39" s="6" t="s">
        <v>52</v>
      </c>
      <c r="B39" s="25"/>
      <c r="C39" s="12" t="s">
        <v>87</v>
      </c>
      <c r="D39" s="12" t="s">
        <v>25</v>
      </c>
      <c r="E39" s="12" t="s">
        <v>54</v>
      </c>
      <c r="F39" s="13" t="s">
        <v>27</v>
      </c>
      <c r="G39" s="4"/>
    </row>
    <row r="40" spans="1:7" ht="41" customHeight="1" x14ac:dyDescent="0.2">
      <c r="A40" s="8"/>
      <c r="B40" s="26" t="s">
        <v>55</v>
      </c>
      <c r="C40" s="16" t="s">
        <v>88</v>
      </c>
      <c r="D40" s="17">
        <v>4</v>
      </c>
      <c r="E40" s="16" t="s">
        <v>57</v>
      </c>
      <c r="F40" s="18" t="s">
        <v>58</v>
      </c>
      <c r="G40" s="16" t="s">
        <v>211</v>
      </c>
    </row>
    <row r="41" spans="1:7" ht="97" customHeight="1" x14ac:dyDescent="0.2">
      <c r="A41" s="8"/>
      <c r="B41" s="26" t="s">
        <v>59</v>
      </c>
      <c r="C41" s="16" t="s">
        <v>89</v>
      </c>
      <c r="D41" s="17">
        <v>4</v>
      </c>
      <c r="E41" s="16" t="s">
        <v>61</v>
      </c>
      <c r="F41" s="18" t="s">
        <v>62</v>
      </c>
      <c r="G41" s="16" t="s">
        <v>210</v>
      </c>
    </row>
    <row r="42" spans="1:7" ht="106" customHeight="1" x14ac:dyDescent="0.2">
      <c r="A42" s="8"/>
      <c r="B42" s="27" t="s">
        <v>64</v>
      </c>
      <c r="C42" s="21" t="s">
        <v>90</v>
      </c>
      <c r="D42" s="22">
        <v>4</v>
      </c>
      <c r="E42" s="21" t="s">
        <v>66</v>
      </c>
      <c r="F42" s="23" t="s">
        <v>91</v>
      </c>
      <c r="G42" s="16" t="s">
        <v>212</v>
      </c>
    </row>
    <row r="43" spans="1:7" ht="18" x14ac:dyDescent="0.2">
      <c r="A43" s="8"/>
      <c r="B43" s="4"/>
      <c r="C43" s="4"/>
      <c r="D43" s="4">
        <f>AVERAGE(D40:D42)</f>
        <v>4</v>
      </c>
      <c r="E43" s="4"/>
      <c r="F43" s="4"/>
      <c r="G43" s="4"/>
    </row>
    <row r="44" spans="1:7" ht="18" x14ac:dyDescent="0.2">
      <c r="A44" s="8"/>
      <c r="B44" s="4"/>
      <c r="C44" s="4"/>
      <c r="D44" s="4"/>
      <c r="E44" s="4"/>
      <c r="F44" s="4"/>
      <c r="G44" s="4"/>
    </row>
    <row r="45" spans="1:7" ht="38" x14ac:dyDescent="0.2">
      <c r="A45" s="6" t="s">
        <v>69</v>
      </c>
      <c r="B45" s="4"/>
      <c r="C45" s="4"/>
      <c r="D45" s="4">
        <f>(D43+D37)/2</f>
        <v>3.9</v>
      </c>
      <c r="E45" s="4"/>
      <c r="F45" s="4"/>
      <c r="G45" s="4"/>
    </row>
    <row r="46" spans="1:7" ht="18" x14ac:dyDescent="0.2">
      <c r="A46" s="8"/>
      <c r="B46" s="4"/>
      <c r="C46" s="4"/>
      <c r="D46" s="4"/>
      <c r="E46" s="4"/>
      <c r="F46" s="4"/>
      <c r="G46" s="4"/>
    </row>
    <row r="47" spans="1:7" ht="19" x14ac:dyDescent="0.2">
      <c r="A47" s="6" t="s">
        <v>70</v>
      </c>
      <c r="B47" s="112" t="s">
        <v>71</v>
      </c>
      <c r="C47" s="111"/>
      <c r="D47" s="29" t="s">
        <v>72</v>
      </c>
      <c r="E47" s="4"/>
      <c r="F47" s="4"/>
      <c r="G47" s="4"/>
    </row>
    <row r="48" spans="1:7" ht="16" x14ac:dyDescent="0.2">
      <c r="A48" s="4"/>
      <c r="B48" s="30"/>
      <c r="C48" s="30"/>
      <c r="D48" s="4"/>
      <c r="E48" s="4"/>
      <c r="F48" s="4"/>
      <c r="G48" s="4"/>
    </row>
    <row r="50" spans="1:7" ht="13" x14ac:dyDescent="0.15">
      <c r="A50" s="31"/>
      <c r="B50" s="31"/>
      <c r="C50" s="31"/>
      <c r="D50" s="31"/>
      <c r="E50" s="31"/>
      <c r="F50" s="31"/>
      <c r="G50" s="31"/>
    </row>
    <row r="51" spans="1:7" ht="13" x14ac:dyDescent="0.15">
      <c r="A51" s="4"/>
      <c r="B51" s="4"/>
      <c r="C51" s="4"/>
      <c r="D51" s="4"/>
      <c r="E51" s="4"/>
      <c r="F51" s="4"/>
      <c r="G51" s="4"/>
    </row>
    <row r="52" spans="1:7" ht="19" x14ac:dyDescent="0.2">
      <c r="A52" s="6" t="s">
        <v>203</v>
      </c>
      <c r="B52" s="113" t="s">
        <v>201</v>
      </c>
      <c r="C52" s="111"/>
      <c r="D52" s="111"/>
      <c r="E52" s="4"/>
      <c r="F52" s="4"/>
      <c r="G52" s="4"/>
    </row>
    <row r="53" spans="1:7" ht="19" x14ac:dyDescent="0.2">
      <c r="A53" s="6" t="s">
        <v>21</v>
      </c>
      <c r="B53" s="110" t="s">
        <v>22</v>
      </c>
      <c r="C53" s="111"/>
      <c r="D53" s="111"/>
      <c r="E53" s="4"/>
      <c r="F53" s="4"/>
      <c r="G53" s="4"/>
    </row>
    <row r="54" spans="1:7" ht="18" x14ac:dyDescent="0.2">
      <c r="A54" s="8"/>
      <c r="B54" s="4"/>
      <c r="C54" s="4"/>
      <c r="D54" s="4"/>
      <c r="E54" s="4"/>
      <c r="F54" s="4"/>
      <c r="G54" s="4"/>
    </row>
    <row r="55" spans="1:7" ht="38" x14ac:dyDescent="0.2">
      <c r="A55" s="6" t="s">
        <v>23</v>
      </c>
      <c r="B55" s="9"/>
      <c r="C55" s="10" t="s">
        <v>92</v>
      </c>
      <c r="D55" s="11" t="s">
        <v>25</v>
      </c>
      <c r="E55" s="12" t="s">
        <v>26</v>
      </c>
      <c r="F55" s="13" t="s">
        <v>27</v>
      </c>
      <c r="G55" s="14" t="s">
        <v>28</v>
      </c>
    </row>
    <row r="56" spans="1:7" ht="68" customHeight="1" x14ac:dyDescent="0.2">
      <c r="A56" s="8"/>
      <c r="B56" s="15" t="s">
        <v>29</v>
      </c>
      <c r="C56" s="16" t="s">
        <v>93</v>
      </c>
      <c r="D56" s="17">
        <v>4</v>
      </c>
      <c r="E56" s="16" t="s">
        <v>94</v>
      </c>
      <c r="F56" s="18" t="s">
        <v>32</v>
      </c>
      <c r="G56" s="18" t="s">
        <v>219</v>
      </c>
    </row>
    <row r="57" spans="1:7" ht="68" x14ac:dyDescent="0.2">
      <c r="A57" s="8"/>
      <c r="B57" s="15" t="s">
        <v>34</v>
      </c>
      <c r="C57" s="16" t="s">
        <v>95</v>
      </c>
      <c r="D57" s="17">
        <v>4</v>
      </c>
      <c r="E57" s="16" t="s">
        <v>96</v>
      </c>
      <c r="F57" s="18" t="s">
        <v>97</v>
      </c>
      <c r="G57" s="18" t="s">
        <v>220</v>
      </c>
    </row>
    <row r="58" spans="1:7" ht="59" customHeight="1" x14ac:dyDescent="0.2">
      <c r="A58" s="8"/>
      <c r="B58" s="15" t="s">
        <v>39</v>
      </c>
      <c r="C58" s="16" t="s">
        <v>98</v>
      </c>
      <c r="D58" s="17">
        <v>5</v>
      </c>
      <c r="E58" s="16" t="s">
        <v>99</v>
      </c>
      <c r="F58" s="18" t="s">
        <v>42</v>
      </c>
      <c r="G58" s="93" t="s">
        <v>221</v>
      </c>
    </row>
    <row r="59" spans="1:7" ht="47" customHeight="1" x14ac:dyDescent="0.2">
      <c r="A59" s="8"/>
      <c r="B59" s="15" t="s">
        <v>43</v>
      </c>
      <c r="C59" s="16" t="s">
        <v>44</v>
      </c>
      <c r="D59" s="17">
        <v>4</v>
      </c>
      <c r="E59" s="16" t="s">
        <v>100</v>
      </c>
      <c r="F59" s="18" t="s">
        <v>101</v>
      </c>
      <c r="G59" s="18" t="s">
        <v>216</v>
      </c>
    </row>
    <row r="60" spans="1:7" ht="87" customHeight="1" x14ac:dyDescent="0.2">
      <c r="A60" s="8"/>
      <c r="B60" s="20" t="s">
        <v>47</v>
      </c>
      <c r="C60" s="21" t="s">
        <v>102</v>
      </c>
      <c r="D60" s="22">
        <v>4</v>
      </c>
      <c r="E60" s="21" t="s">
        <v>103</v>
      </c>
      <c r="F60" s="23" t="s">
        <v>104</v>
      </c>
      <c r="G60" s="18" t="s">
        <v>51</v>
      </c>
    </row>
    <row r="61" spans="1:7" ht="18" x14ac:dyDescent="0.2">
      <c r="A61" s="8"/>
      <c r="B61" s="4"/>
      <c r="C61" s="4"/>
      <c r="D61" s="24">
        <f>AVERAGE(D56:D60)</f>
        <v>4.2</v>
      </c>
      <c r="E61" s="4"/>
      <c r="F61" s="4"/>
      <c r="G61" s="4"/>
    </row>
    <row r="62" spans="1:7" ht="18" x14ac:dyDescent="0.2">
      <c r="A62" s="8"/>
      <c r="B62" s="4"/>
      <c r="C62" s="4"/>
      <c r="D62" s="4"/>
      <c r="E62" s="4"/>
      <c r="F62" s="4"/>
      <c r="G62" s="4"/>
    </row>
    <row r="63" spans="1:7" ht="57" x14ac:dyDescent="0.2">
      <c r="A63" s="6" t="s">
        <v>52</v>
      </c>
      <c r="B63" s="25"/>
      <c r="C63" s="12" t="s">
        <v>105</v>
      </c>
      <c r="D63" s="12" t="s">
        <v>25</v>
      </c>
      <c r="E63" s="12" t="s">
        <v>54</v>
      </c>
      <c r="F63" s="13" t="s">
        <v>27</v>
      </c>
      <c r="G63" s="4"/>
    </row>
    <row r="64" spans="1:7" ht="41" customHeight="1" x14ac:dyDescent="0.2">
      <c r="A64" s="8"/>
      <c r="B64" s="26" t="s">
        <v>55</v>
      </c>
      <c r="C64" s="16" t="s">
        <v>106</v>
      </c>
      <c r="D64" s="17">
        <v>5</v>
      </c>
      <c r="E64" s="16" t="s">
        <v>57</v>
      </c>
      <c r="F64" s="18" t="s">
        <v>58</v>
      </c>
      <c r="G64" s="18" t="s">
        <v>211</v>
      </c>
    </row>
    <row r="65" spans="1:7" ht="62" customHeight="1" x14ac:dyDescent="0.2">
      <c r="A65" s="8"/>
      <c r="B65" s="26" t="s">
        <v>59</v>
      </c>
      <c r="C65" s="16" t="s">
        <v>107</v>
      </c>
      <c r="D65" s="17">
        <v>5</v>
      </c>
      <c r="E65" s="16" t="s">
        <v>61</v>
      </c>
      <c r="F65" s="18" t="s">
        <v>62</v>
      </c>
      <c r="G65" s="18" t="s">
        <v>222</v>
      </c>
    </row>
    <row r="66" spans="1:7" ht="68" x14ac:dyDescent="0.2">
      <c r="A66" s="8"/>
      <c r="B66" s="27" t="s">
        <v>64</v>
      </c>
      <c r="C66" s="21" t="s">
        <v>108</v>
      </c>
      <c r="D66" s="22">
        <v>3</v>
      </c>
      <c r="E66" s="21" t="s">
        <v>66</v>
      </c>
      <c r="F66" s="23" t="s">
        <v>109</v>
      </c>
      <c r="G66" s="18" t="s">
        <v>223</v>
      </c>
    </row>
    <row r="67" spans="1:7" ht="18" x14ac:dyDescent="0.2">
      <c r="A67" s="8"/>
      <c r="B67" s="4"/>
      <c r="C67" s="4"/>
      <c r="D67" s="4">
        <f>AVERAGE(D64:D66)</f>
        <v>4.333333333333333</v>
      </c>
      <c r="E67" s="4"/>
      <c r="F67" s="4"/>
      <c r="G67" s="4"/>
    </row>
    <row r="68" spans="1:7" ht="18" x14ac:dyDescent="0.2">
      <c r="A68" s="8"/>
      <c r="B68" s="4"/>
      <c r="C68" s="4"/>
      <c r="D68" s="4"/>
      <c r="E68" s="4"/>
      <c r="F68" s="4"/>
      <c r="G68" s="4"/>
    </row>
    <row r="69" spans="1:7" ht="38" x14ac:dyDescent="0.2">
      <c r="A69" s="6" t="s">
        <v>69</v>
      </c>
      <c r="B69" s="4"/>
      <c r="C69" s="4"/>
      <c r="D69" s="4">
        <f>(D67+D61)/2</f>
        <v>4.2666666666666666</v>
      </c>
      <c r="E69" s="4"/>
      <c r="F69" s="4"/>
      <c r="G69" s="4"/>
    </row>
    <row r="70" spans="1:7" ht="18" x14ac:dyDescent="0.2">
      <c r="A70" s="8"/>
      <c r="B70" s="4"/>
      <c r="C70" s="4"/>
      <c r="D70" s="4"/>
      <c r="E70" s="4"/>
      <c r="F70" s="4"/>
      <c r="G70" s="4"/>
    </row>
    <row r="71" spans="1:7" ht="19" x14ac:dyDescent="0.2">
      <c r="A71" s="6" t="s">
        <v>70</v>
      </c>
      <c r="B71" s="112" t="s">
        <v>71</v>
      </c>
      <c r="C71" s="111"/>
      <c r="D71" s="29" t="s">
        <v>72</v>
      </c>
      <c r="E71" s="4"/>
      <c r="F71" s="4"/>
      <c r="G71" s="4"/>
    </row>
    <row r="72" spans="1:7" ht="16" x14ac:dyDescent="0.2">
      <c r="A72" s="4"/>
      <c r="B72" s="30"/>
      <c r="C72" s="30"/>
      <c r="D72" s="4"/>
      <c r="E72" s="4"/>
      <c r="F72" s="4"/>
      <c r="G72" s="4"/>
    </row>
    <row r="74" spans="1:7" s="84" customFormat="1" ht="13" x14ac:dyDescent="0.15">
      <c r="A74" s="31"/>
      <c r="B74" s="31"/>
      <c r="C74" s="31"/>
      <c r="D74" s="31"/>
      <c r="E74" s="31"/>
      <c r="F74" s="31"/>
      <c r="G74" s="31"/>
    </row>
    <row r="75" spans="1:7" s="84" customFormat="1" ht="13" x14ac:dyDescent="0.15">
      <c r="A75" s="4"/>
      <c r="B75" s="4"/>
      <c r="C75" s="4"/>
      <c r="D75" s="4"/>
      <c r="E75" s="4"/>
      <c r="F75" s="4"/>
      <c r="G75" s="4"/>
    </row>
    <row r="76" spans="1:7" s="84" customFormat="1" ht="19" x14ac:dyDescent="0.2">
      <c r="A76" s="8" t="s">
        <v>204</v>
      </c>
      <c r="B76" s="113" t="s">
        <v>205</v>
      </c>
      <c r="C76" s="111"/>
      <c r="D76" s="111"/>
      <c r="E76" s="4"/>
      <c r="F76" s="4"/>
      <c r="G76" s="4"/>
    </row>
    <row r="77" spans="1:7" s="84" customFormat="1" ht="19" x14ac:dyDescent="0.2">
      <c r="A77" s="8" t="s">
        <v>21</v>
      </c>
      <c r="B77" s="110" t="s">
        <v>22</v>
      </c>
      <c r="C77" s="111"/>
      <c r="D77" s="111"/>
      <c r="E77" s="4"/>
      <c r="F77" s="4"/>
      <c r="G77" s="4"/>
    </row>
    <row r="78" spans="1:7" s="84" customFormat="1" ht="19" thickBot="1" x14ac:dyDescent="0.25">
      <c r="A78" s="8"/>
      <c r="B78" s="4"/>
      <c r="C78" s="4"/>
      <c r="D78" s="4"/>
      <c r="E78" s="4"/>
      <c r="F78" s="4"/>
      <c r="G78" s="4"/>
    </row>
    <row r="79" spans="1:7" s="84" customFormat="1" ht="39" thickBot="1" x14ac:dyDescent="0.25">
      <c r="A79" s="8" t="s">
        <v>23</v>
      </c>
      <c r="B79" s="9"/>
      <c r="C79" s="10" t="s">
        <v>24</v>
      </c>
      <c r="D79" s="11" t="s">
        <v>25</v>
      </c>
      <c r="E79" s="12" t="s">
        <v>26</v>
      </c>
      <c r="F79" s="13" t="s">
        <v>27</v>
      </c>
      <c r="G79" s="14" t="s">
        <v>28</v>
      </c>
    </row>
    <row r="80" spans="1:7" s="84" customFormat="1" ht="121" customHeight="1" x14ac:dyDescent="0.2">
      <c r="A80" s="8"/>
      <c r="B80" s="15" t="s">
        <v>29</v>
      </c>
      <c r="C80" s="16" t="s">
        <v>30</v>
      </c>
      <c r="D80" s="17">
        <v>2</v>
      </c>
      <c r="E80" s="16" t="s">
        <v>31</v>
      </c>
      <c r="F80" s="18" t="s">
        <v>32</v>
      </c>
      <c r="G80" s="16" t="s">
        <v>224</v>
      </c>
    </row>
    <row r="81" spans="1:7" s="84" customFormat="1" ht="51" x14ac:dyDescent="0.2">
      <c r="A81" s="8"/>
      <c r="B81" s="15" t="s">
        <v>34</v>
      </c>
      <c r="C81" s="16" t="s">
        <v>35</v>
      </c>
      <c r="D81" s="17">
        <v>3</v>
      </c>
      <c r="E81" s="16" t="s">
        <v>36</v>
      </c>
      <c r="F81" s="18" t="s">
        <v>37</v>
      </c>
      <c r="G81" s="16" t="s">
        <v>225</v>
      </c>
    </row>
    <row r="82" spans="1:7" s="84" customFormat="1" ht="51" x14ac:dyDescent="0.2">
      <c r="A82" s="8"/>
      <c r="B82" s="15" t="s">
        <v>39</v>
      </c>
      <c r="C82" s="16" t="s">
        <v>40</v>
      </c>
      <c r="D82" s="17">
        <v>5</v>
      </c>
      <c r="E82" s="16" t="s">
        <v>41</v>
      </c>
      <c r="F82" s="18" t="s">
        <v>42</v>
      </c>
      <c r="G82" s="16" t="s">
        <v>227</v>
      </c>
    </row>
    <row r="83" spans="1:7" s="84" customFormat="1" ht="65" customHeight="1" x14ac:dyDescent="0.2">
      <c r="A83" s="8"/>
      <c r="B83" s="15" t="s">
        <v>43</v>
      </c>
      <c r="C83" s="16" t="s">
        <v>44</v>
      </c>
      <c r="D83" s="17">
        <v>4</v>
      </c>
      <c r="E83" s="16" t="s">
        <v>45</v>
      </c>
      <c r="F83" s="18" t="s">
        <v>46</v>
      </c>
      <c r="G83" s="16" t="s">
        <v>225</v>
      </c>
    </row>
    <row r="84" spans="1:7" s="84" customFormat="1" ht="52" thickBot="1" x14ac:dyDescent="0.25">
      <c r="A84" s="8"/>
      <c r="B84" s="20" t="s">
        <v>47</v>
      </c>
      <c r="C84" s="21" t="s">
        <v>84</v>
      </c>
      <c r="D84" s="22">
        <v>4</v>
      </c>
      <c r="E84" s="21" t="s">
        <v>49</v>
      </c>
      <c r="F84" s="23" t="s">
        <v>50</v>
      </c>
      <c r="G84" s="16" t="s">
        <v>228</v>
      </c>
    </row>
    <row r="85" spans="1:7" s="84" customFormat="1" ht="18" x14ac:dyDescent="0.2">
      <c r="A85" s="8"/>
      <c r="B85" s="4"/>
      <c r="C85" s="4"/>
      <c r="D85" s="24">
        <f>AVERAGE(D80:D84)</f>
        <v>3.6</v>
      </c>
      <c r="E85" s="4"/>
      <c r="F85" s="4"/>
      <c r="G85" s="16"/>
    </row>
    <row r="86" spans="1:7" s="84" customFormat="1" ht="19" thickBot="1" x14ac:dyDescent="0.25">
      <c r="A86" s="8"/>
      <c r="B86" s="4"/>
      <c r="C86" s="4"/>
      <c r="D86" s="4"/>
      <c r="E86" s="4"/>
      <c r="F86" s="4"/>
      <c r="G86" s="16"/>
    </row>
    <row r="87" spans="1:7" s="84" customFormat="1" ht="57" x14ac:dyDescent="0.2">
      <c r="A87" s="8" t="s">
        <v>52</v>
      </c>
      <c r="B87" s="25"/>
      <c r="C87" s="12" t="s">
        <v>53</v>
      </c>
      <c r="D87" s="12" t="s">
        <v>25</v>
      </c>
      <c r="E87" s="12" t="s">
        <v>54</v>
      </c>
      <c r="F87" s="13" t="s">
        <v>27</v>
      </c>
      <c r="G87" s="16"/>
    </row>
    <row r="88" spans="1:7" s="84" customFormat="1" ht="38" customHeight="1" x14ac:dyDescent="0.2">
      <c r="A88" s="8"/>
      <c r="B88" s="26" t="s">
        <v>55</v>
      </c>
      <c r="C88" s="16" t="s">
        <v>56</v>
      </c>
      <c r="D88" s="17">
        <v>3</v>
      </c>
      <c r="E88" s="16" t="s">
        <v>57</v>
      </c>
      <c r="F88" s="18" t="s">
        <v>58</v>
      </c>
      <c r="G88" s="18" t="s">
        <v>211</v>
      </c>
    </row>
    <row r="89" spans="1:7" s="84" customFormat="1" ht="67" customHeight="1" x14ac:dyDescent="0.2">
      <c r="A89" s="8"/>
      <c r="B89" s="26" t="s">
        <v>59</v>
      </c>
      <c r="C89" s="16" t="s">
        <v>60</v>
      </c>
      <c r="D89" s="17">
        <v>3</v>
      </c>
      <c r="E89" s="16" t="s">
        <v>61</v>
      </c>
      <c r="F89" s="18" t="s">
        <v>62</v>
      </c>
      <c r="G89" s="18" t="s">
        <v>230</v>
      </c>
    </row>
    <row r="90" spans="1:7" s="84" customFormat="1" ht="75" customHeight="1" thickBot="1" x14ac:dyDescent="0.25">
      <c r="A90" s="8"/>
      <c r="B90" s="27" t="s">
        <v>64</v>
      </c>
      <c r="C90" s="21" t="s">
        <v>65</v>
      </c>
      <c r="D90" s="22">
        <v>2</v>
      </c>
      <c r="E90" s="21" t="s">
        <v>66</v>
      </c>
      <c r="F90" s="23" t="s">
        <v>67</v>
      </c>
      <c r="G90" s="18" t="s">
        <v>229</v>
      </c>
    </row>
    <row r="91" spans="1:7" s="84" customFormat="1" ht="18" x14ac:dyDescent="0.2">
      <c r="A91" s="8"/>
      <c r="B91" s="4"/>
      <c r="C91" s="4"/>
      <c r="D91" s="4">
        <f>AVERAGE(D88:D90)</f>
        <v>2.6666666666666665</v>
      </c>
      <c r="E91" s="4"/>
      <c r="F91" s="4"/>
      <c r="G91" s="4"/>
    </row>
    <row r="92" spans="1:7" s="84" customFormat="1" ht="18" x14ac:dyDescent="0.2">
      <c r="A92" s="8"/>
      <c r="B92" s="4"/>
      <c r="C92" s="4"/>
      <c r="D92" s="4"/>
      <c r="E92" s="4"/>
      <c r="F92" s="4"/>
      <c r="G92" s="4"/>
    </row>
    <row r="93" spans="1:7" s="84" customFormat="1" ht="38" x14ac:dyDescent="0.2">
      <c r="A93" s="8" t="s">
        <v>69</v>
      </c>
      <c r="B93" s="4"/>
      <c r="C93" s="4"/>
      <c r="D93" s="4">
        <f>(D91+D85)/2</f>
        <v>3.1333333333333333</v>
      </c>
      <c r="E93" s="4"/>
      <c r="F93" s="4"/>
      <c r="G93" s="4"/>
    </row>
    <row r="94" spans="1:7" s="84" customFormat="1" ht="18" x14ac:dyDescent="0.2">
      <c r="A94" s="8"/>
      <c r="B94" s="4"/>
      <c r="C94" s="4"/>
      <c r="D94" s="4"/>
      <c r="E94" s="4"/>
      <c r="F94" s="4"/>
      <c r="G94" s="4"/>
    </row>
    <row r="95" spans="1:7" s="84" customFormat="1" ht="19" x14ac:dyDescent="0.2">
      <c r="A95" s="8" t="s">
        <v>70</v>
      </c>
      <c r="B95" s="112" t="s">
        <v>71</v>
      </c>
      <c r="C95" s="111"/>
      <c r="D95" s="29" t="s">
        <v>231</v>
      </c>
      <c r="E95" s="4"/>
      <c r="F95" s="4"/>
      <c r="G95" s="4"/>
    </row>
    <row r="98" spans="1:7" s="84" customFormat="1" ht="13" x14ac:dyDescent="0.15">
      <c r="A98" s="31"/>
      <c r="B98" s="31"/>
      <c r="C98" s="31"/>
      <c r="D98" s="31"/>
      <c r="E98" s="31"/>
      <c r="F98" s="31"/>
      <c r="G98" s="31"/>
    </row>
    <row r="99" spans="1:7" s="84" customFormat="1" ht="13" x14ac:dyDescent="0.15">
      <c r="A99" s="4"/>
      <c r="B99" s="4"/>
      <c r="C99" s="4"/>
      <c r="D99" s="4"/>
      <c r="E99" s="4"/>
      <c r="F99" s="4"/>
      <c r="G99" s="4"/>
    </row>
    <row r="100" spans="1:7" s="84" customFormat="1" ht="19" x14ac:dyDescent="0.2">
      <c r="A100" s="8" t="s">
        <v>206</v>
      </c>
      <c r="B100" s="113" t="s">
        <v>207</v>
      </c>
      <c r="C100" s="111"/>
      <c r="D100" s="111"/>
      <c r="E100" s="4"/>
      <c r="F100" s="4"/>
      <c r="G100" s="4"/>
    </row>
    <row r="101" spans="1:7" s="84" customFormat="1" ht="19" x14ac:dyDescent="0.2">
      <c r="A101" s="8" t="s">
        <v>21</v>
      </c>
      <c r="B101" s="110" t="s">
        <v>22</v>
      </c>
      <c r="C101" s="111"/>
      <c r="D101" s="111"/>
      <c r="E101" s="4"/>
      <c r="F101" s="4"/>
      <c r="G101" s="4"/>
    </row>
    <row r="102" spans="1:7" s="84" customFormat="1" ht="19" thickBot="1" x14ac:dyDescent="0.25">
      <c r="A102" s="8"/>
      <c r="B102" s="4"/>
      <c r="C102" s="4"/>
      <c r="D102" s="4"/>
      <c r="E102" s="4"/>
      <c r="F102" s="4"/>
      <c r="G102" s="4"/>
    </row>
    <row r="103" spans="1:7" s="84" customFormat="1" ht="39" thickBot="1" x14ac:dyDescent="0.25">
      <c r="A103" s="8" t="s">
        <v>23</v>
      </c>
      <c r="B103" s="9"/>
      <c r="C103" s="10" t="s">
        <v>24</v>
      </c>
      <c r="D103" s="11" t="s">
        <v>25</v>
      </c>
      <c r="E103" s="12" t="s">
        <v>26</v>
      </c>
      <c r="F103" s="13" t="s">
        <v>27</v>
      </c>
      <c r="G103" s="14" t="s">
        <v>28</v>
      </c>
    </row>
    <row r="104" spans="1:7" s="84" customFormat="1" ht="47" customHeight="1" x14ac:dyDescent="0.2">
      <c r="A104" s="8"/>
      <c r="B104" s="15" t="s">
        <v>29</v>
      </c>
      <c r="C104" s="16" t="s">
        <v>30</v>
      </c>
      <c r="D104" s="17">
        <v>2</v>
      </c>
      <c r="E104" s="16" t="s">
        <v>31</v>
      </c>
      <c r="F104" s="18" t="s">
        <v>32</v>
      </c>
      <c r="G104" s="18" t="s">
        <v>232</v>
      </c>
    </row>
    <row r="105" spans="1:7" s="84" customFormat="1" ht="51" x14ac:dyDescent="0.2">
      <c r="A105" s="8"/>
      <c r="B105" s="15" t="s">
        <v>34</v>
      </c>
      <c r="C105" s="16" t="s">
        <v>35</v>
      </c>
      <c r="D105" s="17">
        <v>1</v>
      </c>
      <c r="E105" s="16" t="s">
        <v>36</v>
      </c>
      <c r="F105" s="18" t="s">
        <v>37</v>
      </c>
      <c r="G105" s="18" t="s">
        <v>233</v>
      </c>
    </row>
    <row r="106" spans="1:7" s="84" customFormat="1" ht="51" x14ac:dyDescent="0.2">
      <c r="A106" s="8"/>
      <c r="B106" s="15" t="s">
        <v>39</v>
      </c>
      <c r="C106" s="16" t="s">
        <v>40</v>
      </c>
      <c r="D106" s="17">
        <v>2</v>
      </c>
      <c r="E106" s="16" t="s">
        <v>41</v>
      </c>
      <c r="F106" s="18" t="s">
        <v>42</v>
      </c>
      <c r="G106" s="18" t="s">
        <v>234</v>
      </c>
    </row>
    <row r="107" spans="1:7" s="84" customFormat="1" ht="33" customHeight="1" x14ac:dyDescent="0.2">
      <c r="A107" s="8"/>
      <c r="B107" s="15" t="s">
        <v>43</v>
      </c>
      <c r="C107" s="16" t="s">
        <v>44</v>
      </c>
      <c r="D107" s="17">
        <v>3</v>
      </c>
      <c r="E107" s="16" t="s">
        <v>45</v>
      </c>
      <c r="F107" s="18" t="s">
        <v>46</v>
      </c>
      <c r="G107" s="5" t="s">
        <v>235</v>
      </c>
    </row>
    <row r="108" spans="1:7" s="84" customFormat="1" ht="52" thickBot="1" x14ac:dyDescent="0.25">
      <c r="A108" s="8"/>
      <c r="B108" s="20" t="s">
        <v>47</v>
      </c>
      <c r="C108" s="21" t="s">
        <v>84</v>
      </c>
      <c r="D108" s="22">
        <v>3</v>
      </c>
      <c r="E108" s="21" t="s">
        <v>49</v>
      </c>
      <c r="F108" s="23" t="s">
        <v>50</v>
      </c>
      <c r="G108" s="5" t="s">
        <v>236</v>
      </c>
    </row>
    <row r="109" spans="1:7" s="84" customFormat="1" ht="18" x14ac:dyDescent="0.2">
      <c r="A109" s="8"/>
      <c r="B109" s="4"/>
      <c r="C109" s="4"/>
      <c r="D109" s="24">
        <f>AVERAGE(D104:D108)</f>
        <v>2.2000000000000002</v>
      </c>
      <c r="E109" s="4"/>
      <c r="F109" s="4"/>
      <c r="G109" s="4"/>
    </row>
    <row r="110" spans="1:7" s="84" customFormat="1" ht="19" thickBot="1" x14ac:dyDescent="0.25">
      <c r="A110" s="8"/>
      <c r="B110" s="4"/>
      <c r="C110" s="4"/>
      <c r="D110" s="4"/>
      <c r="E110" s="4"/>
      <c r="F110" s="4"/>
      <c r="G110" s="4"/>
    </row>
    <row r="111" spans="1:7" s="84" customFormat="1" ht="57" x14ac:dyDescent="0.2">
      <c r="A111" s="8" t="s">
        <v>52</v>
      </c>
      <c r="B111" s="25"/>
      <c r="C111" s="12" t="s">
        <v>53</v>
      </c>
      <c r="D111" s="12" t="s">
        <v>25</v>
      </c>
      <c r="E111" s="12" t="s">
        <v>54</v>
      </c>
      <c r="F111" s="13" t="s">
        <v>27</v>
      </c>
      <c r="G111" s="4"/>
    </row>
    <row r="112" spans="1:7" s="84" customFormat="1" ht="34" x14ac:dyDescent="0.2">
      <c r="A112" s="8"/>
      <c r="B112" s="26" t="s">
        <v>55</v>
      </c>
      <c r="C112" s="16" t="s">
        <v>56</v>
      </c>
      <c r="D112" s="17">
        <v>3</v>
      </c>
      <c r="E112" s="16" t="s">
        <v>57</v>
      </c>
      <c r="F112" s="18" t="s">
        <v>58</v>
      </c>
      <c r="G112" s="18" t="s">
        <v>211</v>
      </c>
    </row>
    <row r="113" spans="1:7" s="84" customFormat="1" ht="49" customHeight="1" x14ac:dyDescent="0.2">
      <c r="A113" s="8"/>
      <c r="B113" s="26" t="s">
        <v>59</v>
      </c>
      <c r="C113" s="16" t="s">
        <v>60</v>
      </c>
      <c r="D113" s="17">
        <v>3</v>
      </c>
      <c r="E113" s="16" t="s">
        <v>61</v>
      </c>
      <c r="F113" s="18" t="s">
        <v>62</v>
      </c>
      <c r="G113" s="18" t="s">
        <v>237</v>
      </c>
    </row>
    <row r="114" spans="1:7" s="84" customFormat="1" ht="189" customHeight="1" thickBot="1" x14ac:dyDescent="0.25">
      <c r="A114" s="8"/>
      <c r="B114" s="27" t="s">
        <v>64</v>
      </c>
      <c r="C114" s="21" t="s">
        <v>65</v>
      </c>
      <c r="D114" s="22">
        <v>1</v>
      </c>
      <c r="E114" s="21" t="s">
        <v>66</v>
      </c>
      <c r="F114" s="23" t="s">
        <v>67</v>
      </c>
      <c r="G114" s="18" t="s">
        <v>238</v>
      </c>
    </row>
    <row r="115" spans="1:7" s="84" customFormat="1" ht="18" x14ac:dyDescent="0.2">
      <c r="A115" s="8"/>
      <c r="B115" s="4"/>
      <c r="C115" s="4"/>
      <c r="D115" s="4">
        <f>AVERAGE(D112:D114)</f>
        <v>2.3333333333333335</v>
      </c>
      <c r="E115" s="4"/>
      <c r="F115" s="4"/>
      <c r="G115" s="4"/>
    </row>
    <row r="116" spans="1:7" s="84" customFormat="1" ht="18" x14ac:dyDescent="0.2">
      <c r="A116" s="8"/>
      <c r="B116" s="4"/>
      <c r="C116" s="4"/>
      <c r="D116" s="4"/>
      <c r="E116" s="4"/>
      <c r="F116" s="4"/>
      <c r="G116" s="4"/>
    </row>
    <row r="117" spans="1:7" s="84" customFormat="1" ht="38" x14ac:dyDescent="0.2">
      <c r="A117" s="8" t="s">
        <v>69</v>
      </c>
      <c r="B117" s="4"/>
      <c r="C117" s="4"/>
      <c r="D117" s="4">
        <f>(D115+D109)/2</f>
        <v>2.2666666666666666</v>
      </c>
      <c r="E117" s="4"/>
      <c r="F117" s="4"/>
      <c r="G117" s="4"/>
    </row>
    <row r="118" spans="1:7" s="84" customFormat="1" ht="18" x14ac:dyDescent="0.2">
      <c r="A118" s="8"/>
      <c r="B118" s="4"/>
      <c r="C118" s="4"/>
      <c r="D118" s="4"/>
      <c r="E118" s="4"/>
      <c r="F118" s="4"/>
      <c r="G118" s="4"/>
    </row>
    <row r="119" spans="1:7" s="84" customFormat="1" ht="19" x14ac:dyDescent="0.2">
      <c r="A119" s="8" t="s">
        <v>70</v>
      </c>
      <c r="B119" s="112" t="s">
        <v>71</v>
      </c>
      <c r="C119" s="111"/>
      <c r="D119" s="29" t="s">
        <v>231</v>
      </c>
      <c r="E119" s="4"/>
      <c r="F119" s="4"/>
      <c r="G119" s="4"/>
    </row>
    <row r="122" spans="1:7" s="84" customFormat="1" ht="13" x14ac:dyDescent="0.15">
      <c r="A122" s="31"/>
      <c r="B122" s="31"/>
      <c r="C122" s="31"/>
      <c r="D122" s="31"/>
      <c r="E122" s="31"/>
      <c r="F122" s="31"/>
      <c r="G122" s="31"/>
    </row>
    <row r="123" spans="1:7" s="84" customFormat="1" ht="13" x14ac:dyDescent="0.15">
      <c r="A123" s="4"/>
      <c r="B123" s="4"/>
      <c r="C123" s="4"/>
      <c r="D123" s="4"/>
      <c r="E123" s="4"/>
      <c r="F123" s="4"/>
      <c r="G123" s="4"/>
    </row>
    <row r="124" spans="1:7" s="84" customFormat="1" ht="19" x14ac:dyDescent="0.2">
      <c r="A124" s="8" t="s">
        <v>208</v>
      </c>
      <c r="B124" s="113" t="s">
        <v>209</v>
      </c>
      <c r="C124" s="111"/>
      <c r="D124" s="111"/>
      <c r="E124" s="4"/>
      <c r="F124" s="4"/>
      <c r="G124" s="4"/>
    </row>
    <row r="125" spans="1:7" s="84" customFormat="1" ht="19" x14ac:dyDescent="0.2">
      <c r="A125" s="8" t="s">
        <v>21</v>
      </c>
      <c r="B125" s="110" t="s">
        <v>22</v>
      </c>
      <c r="C125" s="111"/>
      <c r="D125" s="111"/>
      <c r="E125" s="4"/>
      <c r="F125" s="4"/>
      <c r="G125" s="4"/>
    </row>
    <row r="126" spans="1:7" s="84" customFormat="1" ht="19" thickBot="1" x14ac:dyDescent="0.25">
      <c r="A126" s="8"/>
      <c r="B126" s="4"/>
      <c r="C126" s="4"/>
      <c r="D126" s="4"/>
      <c r="E126" s="4"/>
      <c r="F126" s="4"/>
      <c r="G126" s="4"/>
    </row>
    <row r="127" spans="1:7" s="84" customFormat="1" ht="39" thickBot="1" x14ac:dyDescent="0.25">
      <c r="A127" s="8" t="s">
        <v>23</v>
      </c>
      <c r="B127" s="9"/>
      <c r="C127" s="10" t="s">
        <v>24</v>
      </c>
      <c r="D127" s="11" t="s">
        <v>25</v>
      </c>
      <c r="E127" s="12" t="s">
        <v>26</v>
      </c>
      <c r="F127" s="13" t="s">
        <v>27</v>
      </c>
      <c r="G127" s="14" t="s">
        <v>28</v>
      </c>
    </row>
    <row r="128" spans="1:7" s="84" customFormat="1" ht="61" customHeight="1" x14ac:dyDescent="0.2">
      <c r="A128" s="8"/>
      <c r="B128" s="15" t="s">
        <v>29</v>
      </c>
      <c r="C128" s="16" t="s">
        <v>30</v>
      </c>
      <c r="D128" s="17">
        <v>2</v>
      </c>
      <c r="E128" s="16" t="s">
        <v>31</v>
      </c>
      <c r="F128" s="18" t="s">
        <v>32</v>
      </c>
      <c r="G128" s="16" t="s">
        <v>224</v>
      </c>
    </row>
    <row r="129" spans="1:7" s="84" customFormat="1" ht="51" x14ac:dyDescent="0.2">
      <c r="A129" s="8"/>
      <c r="B129" s="15" t="s">
        <v>34</v>
      </c>
      <c r="C129" s="16" t="s">
        <v>35</v>
      </c>
      <c r="D129" s="17">
        <v>3</v>
      </c>
      <c r="E129" s="16" t="s">
        <v>36</v>
      </c>
      <c r="F129" s="18" t="s">
        <v>37</v>
      </c>
      <c r="G129" s="16" t="s">
        <v>241</v>
      </c>
    </row>
    <row r="130" spans="1:7" s="84" customFormat="1" ht="51" x14ac:dyDescent="0.2">
      <c r="A130" s="8"/>
      <c r="B130" s="15" t="s">
        <v>39</v>
      </c>
      <c r="C130" s="16" t="s">
        <v>40</v>
      </c>
      <c r="D130" s="17">
        <v>5</v>
      </c>
      <c r="E130" s="16" t="s">
        <v>41</v>
      </c>
      <c r="F130" s="18" t="s">
        <v>42</v>
      </c>
      <c r="G130" s="16" t="s">
        <v>227</v>
      </c>
    </row>
    <row r="131" spans="1:7" s="84" customFormat="1" ht="51" x14ac:dyDescent="0.2">
      <c r="A131" s="8"/>
      <c r="B131" s="15" t="s">
        <v>43</v>
      </c>
      <c r="C131" s="16" t="s">
        <v>44</v>
      </c>
      <c r="D131" s="17">
        <v>4</v>
      </c>
      <c r="E131" s="16" t="s">
        <v>45</v>
      </c>
      <c r="F131" s="18" t="s">
        <v>46</v>
      </c>
      <c r="G131" s="16" t="s">
        <v>242</v>
      </c>
    </row>
    <row r="132" spans="1:7" s="84" customFormat="1" ht="52" thickBot="1" x14ac:dyDescent="0.25">
      <c r="A132" s="8"/>
      <c r="B132" s="20" t="s">
        <v>47</v>
      </c>
      <c r="C132" s="21" t="s">
        <v>84</v>
      </c>
      <c r="D132" s="22">
        <v>4</v>
      </c>
      <c r="E132" s="21" t="s">
        <v>49</v>
      </c>
      <c r="F132" s="23" t="s">
        <v>50</v>
      </c>
      <c r="G132" s="16" t="s">
        <v>228</v>
      </c>
    </row>
    <row r="133" spans="1:7" s="84" customFormat="1" ht="18" x14ac:dyDescent="0.2">
      <c r="A133" s="8"/>
      <c r="B133" s="4"/>
      <c r="C133" s="4"/>
      <c r="D133" s="24">
        <f>AVERAGE(D128:D132)</f>
        <v>3.6</v>
      </c>
      <c r="E133" s="4"/>
      <c r="F133" s="4"/>
      <c r="G133" s="4"/>
    </row>
    <row r="134" spans="1:7" s="84" customFormat="1" ht="19" thickBot="1" x14ac:dyDescent="0.25">
      <c r="A134" s="8"/>
      <c r="B134" s="4"/>
      <c r="C134" s="4"/>
      <c r="D134" s="4"/>
      <c r="E134" s="4"/>
      <c r="F134" s="4"/>
      <c r="G134" s="4"/>
    </row>
    <row r="135" spans="1:7" s="84" customFormat="1" ht="57" x14ac:dyDescent="0.2">
      <c r="A135" s="8" t="s">
        <v>52</v>
      </c>
      <c r="B135" s="25"/>
      <c r="C135" s="12" t="s">
        <v>53</v>
      </c>
      <c r="D135" s="12" t="s">
        <v>25</v>
      </c>
      <c r="E135" s="12" t="s">
        <v>54</v>
      </c>
      <c r="F135" s="13" t="s">
        <v>27</v>
      </c>
      <c r="G135" s="4"/>
    </row>
    <row r="136" spans="1:7" s="84" customFormat="1" ht="47" customHeight="1" x14ac:dyDescent="0.2">
      <c r="A136" s="8"/>
      <c r="B136" s="26" t="s">
        <v>55</v>
      </c>
      <c r="C136" s="16" t="s">
        <v>56</v>
      </c>
      <c r="D136" s="17">
        <v>2</v>
      </c>
      <c r="E136" s="16" t="s">
        <v>57</v>
      </c>
      <c r="F136" s="18" t="s">
        <v>58</v>
      </c>
      <c r="G136" s="18" t="s">
        <v>211</v>
      </c>
    </row>
    <row r="137" spans="1:7" s="84" customFormat="1" ht="86" customHeight="1" x14ac:dyDescent="0.2">
      <c r="A137" s="8"/>
      <c r="B137" s="26" t="s">
        <v>59</v>
      </c>
      <c r="C137" s="16" t="s">
        <v>60</v>
      </c>
      <c r="D137" s="17">
        <v>2</v>
      </c>
      <c r="E137" s="16" t="s">
        <v>61</v>
      </c>
      <c r="F137" s="18" t="s">
        <v>62</v>
      </c>
      <c r="G137" s="18" t="s">
        <v>239</v>
      </c>
    </row>
    <row r="138" spans="1:7" s="84" customFormat="1" ht="75" customHeight="1" thickBot="1" x14ac:dyDescent="0.25">
      <c r="A138" s="8"/>
      <c r="B138" s="27" t="s">
        <v>64</v>
      </c>
      <c r="C138" s="21" t="s">
        <v>65</v>
      </c>
      <c r="D138" s="22">
        <v>3</v>
      </c>
      <c r="E138" s="21" t="s">
        <v>66</v>
      </c>
      <c r="F138" s="23" t="s">
        <v>67</v>
      </c>
      <c r="G138" s="18" t="s">
        <v>240</v>
      </c>
    </row>
    <row r="139" spans="1:7" s="84" customFormat="1" ht="18" x14ac:dyDescent="0.2">
      <c r="A139" s="8"/>
      <c r="B139" s="4"/>
      <c r="C139" s="4"/>
      <c r="D139" s="4">
        <f>AVERAGE(D136:D138)</f>
        <v>2.3333333333333335</v>
      </c>
      <c r="E139" s="4"/>
      <c r="F139" s="4"/>
      <c r="G139" s="4"/>
    </row>
    <row r="140" spans="1:7" s="84" customFormat="1" ht="18" x14ac:dyDescent="0.2">
      <c r="A140" s="8"/>
      <c r="B140" s="4"/>
      <c r="C140" s="4"/>
      <c r="D140" s="4"/>
      <c r="E140" s="4"/>
      <c r="F140" s="4"/>
      <c r="G140" s="4"/>
    </row>
    <row r="141" spans="1:7" s="84" customFormat="1" ht="38" x14ac:dyDescent="0.2">
      <c r="A141" s="8" t="s">
        <v>69</v>
      </c>
      <c r="B141" s="4"/>
      <c r="C141" s="4"/>
      <c r="D141" s="4">
        <f>(D139+D133)/2</f>
        <v>2.9666666666666668</v>
      </c>
      <c r="E141" s="4"/>
      <c r="F141" s="4"/>
      <c r="G141" s="4"/>
    </row>
    <row r="142" spans="1:7" s="84" customFormat="1" ht="18" x14ac:dyDescent="0.2">
      <c r="A142" s="8"/>
      <c r="B142" s="4"/>
      <c r="C142" s="4"/>
      <c r="D142" s="4"/>
      <c r="E142" s="4"/>
      <c r="F142" s="4"/>
      <c r="G142" s="4"/>
    </row>
    <row r="143" spans="1:7" s="84" customFormat="1" ht="19" x14ac:dyDescent="0.2">
      <c r="A143" s="8" t="s">
        <v>70</v>
      </c>
      <c r="B143" s="112" t="s">
        <v>71</v>
      </c>
      <c r="C143" s="111"/>
      <c r="D143" s="29" t="s">
        <v>231</v>
      </c>
      <c r="E143" s="4"/>
      <c r="F143" s="4"/>
      <c r="G143" s="4"/>
    </row>
  </sheetData>
  <mergeCells count="18">
    <mergeCell ref="B119:C119"/>
    <mergeCell ref="B124:D124"/>
    <mergeCell ref="B125:D125"/>
    <mergeCell ref="B143:C143"/>
    <mergeCell ref="B76:D76"/>
    <mergeCell ref="B77:D77"/>
    <mergeCell ref="B95:C95"/>
    <mergeCell ref="B100:D100"/>
    <mergeCell ref="B101:D101"/>
    <mergeCell ref="B53:D53"/>
    <mergeCell ref="B71:C71"/>
    <mergeCell ref="B3:D3"/>
    <mergeCell ref="B4:D4"/>
    <mergeCell ref="B22:C22"/>
    <mergeCell ref="B28:D28"/>
    <mergeCell ref="B29:D29"/>
    <mergeCell ref="B47:C47"/>
    <mergeCell ref="B52:D52"/>
  </mergeCells>
  <dataValidations count="2">
    <dataValidation type="list" allowBlank="1" sqref="D7:D11 D15:D17 D32:D36 D40:D42 D56:D60 D64:D66 D80:D84 D88:D90 D104:D108 D112:D114 D136:D138 D128:D132" xr:uid="{00000000-0002-0000-0200-000000000000}">
      <formula1>"1,2,3,4,5"</formula1>
    </dataValidation>
    <dataValidation type="list" allowBlank="1" sqref="D22 D143 D47 D95 D119 D71" xr:uid="{00000000-0002-0000-0200-000001000000}">
      <formula1>"Yes,No"</formula1>
    </dataValidation>
  </dataValidations>
  <hyperlinks>
    <hyperlink ref="B4" r:id="rId1" xr:uid="{00000000-0004-0000-0200-000000000000}"/>
    <hyperlink ref="B29" r:id="rId2" xr:uid="{00000000-0004-0000-0200-000001000000}"/>
    <hyperlink ref="B53" r:id="rId3" xr:uid="{00000000-0004-0000-0200-000002000000}"/>
    <hyperlink ref="B77" r:id="rId4" xr:uid="{68ED0442-5B39-BE44-A1F8-E02224755028}"/>
    <hyperlink ref="B101" r:id="rId5" xr:uid="{392791B1-FC2E-A44E-B021-AE39DB166D21}"/>
    <hyperlink ref="B125" r:id="rId6" xr:uid="{5C912CD7-582B-1349-A049-339E03E3138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11"/>
  <sheetViews>
    <sheetView topLeftCell="A10" zoomScale="156" zoomScaleNormal="156" workbookViewId="0">
      <selection activeCell="D37" sqref="D37"/>
    </sheetView>
  </sheetViews>
  <sheetFormatPr baseColWidth="10" defaultColWidth="12.6640625" defaultRowHeight="15.75" customHeight="1" x14ac:dyDescent="0.2"/>
  <cols>
    <col min="1" max="1" width="21.1640625" customWidth="1"/>
    <col min="2" max="2" width="67.33203125" customWidth="1"/>
    <col min="4" max="4" width="18.33203125" customWidth="1"/>
    <col min="5" max="5" width="23" customWidth="1"/>
    <col min="6" max="6" width="73.1640625" style="85" customWidth="1"/>
  </cols>
  <sheetData>
    <row r="1" spans="1:6" ht="38" x14ac:dyDescent="0.2">
      <c r="A1" s="33"/>
      <c r="B1" s="34" t="s">
        <v>110</v>
      </c>
      <c r="C1" s="4"/>
      <c r="D1" s="4"/>
      <c r="E1" s="4"/>
      <c r="F1" s="30"/>
    </row>
    <row r="2" spans="1:6" ht="15.75" customHeight="1" x14ac:dyDescent="0.2">
      <c r="A2" s="33"/>
      <c r="B2" s="33"/>
      <c r="C2" s="4"/>
      <c r="D2" s="4"/>
      <c r="E2" s="4"/>
      <c r="F2" s="30"/>
    </row>
    <row r="3" spans="1:6" ht="19" x14ac:dyDescent="0.2">
      <c r="A3" s="34" t="s">
        <v>186</v>
      </c>
      <c r="B3" s="35" t="str">
        <f>'2. Feasibility Check'!B3</f>
        <v>Delivery Date Prediction</v>
      </c>
      <c r="C3" s="4"/>
      <c r="D3" s="4"/>
      <c r="E3" s="4"/>
      <c r="F3" s="30"/>
    </row>
    <row r="4" spans="1:6" ht="15.75" customHeight="1" thickBot="1" x14ac:dyDescent="0.25">
      <c r="A4" s="33"/>
      <c r="B4" s="19"/>
      <c r="C4" s="29"/>
      <c r="D4" s="29"/>
      <c r="E4" s="29"/>
      <c r="F4" s="30"/>
    </row>
    <row r="5" spans="1:6" ht="18" thickBot="1" x14ac:dyDescent="0.25">
      <c r="A5" s="25"/>
      <c r="B5" s="12" t="s">
        <v>112</v>
      </c>
      <c r="C5" s="11" t="s">
        <v>113</v>
      </c>
      <c r="D5" s="36" t="s">
        <v>26</v>
      </c>
      <c r="E5" s="37" t="s">
        <v>114</v>
      </c>
      <c r="F5" s="37" t="s">
        <v>28</v>
      </c>
    </row>
    <row r="6" spans="1:6" ht="51" x14ac:dyDescent="0.2">
      <c r="A6" s="38" t="s">
        <v>115</v>
      </c>
      <c r="B6" s="39" t="s">
        <v>116</v>
      </c>
      <c r="C6" s="40">
        <v>4</v>
      </c>
      <c r="D6" s="41" t="s">
        <v>117</v>
      </c>
      <c r="E6" s="42" t="s">
        <v>118</v>
      </c>
      <c r="F6" s="5" t="s">
        <v>247</v>
      </c>
    </row>
    <row r="7" spans="1:6" ht="85" x14ac:dyDescent="0.2">
      <c r="A7" s="43"/>
      <c r="B7" s="44" t="s">
        <v>119</v>
      </c>
      <c r="C7" s="45">
        <v>3</v>
      </c>
      <c r="D7" s="46" t="s">
        <v>117</v>
      </c>
      <c r="E7" s="47" t="s">
        <v>118</v>
      </c>
      <c r="F7" s="5" t="s">
        <v>120</v>
      </c>
    </row>
    <row r="8" spans="1:6" ht="34" x14ac:dyDescent="0.2">
      <c r="A8" s="48"/>
      <c r="B8" s="49" t="s">
        <v>121</v>
      </c>
      <c r="C8" s="50">
        <v>5</v>
      </c>
      <c r="D8" s="46" t="s">
        <v>117</v>
      </c>
      <c r="E8" s="47" t="s">
        <v>118</v>
      </c>
      <c r="F8" s="5" t="s">
        <v>248</v>
      </c>
    </row>
    <row r="9" spans="1:6" ht="68" x14ac:dyDescent="0.2">
      <c r="A9" s="51" t="s">
        <v>122</v>
      </c>
      <c r="B9" s="3" t="s">
        <v>123</v>
      </c>
      <c r="C9" s="52">
        <v>4</v>
      </c>
      <c r="D9" s="46" t="s">
        <v>117</v>
      </c>
      <c r="E9" s="47" t="s">
        <v>118</v>
      </c>
      <c r="F9" s="5" t="s">
        <v>249</v>
      </c>
    </row>
    <row r="10" spans="1:6" ht="102" x14ac:dyDescent="0.2">
      <c r="A10" s="38" t="s">
        <v>124</v>
      </c>
      <c r="B10" s="39" t="s">
        <v>125</v>
      </c>
      <c r="C10" s="40">
        <v>2</v>
      </c>
      <c r="D10" s="46" t="s">
        <v>117</v>
      </c>
      <c r="E10" s="47" t="s">
        <v>118</v>
      </c>
      <c r="F10" s="5" t="s">
        <v>126</v>
      </c>
    </row>
    <row r="11" spans="1:6" ht="51" x14ac:dyDescent="0.2">
      <c r="A11" s="53"/>
      <c r="B11" s="49" t="s">
        <v>127</v>
      </c>
      <c r="C11" s="50">
        <v>5</v>
      </c>
      <c r="D11" s="46" t="s">
        <v>117</v>
      </c>
      <c r="E11" s="47" t="s">
        <v>118</v>
      </c>
      <c r="F11" s="5" t="s">
        <v>128</v>
      </c>
    </row>
    <row r="12" spans="1:6" ht="38" x14ac:dyDescent="0.2">
      <c r="A12" s="54" t="s">
        <v>129</v>
      </c>
      <c r="B12" s="55" t="s">
        <v>130</v>
      </c>
      <c r="C12" s="56">
        <v>4</v>
      </c>
      <c r="D12" s="57" t="s">
        <v>117</v>
      </c>
      <c r="E12" s="58" t="s">
        <v>118</v>
      </c>
      <c r="F12" s="5" t="s">
        <v>131</v>
      </c>
    </row>
    <row r="13" spans="1:6" ht="15.75" customHeight="1" x14ac:dyDescent="0.2">
      <c r="A13" s="4"/>
      <c r="B13" s="4"/>
      <c r="C13" s="4"/>
      <c r="D13" s="4"/>
      <c r="E13" s="4"/>
      <c r="F13" s="30"/>
    </row>
    <row r="14" spans="1:6" ht="16" x14ac:dyDescent="0.2">
      <c r="A14" s="4"/>
      <c r="B14" s="28" t="s">
        <v>132</v>
      </c>
      <c r="C14" s="30">
        <f>IFERROR(AVERAGE(C6:C8)+C9+AVERAGE(C10:C11)+C12,0)</f>
        <v>15.5</v>
      </c>
      <c r="D14" s="28" t="s">
        <v>133</v>
      </c>
      <c r="E14" s="28" t="s">
        <v>134</v>
      </c>
      <c r="F14" s="30"/>
    </row>
    <row r="15" spans="1:6" ht="15.75" customHeight="1" x14ac:dyDescent="0.2">
      <c r="A15" s="4"/>
      <c r="B15" s="4"/>
      <c r="C15" s="4"/>
      <c r="D15" s="4"/>
      <c r="E15" s="4"/>
      <c r="F15" s="30"/>
    </row>
    <row r="16" spans="1:6" ht="15.75" customHeight="1" x14ac:dyDescent="0.2">
      <c r="A16" s="4"/>
      <c r="B16" s="4"/>
      <c r="C16" s="4"/>
      <c r="D16" s="4"/>
      <c r="E16" s="4"/>
      <c r="F16" s="30"/>
    </row>
    <row r="17" spans="1:26" ht="19" x14ac:dyDescent="0.2">
      <c r="A17" s="7" t="s">
        <v>135</v>
      </c>
      <c r="B17" s="34" t="s">
        <v>136</v>
      </c>
      <c r="C17" s="59">
        <v>3</v>
      </c>
      <c r="D17" s="59"/>
      <c r="E17" s="4"/>
      <c r="F17" s="30"/>
    </row>
    <row r="18" spans="1:26" ht="15.75" customHeight="1" x14ac:dyDescent="0.2">
      <c r="A18" s="4"/>
      <c r="B18" s="4"/>
      <c r="C18" s="4"/>
      <c r="D18" s="4"/>
      <c r="E18" s="4"/>
      <c r="F18" s="30"/>
    </row>
    <row r="19" spans="1:26" ht="15.75" customHeight="1" x14ac:dyDescent="0.2">
      <c r="A19" s="32"/>
      <c r="B19" s="32"/>
      <c r="C19" s="32"/>
      <c r="D19" s="32"/>
      <c r="E19" s="32"/>
      <c r="F19" s="95"/>
      <c r="G19" s="32"/>
      <c r="H19" s="32"/>
      <c r="I19" s="32"/>
      <c r="J19" s="32"/>
      <c r="K19" s="32"/>
      <c r="L19" s="32"/>
      <c r="M19" s="32"/>
      <c r="N19" s="32"/>
      <c r="O19" s="32"/>
      <c r="P19" s="32"/>
      <c r="Q19" s="32"/>
      <c r="R19" s="32"/>
      <c r="S19" s="32"/>
      <c r="T19" s="32"/>
      <c r="U19" s="32"/>
      <c r="V19" s="32"/>
      <c r="W19" s="32"/>
      <c r="X19" s="32"/>
      <c r="Y19" s="32"/>
      <c r="Z19" s="32"/>
    </row>
    <row r="21" spans="1:26" ht="19" x14ac:dyDescent="0.2">
      <c r="A21" s="34" t="s">
        <v>187</v>
      </c>
      <c r="B21" s="34" t="s">
        <v>12</v>
      </c>
      <c r="C21" s="4"/>
      <c r="D21" s="4"/>
      <c r="E21" s="4"/>
      <c r="F21" s="30"/>
    </row>
    <row r="22" spans="1:26" ht="15.75" customHeight="1" thickBot="1" x14ac:dyDescent="0.25">
      <c r="A22" s="33"/>
      <c r="B22" s="19"/>
      <c r="C22" s="29"/>
      <c r="D22" s="29"/>
      <c r="E22" s="29"/>
      <c r="F22" s="30"/>
    </row>
    <row r="23" spans="1:26" ht="17" x14ac:dyDescent="0.2">
      <c r="A23" s="25"/>
      <c r="B23" s="12" t="s">
        <v>112</v>
      </c>
      <c r="C23" s="11" t="s">
        <v>113</v>
      </c>
      <c r="D23" s="36" t="s">
        <v>26</v>
      </c>
      <c r="E23" s="37" t="s">
        <v>114</v>
      </c>
      <c r="F23" s="37" t="s">
        <v>28</v>
      </c>
    </row>
    <row r="24" spans="1:26" ht="39" customHeight="1" x14ac:dyDescent="0.2">
      <c r="A24" s="38" t="s">
        <v>115</v>
      </c>
      <c r="B24" s="39" t="s">
        <v>137</v>
      </c>
      <c r="C24" s="40">
        <v>2</v>
      </c>
      <c r="D24" s="40" t="s">
        <v>117</v>
      </c>
      <c r="E24" s="60" t="s">
        <v>118</v>
      </c>
      <c r="F24" s="5" t="s">
        <v>245</v>
      </c>
    </row>
    <row r="25" spans="1:26" ht="43" customHeight="1" x14ac:dyDescent="0.2">
      <c r="A25" s="43"/>
      <c r="B25" s="44" t="s">
        <v>138</v>
      </c>
      <c r="C25" s="45">
        <v>5</v>
      </c>
      <c r="D25" s="45" t="s">
        <v>117</v>
      </c>
      <c r="E25" s="17" t="s">
        <v>118</v>
      </c>
      <c r="F25" s="5" t="s">
        <v>255</v>
      </c>
    </row>
    <row r="26" spans="1:26" ht="34" x14ac:dyDescent="0.2">
      <c r="A26" s="48"/>
      <c r="B26" s="49" t="s">
        <v>139</v>
      </c>
      <c r="C26" s="50">
        <v>3</v>
      </c>
      <c r="D26" s="45" t="s">
        <v>117</v>
      </c>
      <c r="E26" s="17" t="s">
        <v>118</v>
      </c>
      <c r="F26" s="5" t="s">
        <v>252</v>
      </c>
    </row>
    <row r="27" spans="1:26" ht="38" x14ac:dyDescent="0.2">
      <c r="A27" s="51" t="s">
        <v>122</v>
      </c>
      <c r="B27" s="3" t="s">
        <v>123</v>
      </c>
      <c r="C27" s="52">
        <v>4</v>
      </c>
      <c r="D27" s="45" t="s">
        <v>117</v>
      </c>
      <c r="E27" s="17" t="s">
        <v>118</v>
      </c>
      <c r="F27" s="5" t="s">
        <v>244</v>
      </c>
    </row>
    <row r="28" spans="1:26" ht="45" customHeight="1" x14ac:dyDescent="0.2">
      <c r="A28" s="38" t="s">
        <v>124</v>
      </c>
      <c r="B28" s="39" t="s">
        <v>140</v>
      </c>
      <c r="C28" s="40">
        <v>4</v>
      </c>
      <c r="D28" s="45" t="s">
        <v>117</v>
      </c>
      <c r="E28" s="17" t="s">
        <v>118</v>
      </c>
      <c r="F28" s="5" t="s">
        <v>246</v>
      </c>
    </row>
    <row r="29" spans="1:26" ht="51" x14ac:dyDescent="0.2">
      <c r="A29" s="53"/>
      <c r="B29" s="49" t="s">
        <v>141</v>
      </c>
      <c r="C29" s="50">
        <v>5</v>
      </c>
      <c r="D29" s="45" t="s">
        <v>117</v>
      </c>
      <c r="E29" s="17" t="s">
        <v>118</v>
      </c>
      <c r="F29" s="5" t="s">
        <v>250</v>
      </c>
    </row>
    <row r="30" spans="1:26" ht="51" x14ac:dyDescent="0.2">
      <c r="A30" s="54" t="s">
        <v>129</v>
      </c>
      <c r="B30" s="55" t="s">
        <v>142</v>
      </c>
      <c r="C30" s="56">
        <v>4</v>
      </c>
      <c r="D30" s="50" t="s">
        <v>117</v>
      </c>
      <c r="E30" s="61" t="s">
        <v>118</v>
      </c>
      <c r="F30" s="5" t="s">
        <v>251</v>
      </c>
    </row>
    <row r="31" spans="1:26" ht="15.75" customHeight="1" x14ac:dyDescent="0.2">
      <c r="A31" s="4"/>
      <c r="B31" s="4"/>
      <c r="C31" s="4"/>
      <c r="D31" s="4"/>
      <c r="E31" s="4"/>
      <c r="F31" s="30"/>
    </row>
    <row r="32" spans="1:26" ht="16" x14ac:dyDescent="0.2">
      <c r="A32" s="4"/>
      <c r="B32" s="28" t="s">
        <v>132</v>
      </c>
      <c r="C32" s="30">
        <f>IFERROR(AVERAGE(C24:C26)+C27+AVERAGE(C28:C29)+C30,0)</f>
        <v>15.833333333333334</v>
      </c>
      <c r="D32" s="28" t="s">
        <v>133</v>
      </c>
      <c r="E32" s="28" t="s">
        <v>134</v>
      </c>
      <c r="F32" s="30"/>
    </row>
    <row r="33" spans="1:26" ht="15.75" customHeight="1" x14ac:dyDescent="0.2">
      <c r="A33" s="4"/>
      <c r="B33" s="4"/>
      <c r="C33" s="4"/>
      <c r="D33" s="4"/>
      <c r="E33" s="4"/>
      <c r="F33" s="30"/>
    </row>
    <row r="34" spans="1:26" ht="15.75" customHeight="1" x14ac:dyDescent="0.2">
      <c r="A34" s="4"/>
      <c r="B34" s="4"/>
      <c r="C34" s="4"/>
      <c r="D34" s="4"/>
      <c r="E34" s="4"/>
      <c r="F34" s="30"/>
    </row>
    <row r="35" spans="1:26" ht="19" x14ac:dyDescent="0.2">
      <c r="A35" s="7" t="s">
        <v>135</v>
      </c>
      <c r="B35" s="34" t="s">
        <v>143</v>
      </c>
      <c r="C35" s="59">
        <v>2</v>
      </c>
      <c r="D35" s="59"/>
      <c r="E35" s="4"/>
      <c r="F35" s="30"/>
    </row>
    <row r="38" spans="1:26" s="84" customFormat="1" ht="15.75" customHeight="1" x14ac:dyDescent="0.2">
      <c r="A38" s="32"/>
      <c r="B38" s="32"/>
      <c r="C38" s="32"/>
      <c r="D38" s="32"/>
      <c r="E38" s="32"/>
      <c r="F38" s="95"/>
      <c r="G38" s="32"/>
      <c r="H38" s="32"/>
      <c r="I38" s="32"/>
      <c r="J38" s="32"/>
      <c r="K38" s="32"/>
      <c r="L38" s="32"/>
      <c r="M38" s="32"/>
      <c r="N38" s="32"/>
      <c r="O38" s="32"/>
      <c r="P38" s="32"/>
      <c r="Q38" s="32"/>
      <c r="R38" s="32"/>
      <c r="S38" s="32"/>
      <c r="T38" s="32"/>
      <c r="U38" s="32"/>
      <c r="V38" s="32"/>
      <c r="W38" s="32"/>
      <c r="X38" s="32"/>
      <c r="Y38" s="32"/>
      <c r="Z38" s="32"/>
    </row>
    <row r="39" spans="1:26" s="84" customFormat="1" ht="15.75" customHeight="1" x14ac:dyDescent="0.2">
      <c r="F39" s="85"/>
    </row>
    <row r="40" spans="1:26" s="84" customFormat="1" ht="19" x14ac:dyDescent="0.2">
      <c r="A40" s="35" t="s">
        <v>188</v>
      </c>
      <c r="B40" s="35" t="s">
        <v>14</v>
      </c>
      <c r="C40" s="4"/>
      <c r="D40" s="4"/>
      <c r="E40" s="4"/>
      <c r="F40" s="30"/>
    </row>
    <row r="41" spans="1:26" s="84" customFormat="1" ht="15.75" customHeight="1" thickBot="1" x14ac:dyDescent="0.25">
      <c r="A41" s="87"/>
      <c r="B41" s="87"/>
      <c r="C41" s="29"/>
      <c r="D41" s="29"/>
      <c r="E41" s="29"/>
      <c r="F41" s="30"/>
    </row>
    <row r="42" spans="1:26" s="84" customFormat="1" ht="18" thickBot="1" x14ac:dyDescent="0.25">
      <c r="A42" s="25"/>
      <c r="B42" s="12" t="s">
        <v>112</v>
      </c>
      <c r="C42" s="11" t="s">
        <v>113</v>
      </c>
      <c r="D42" s="36" t="s">
        <v>26</v>
      </c>
      <c r="E42" s="37" t="s">
        <v>114</v>
      </c>
      <c r="F42" s="37" t="s">
        <v>28</v>
      </c>
    </row>
    <row r="43" spans="1:26" s="84" customFormat="1" ht="34" x14ac:dyDescent="0.2">
      <c r="A43" s="38" t="s">
        <v>115</v>
      </c>
      <c r="B43" s="39" t="s">
        <v>137</v>
      </c>
      <c r="C43" s="40">
        <v>4</v>
      </c>
      <c r="D43" s="41" t="s">
        <v>117</v>
      </c>
      <c r="E43" s="42" t="s">
        <v>118</v>
      </c>
      <c r="F43" s="5" t="s">
        <v>254</v>
      </c>
    </row>
    <row r="44" spans="1:26" s="84" customFormat="1" ht="68" x14ac:dyDescent="0.2">
      <c r="A44" s="43"/>
      <c r="B44" s="44" t="s">
        <v>119</v>
      </c>
      <c r="C44" s="45">
        <v>3</v>
      </c>
      <c r="D44" s="46" t="s">
        <v>117</v>
      </c>
      <c r="E44" s="47" t="s">
        <v>118</v>
      </c>
      <c r="F44" s="5" t="s">
        <v>256</v>
      </c>
    </row>
    <row r="45" spans="1:26" s="84" customFormat="1" ht="34" x14ac:dyDescent="0.2">
      <c r="A45" s="48"/>
      <c r="B45" s="49" t="s">
        <v>121</v>
      </c>
      <c r="C45" s="50">
        <v>5</v>
      </c>
      <c r="D45" s="46" t="s">
        <v>117</v>
      </c>
      <c r="E45" s="47" t="s">
        <v>118</v>
      </c>
      <c r="F45" s="5" t="s">
        <v>248</v>
      </c>
    </row>
    <row r="46" spans="1:26" s="84" customFormat="1" ht="68" x14ac:dyDescent="0.2">
      <c r="A46" s="51" t="s">
        <v>122</v>
      </c>
      <c r="B46" s="3" t="s">
        <v>123</v>
      </c>
      <c r="C46" s="52">
        <v>4</v>
      </c>
      <c r="D46" s="46" t="s">
        <v>117</v>
      </c>
      <c r="E46" s="47" t="s">
        <v>118</v>
      </c>
      <c r="F46" s="5" t="s">
        <v>249</v>
      </c>
    </row>
    <row r="47" spans="1:26" s="84" customFormat="1" ht="85" x14ac:dyDescent="0.2">
      <c r="A47" s="38" t="s">
        <v>124</v>
      </c>
      <c r="B47" s="39" t="s">
        <v>140</v>
      </c>
      <c r="C47" s="40">
        <v>3</v>
      </c>
      <c r="D47" s="46" t="s">
        <v>117</v>
      </c>
      <c r="E47" s="47" t="s">
        <v>118</v>
      </c>
      <c r="F47" s="5" t="s">
        <v>257</v>
      </c>
    </row>
    <row r="48" spans="1:26" s="84" customFormat="1" ht="51" x14ac:dyDescent="0.2">
      <c r="A48" s="53"/>
      <c r="B48" s="49" t="s">
        <v>127</v>
      </c>
      <c r="C48" s="50">
        <v>5</v>
      </c>
      <c r="D48" s="46" t="s">
        <v>117</v>
      </c>
      <c r="E48" s="47" t="s">
        <v>118</v>
      </c>
      <c r="F48" s="5" t="s">
        <v>128</v>
      </c>
    </row>
    <row r="49" spans="1:26" s="84" customFormat="1" ht="52" thickBot="1" x14ac:dyDescent="0.25">
      <c r="A49" s="54" t="s">
        <v>129</v>
      </c>
      <c r="B49" s="55" t="s">
        <v>130</v>
      </c>
      <c r="C49" s="56">
        <v>4</v>
      </c>
      <c r="D49" s="57" t="s">
        <v>117</v>
      </c>
      <c r="E49" s="58" t="s">
        <v>118</v>
      </c>
      <c r="F49" s="5" t="s">
        <v>258</v>
      </c>
    </row>
    <row r="50" spans="1:26" s="84" customFormat="1" ht="15.75" customHeight="1" x14ac:dyDescent="0.2">
      <c r="A50" s="4"/>
      <c r="B50" s="4"/>
      <c r="C50" s="4"/>
      <c r="D50" s="4"/>
      <c r="E50" s="4"/>
      <c r="F50" s="30"/>
    </row>
    <row r="51" spans="1:26" s="84" customFormat="1" ht="16" x14ac:dyDescent="0.2">
      <c r="A51" s="4"/>
      <c r="B51" s="85" t="s">
        <v>132</v>
      </c>
      <c r="C51" s="30">
        <f>IFERROR(AVERAGE(C43:C45)+C46+AVERAGE(C47:C48)+C49,0)</f>
        <v>16</v>
      </c>
      <c r="D51" s="85" t="s">
        <v>133</v>
      </c>
      <c r="E51" s="85" t="s">
        <v>134</v>
      </c>
      <c r="F51" s="30"/>
    </row>
    <row r="52" spans="1:26" s="84" customFormat="1" ht="15.75" customHeight="1" x14ac:dyDescent="0.2">
      <c r="A52" s="4"/>
      <c r="B52" s="4"/>
      <c r="C52" s="4"/>
      <c r="D52" s="4"/>
      <c r="E52" s="4"/>
      <c r="F52" s="30"/>
    </row>
    <row r="53" spans="1:26" s="84" customFormat="1" ht="15.75" customHeight="1" x14ac:dyDescent="0.2">
      <c r="A53" s="4"/>
      <c r="B53" s="4"/>
      <c r="C53" s="4"/>
      <c r="D53" s="4"/>
      <c r="E53" s="4"/>
      <c r="F53" s="30"/>
    </row>
    <row r="54" spans="1:26" s="84" customFormat="1" ht="19" x14ac:dyDescent="0.2">
      <c r="A54" s="86" t="s">
        <v>135</v>
      </c>
      <c r="B54" s="35" t="s">
        <v>136</v>
      </c>
      <c r="C54" s="88">
        <v>1</v>
      </c>
      <c r="D54" s="88"/>
      <c r="E54" s="4"/>
      <c r="F54" s="30"/>
    </row>
    <row r="57" spans="1:26" s="84" customFormat="1" ht="15.75" customHeight="1" x14ac:dyDescent="0.2">
      <c r="A57" s="32"/>
      <c r="B57" s="32"/>
      <c r="C57" s="32"/>
      <c r="D57" s="32"/>
      <c r="E57" s="32"/>
      <c r="F57" s="95"/>
      <c r="G57" s="32"/>
      <c r="H57" s="32"/>
      <c r="I57" s="32"/>
      <c r="J57" s="32"/>
      <c r="K57" s="32"/>
      <c r="L57" s="32"/>
      <c r="M57" s="32"/>
      <c r="N57" s="32"/>
      <c r="O57" s="32"/>
      <c r="P57" s="32"/>
      <c r="Q57" s="32"/>
      <c r="R57" s="32"/>
      <c r="S57" s="32"/>
      <c r="T57" s="32"/>
      <c r="U57" s="32"/>
      <c r="V57" s="32"/>
      <c r="W57" s="32"/>
      <c r="X57" s="32"/>
      <c r="Y57" s="32"/>
      <c r="Z57" s="32"/>
    </row>
    <row r="58" spans="1:26" s="84" customFormat="1" ht="15.75" customHeight="1" x14ac:dyDescent="0.2">
      <c r="F58" s="85"/>
    </row>
    <row r="59" spans="1:26" s="84" customFormat="1" ht="19" x14ac:dyDescent="0.2">
      <c r="A59" s="35" t="s">
        <v>189</v>
      </c>
      <c r="B59" s="35" t="s">
        <v>205</v>
      </c>
      <c r="C59" s="4"/>
      <c r="D59" s="4"/>
      <c r="E59" s="4"/>
      <c r="F59" s="30"/>
    </row>
    <row r="60" spans="1:26" s="84" customFormat="1" ht="15.75" customHeight="1" thickBot="1" x14ac:dyDescent="0.25">
      <c r="A60" s="87"/>
      <c r="B60" s="87"/>
      <c r="C60" s="29"/>
      <c r="D60" s="29"/>
      <c r="E60" s="29"/>
      <c r="F60" s="30"/>
    </row>
    <row r="61" spans="1:26" s="84" customFormat="1" ht="18" thickBot="1" x14ac:dyDescent="0.25">
      <c r="A61" s="25"/>
      <c r="B61" s="12" t="s">
        <v>112</v>
      </c>
      <c r="C61" s="11" t="s">
        <v>113</v>
      </c>
      <c r="D61" s="36" t="s">
        <v>26</v>
      </c>
      <c r="E61" s="37" t="s">
        <v>114</v>
      </c>
      <c r="F61" s="37" t="s">
        <v>28</v>
      </c>
    </row>
    <row r="62" spans="1:26" s="84" customFormat="1" ht="39" customHeight="1" x14ac:dyDescent="0.2">
      <c r="A62" s="38" t="s">
        <v>115</v>
      </c>
      <c r="B62" s="39" t="s">
        <v>137</v>
      </c>
      <c r="C62" s="40">
        <v>3</v>
      </c>
      <c r="D62" s="41" t="s">
        <v>117</v>
      </c>
      <c r="E62" s="42" t="s">
        <v>118</v>
      </c>
      <c r="F62" s="5" t="s">
        <v>259</v>
      </c>
    </row>
    <row r="63" spans="1:26" s="84" customFormat="1" ht="68" x14ac:dyDescent="0.2">
      <c r="A63" s="43"/>
      <c r="B63" s="44" t="s">
        <v>119</v>
      </c>
      <c r="C63" s="45">
        <v>3</v>
      </c>
      <c r="D63" s="46" t="s">
        <v>117</v>
      </c>
      <c r="E63" s="47" t="s">
        <v>118</v>
      </c>
      <c r="F63" s="5" t="s">
        <v>256</v>
      </c>
    </row>
    <row r="64" spans="1:26" s="84" customFormat="1" ht="34" x14ac:dyDescent="0.2">
      <c r="A64" s="48"/>
      <c r="B64" s="49" t="s">
        <v>121</v>
      </c>
      <c r="C64" s="50">
        <v>3</v>
      </c>
      <c r="D64" s="46" t="s">
        <v>117</v>
      </c>
      <c r="E64" s="47" t="s">
        <v>118</v>
      </c>
      <c r="F64" s="5" t="s">
        <v>260</v>
      </c>
    </row>
    <row r="65" spans="1:26" s="84" customFormat="1" ht="68" x14ac:dyDescent="0.2">
      <c r="A65" s="51" t="s">
        <v>122</v>
      </c>
      <c r="B65" s="3" t="s">
        <v>123</v>
      </c>
      <c r="C65" s="52">
        <v>3</v>
      </c>
      <c r="D65" s="46" t="s">
        <v>117</v>
      </c>
      <c r="E65" s="47" t="s">
        <v>118</v>
      </c>
      <c r="F65" s="5" t="s">
        <v>249</v>
      </c>
    </row>
    <row r="66" spans="1:26" s="84" customFormat="1" ht="51" x14ac:dyDescent="0.2">
      <c r="A66" s="38" t="s">
        <v>124</v>
      </c>
      <c r="B66" s="39" t="s">
        <v>140</v>
      </c>
      <c r="C66" s="40">
        <v>2</v>
      </c>
      <c r="D66" s="46" t="s">
        <v>117</v>
      </c>
      <c r="E66" s="47" t="s">
        <v>118</v>
      </c>
      <c r="F66" s="5" t="s">
        <v>261</v>
      </c>
    </row>
    <row r="67" spans="1:26" s="84" customFormat="1" ht="51" x14ac:dyDescent="0.2">
      <c r="A67" s="53"/>
      <c r="B67" s="49" t="s">
        <v>127</v>
      </c>
      <c r="C67" s="50">
        <v>2</v>
      </c>
      <c r="D67" s="46" t="s">
        <v>117</v>
      </c>
      <c r="E67" s="47" t="s">
        <v>118</v>
      </c>
      <c r="F67" s="5" t="s">
        <v>262</v>
      </c>
    </row>
    <row r="68" spans="1:26" s="84" customFormat="1" ht="53" customHeight="1" thickBot="1" x14ac:dyDescent="0.25">
      <c r="A68" s="54" t="s">
        <v>129</v>
      </c>
      <c r="B68" s="55" t="s">
        <v>130</v>
      </c>
      <c r="C68" s="56">
        <v>3</v>
      </c>
      <c r="D68" s="57" t="s">
        <v>117</v>
      </c>
      <c r="E68" s="58" t="s">
        <v>118</v>
      </c>
      <c r="F68" s="5" t="s">
        <v>263</v>
      </c>
    </row>
    <row r="69" spans="1:26" s="84" customFormat="1" ht="15.75" customHeight="1" x14ac:dyDescent="0.2">
      <c r="A69" s="4"/>
      <c r="B69" s="4"/>
      <c r="C69" s="4"/>
      <c r="D69" s="4"/>
      <c r="E69" s="4"/>
      <c r="F69" s="30"/>
    </row>
    <row r="70" spans="1:26" s="84" customFormat="1" ht="16" x14ac:dyDescent="0.2">
      <c r="A70" s="4"/>
      <c r="B70" s="85" t="s">
        <v>132</v>
      </c>
      <c r="C70" s="30">
        <f>IFERROR(AVERAGE(C62:C64)+C65+AVERAGE(C66:C67)+C68,0)</f>
        <v>11</v>
      </c>
      <c r="D70" s="85" t="s">
        <v>133</v>
      </c>
      <c r="E70" s="85" t="s">
        <v>134</v>
      </c>
      <c r="F70" s="30"/>
    </row>
    <row r="71" spans="1:26" s="84" customFormat="1" ht="15.75" customHeight="1" x14ac:dyDescent="0.2">
      <c r="A71" s="4"/>
      <c r="B71" s="4"/>
      <c r="C71" s="4"/>
      <c r="D71" s="4"/>
      <c r="E71" s="4"/>
      <c r="F71" s="30"/>
    </row>
    <row r="72" spans="1:26" s="84" customFormat="1" ht="15.75" customHeight="1" x14ac:dyDescent="0.2">
      <c r="A72" s="4"/>
      <c r="B72" s="4"/>
      <c r="C72" s="4"/>
      <c r="D72" s="4"/>
      <c r="E72" s="4"/>
      <c r="F72" s="30"/>
    </row>
    <row r="73" spans="1:26" s="84" customFormat="1" ht="19" x14ac:dyDescent="0.2">
      <c r="A73" s="86" t="s">
        <v>135</v>
      </c>
      <c r="B73" s="35" t="s">
        <v>136</v>
      </c>
      <c r="C73" s="88">
        <v>4</v>
      </c>
      <c r="D73" s="88"/>
      <c r="E73" s="4"/>
      <c r="F73" s="30"/>
    </row>
    <row r="76" spans="1:26" s="84" customFormat="1" ht="15.75" customHeight="1" x14ac:dyDescent="0.2">
      <c r="A76" s="32"/>
      <c r="B76" s="32"/>
      <c r="C76" s="32"/>
      <c r="D76" s="32"/>
      <c r="E76" s="32"/>
      <c r="F76" s="95"/>
      <c r="G76" s="32"/>
      <c r="H76" s="32"/>
      <c r="I76" s="32"/>
      <c r="J76" s="32"/>
      <c r="K76" s="32"/>
      <c r="L76" s="32"/>
      <c r="M76" s="32"/>
      <c r="N76" s="32"/>
      <c r="O76" s="32"/>
      <c r="P76" s="32"/>
      <c r="Q76" s="32"/>
      <c r="R76" s="32"/>
      <c r="S76" s="32"/>
      <c r="T76" s="32"/>
      <c r="U76" s="32"/>
      <c r="V76" s="32"/>
      <c r="W76" s="32"/>
      <c r="X76" s="32"/>
      <c r="Y76" s="32"/>
      <c r="Z76" s="32"/>
    </row>
    <row r="77" spans="1:26" s="84" customFormat="1" ht="15.75" customHeight="1" x14ac:dyDescent="0.2">
      <c r="F77" s="85"/>
    </row>
    <row r="78" spans="1:26" s="84" customFormat="1" ht="19" x14ac:dyDescent="0.2">
      <c r="A78" s="35" t="s">
        <v>190</v>
      </c>
      <c r="B78" s="35" t="s">
        <v>207</v>
      </c>
      <c r="C78" s="4"/>
      <c r="D78" s="4"/>
      <c r="E78" s="4"/>
      <c r="F78" s="30"/>
    </row>
    <row r="79" spans="1:26" s="84" customFormat="1" ht="15.75" customHeight="1" thickBot="1" x14ac:dyDescent="0.25">
      <c r="A79" s="87"/>
      <c r="B79" s="87"/>
      <c r="C79" s="29"/>
      <c r="D79" s="29"/>
      <c r="E79" s="29"/>
      <c r="F79" s="30"/>
    </row>
    <row r="80" spans="1:26" s="84" customFormat="1" ht="17" x14ac:dyDescent="0.2">
      <c r="A80" s="25"/>
      <c r="B80" s="12" t="s">
        <v>112</v>
      </c>
      <c r="C80" s="11" t="s">
        <v>113</v>
      </c>
      <c r="D80" s="36" t="s">
        <v>26</v>
      </c>
      <c r="E80" s="37" t="s">
        <v>114</v>
      </c>
      <c r="F80" s="37" t="s">
        <v>28</v>
      </c>
    </row>
    <row r="81" spans="1:26" s="84" customFormat="1" ht="71" customHeight="1" x14ac:dyDescent="0.2">
      <c r="A81" s="38" t="s">
        <v>115</v>
      </c>
      <c r="B81" s="39" t="s">
        <v>137</v>
      </c>
      <c r="C81" s="40">
        <v>2</v>
      </c>
      <c r="D81" s="40" t="s">
        <v>117</v>
      </c>
      <c r="E81" s="60" t="s">
        <v>118</v>
      </c>
      <c r="F81" s="5" t="s">
        <v>271</v>
      </c>
    </row>
    <row r="82" spans="1:26" s="84" customFormat="1" ht="85" x14ac:dyDescent="0.2">
      <c r="A82" s="43"/>
      <c r="B82" s="44" t="s">
        <v>119</v>
      </c>
      <c r="C82" s="45">
        <v>2</v>
      </c>
      <c r="D82" s="45" t="s">
        <v>117</v>
      </c>
      <c r="E82" s="17" t="s">
        <v>118</v>
      </c>
      <c r="F82" s="5" t="s">
        <v>120</v>
      </c>
    </row>
    <row r="83" spans="1:26" s="84" customFormat="1" ht="34" x14ac:dyDescent="0.2">
      <c r="A83" s="48"/>
      <c r="B83" s="49" t="s">
        <v>121</v>
      </c>
      <c r="C83" s="50">
        <v>5</v>
      </c>
      <c r="D83" s="46" t="s">
        <v>117</v>
      </c>
      <c r="E83" s="47" t="s">
        <v>118</v>
      </c>
      <c r="F83" s="5" t="s">
        <v>248</v>
      </c>
    </row>
    <row r="84" spans="1:26" s="84" customFormat="1" ht="68" x14ac:dyDescent="0.2">
      <c r="A84" s="51" t="s">
        <v>122</v>
      </c>
      <c r="B84" s="3" t="s">
        <v>123</v>
      </c>
      <c r="C84" s="52">
        <v>4</v>
      </c>
      <c r="D84" s="45" t="s">
        <v>117</v>
      </c>
      <c r="E84" s="17" t="s">
        <v>118</v>
      </c>
      <c r="F84" s="5" t="s">
        <v>249</v>
      </c>
    </row>
    <row r="85" spans="1:26" s="84" customFormat="1" ht="38" customHeight="1" x14ac:dyDescent="0.2">
      <c r="A85" s="38" t="s">
        <v>124</v>
      </c>
      <c r="B85" s="39" t="s">
        <v>140</v>
      </c>
      <c r="C85" s="40">
        <v>1</v>
      </c>
      <c r="D85" s="45" t="s">
        <v>117</v>
      </c>
      <c r="E85" s="17" t="s">
        <v>118</v>
      </c>
      <c r="F85" s="5" t="s">
        <v>270</v>
      </c>
    </row>
    <row r="86" spans="1:26" s="84" customFormat="1" ht="61" customHeight="1" x14ac:dyDescent="0.2">
      <c r="A86" s="53"/>
      <c r="B86" s="49" t="s">
        <v>127</v>
      </c>
      <c r="C86" s="50">
        <v>1</v>
      </c>
      <c r="D86" s="45" t="s">
        <v>117</v>
      </c>
      <c r="E86" s="17" t="s">
        <v>118</v>
      </c>
      <c r="F86" s="5" t="s">
        <v>268</v>
      </c>
    </row>
    <row r="87" spans="1:26" s="84" customFormat="1" ht="60" customHeight="1" thickBot="1" x14ac:dyDescent="0.25">
      <c r="A87" s="54" t="s">
        <v>129</v>
      </c>
      <c r="B87" s="55" t="s">
        <v>130</v>
      </c>
      <c r="C87" s="56">
        <v>2</v>
      </c>
      <c r="D87" s="50" t="s">
        <v>117</v>
      </c>
      <c r="E87" s="61" t="s">
        <v>118</v>
      </c>
      <c r="F87" s="5" t="s">
        <v>269</v>
      </c>
    </row>
    <row r="88" spans="1:26" s="84" customFormat="1" ht="15.75" customHeight="1" x14ac:dyDescent="0.2">
      <c r="A88" s="4"/>
      <c r="B88" s="4"/>
      <c r="C88" s="4"/>
      <c r="D88" s="4"/>
      <c r="E88" s="4"/>
      <c r="F88" s="30"/>
    </row>
    <row r="89" spans="1:26" s="84" customFormat="1" ht="16" x14ac:dyDescent="0.2">
      <c r="A89" s="4"/>
      <c r="B89" s="85" t="s">
        <v>132</v>
      </c>
      <c r="C89" s="30">
        <f>IFERROR(AVERAGE(C81:C83)+C84+AVERAGE(C85:C86)+C87,0)</f>
        <v>10</v>
      </c>
      <c r="D89" s="85" t="s">
        <v>133</v>
      </c>
      <c r="E89" s="85" t="s">
        <v>134</v>
      </c>
      <c r="F89" s="30"/>
    </row>
    <row r="90" spans="1:26" s="84" customFormat="1" ht="15.75" customHeight="1" x14ac:dyDescent="0.2">
      <c r="A90" s="4"/>
      <c r="B90" s="4"/>
      <c r="C90" s="4"/>
      <c r="D90" s="4"/>
      <c r="E90" s="4"/>
      <c r="F90" s="30"/>
    </row>
    <row r="91" spans="1:26" s="84" customFormat="1" ht="15.75" customHeight="1" x14ac:dyDescent="0.2">
      <c r="A91" s="4"/>
      <c r="B91" s="4"/>
      <c r="C91" s="4"/>
      <c r="D91" s="4"/>
      <c r="E91" s="4"/>
      <c r="F91" s="30"/>
    </row>
    <row r="92" spans="1:26" s="84" customFormat="1" ht="19" x14ac:dyDescent="0.2">
      <c r="A92" s="86" t="s">
        <v>135</v>
      </c>
      <c r="B92" s="35" t="s">
        <v>136</v>
      </c>
      <c r="C92" s="88">
        <v>6</v>
      </c>
      <c r="D92" s="88"/>
      <c r="E92" s="4"/>
      <c r="F92" s="30"/>
    </row>
    <row r="95" spans="1:26" s="84" customFormat="1" ht="15.75" customHeight="1" x14ac:dyDescent="0.2">
      <c r="A95" s="32"/>
      <c r="B95" s="32"/>
      <c r="C95" s="32"/>
      <c r="D95" s="32"/>
      <c r="E95" s="32"/>
      <c r="F95" s="95"/>
      <c r="G95" s="32"/>
      <c r="H95" s="32"/>
      <c r="I95" s="32"/>
      <c r="J95" s="32"/>
      <c r="K95" s="32"/>
      <c r="L95" s="32"/>
      <c r="M95" s="32"/>
      <c r="N95" s="32"/>
      <c r="O95" s="32"/>
      <c r="P95" s="32"/>
      <c r="Q95" s="32"/>
      <c r="R95" s="32"/>
      <c r="S95" s="32"/>
      <c r="T95" s="32"/>
      <c r="U95" s="32"/>
      <c r="V95" s="32"/>
      <c r="W95" s="32"/>
      <c r="X95" s="32"/>
      <c r="Y95" s="32"/>
      <c r="Z95" s="32"/>
    </row>
    <row r="96" spans="1:26" s="84" customFormat="1" ht="15.75" customHeight="1" x14ac:dyDescent="0.2">
      <c r="F96" s="85"/>
    </row>
    <row r="97" spans="1:6" s="84" customFormat="1" ht="19" x14ac:dyDescent="0.2">
      <c r="A97" s="35" t="s">
        <v>191</v>
      </c>
      <c r="B97" s="35" t="s">
        <v>243</v>
      </c>
      <c r="C97" s="4"/>
      <c r="D97" s="4"/>
      <c r="E97" s="4"/>
      <c r="F97" s="30"/>
    </row>
    <row r="98" spans="1:6" s="84" customFormat="1" ht="15.75" customHeight="1" thickBot="1" x14ac:dyDescent="0.25">
      <c r="A98" s="87"/>
      <c r="B98" s="87"/>
      <c r="C98" s="29"/>
      <c r="D98" s="29"/>
      <c r="E98" s="29"/>
      <c r="F98" s="30"/>
    </row>
    <row r="99" spans="1:6" s="84" customFormat="1" ht="18" thickBot="1" x14ac:dyDescent="0.25">
      <c r="A99" s="25"/>
      <c r="B99" s="12" t="s">
        <v>112</v>
      </c>
      <c r="C99" s="11" t="s">
        <v>113</v>
      </c>
      <c r="D99" s="36" t="s">
        <v>26</v>
      </c>
      <c r="E99" s="37" t="s">
        <v>114</v>
      </c>
      <c r="F99" s="37" t="s">
        <v>28</v>
      </c>
    </row>
    <row r="100" spans="1:6" s="84" customFormat="1" ht="70" customHeight="1" x14ac:dyDescent="0.2">
      <c r="A100" s="38" t="s">
        <v>115</v>
      </c>
      <c r="B100" s="39" t="s">
        <v>137</v>
      </c>
      <c r="C100" s="40">
        <v>2</v>
      </c>
      <c r="D100" s="41" t="s">
        <v>117</v>
      </c>
      <c r="E100" s="42" t="s">
        <v>118</v>
      </c>
      <c r="F100" s="5" t="s">
        <v>264</v>
      </c>
    </row>
    <row r="101" spans="1:6" s="84" customFormat="1" ht="72" customHeight="1" x14ac:dyDescent="0.2">
      <c r="A101" s="43"/>
      <c r="B101" s="44" t="s">
        <v>119</v>
      </c>
      <c r="C101" s="45">
        <v>2</v>
      </c>
      <c r="D101" s="46" t="s">
        <v>117</v>
      </c>
      <c r="E101" s="47" t="s">
        <v>118</v>
      </c>
      <c r="F101" s="5" t="s">
        <v>265</v>
      </c>
    </row>
    <row r="102" spans="1:6" s="84" customFormat="1" ht="34" x14ac:dyDescent="0.2">
      <c r="A102" s="48"/>
      <c r="B102" s="49" t="s">
        <v>121</v>
      </c>
      <c r="C102" s="50">
        <v>3</v>
      </c>
      <c r="D102" s="46" t="s">
        <v>117</v>
      </c>
      <c r="E102" s="47" t="s">
        <v>118</v>
      </c>
      <c r="F102" s="5" t="s">
        <v>260</v>
      </c>
    </row>
    <row r="103" spans="1:6" s="84" customFormat="1" ht="68" x14ac:dyDescent="0.2">
      <c r="A103" s="51" t="s">
        <v>122</v>
      </c>
      <c r="B103" s="3" t="s">
        <v>123</v>
      </c>
      <c r="C103" s="52">
        <v>3</v>
      </c>
      <c r="D103" s="46" t="s">
        <v>117</v>
      </c>
      <c r="E103" s="47" t="s">
        <v>118</v>
      </c>
      <c r="F103" s="5" t="s">
        <v>249</v>
      </c>
    </row>
    <row r="104" spans="1:6" s="84" customFormat="1" ht="51" x14ac:dyDescent="0.2">
      <c r="A104" s="38" t="s">
        <v>124</v>
      </c>
      <c r="B104" s="39" t="s">
        <v>140</v>
      </c>
      <c r="C104" s="40">
        <v>2</v>
      </c>
      <c r="D104" s="46" t="s">
        <v>117</v>
      </c>
      <c r="E104" s="47" t="s">
        <v>118</v>
      </c>
      <c r="F104" s="5" t="s">
        <v>266</v>
      </c>
    </row>
    <row r="105" spans="1:6" s="84" customFormat="1" ht="59" customHeight="1" x14ac:dyDescent="0.2">
      <c r="A105" s="53"/>
      <c r="B105" s="49" t="s">
        <v>127</v>
      </c>
      <c r="C105" s="50">
        <v>2</v>
      </c>
      <c r="D105" s="46" t="s">
        <v>117</v>
      </c>
      <c r="E105" s="47" t="s">
        <v>118</v>
      </c>
      <c r="F105" s="5" t="s">
        <v>267</v>
      </c>
    </row>
    <row r="106" spans="1:6" s="84" customFormat="1" ht="60" customHeight="1" thickBot="1" x14ac:dyDescent="0.25">
      <c r="A106" s="54" t="s">
        <v>129</v>
      </c>
      <c r="B106" s="55" t="s">
        <v>130</v>
      </c>
      <c r="C106" s="56">
        <v>3</v>
      </c>
      <c r="D106" s="57" t="s">
        <v>117</v>
      </c>
      <c r="E106" s="58" t="s">
        <v>118</v>
      </c>
      <c r="F106" s="5" t="s">
        <v>263</v>
      </c>
    </row>
    <row r="107" spans="1:6" s="84" customFormat="1" ht="15.75" customHeight="1" x14ac:dyDescent="0.2">
      <c r="A107" s="4"/>
      <c r="B107" s="4"/>
      <c r="C107" s="4"/>
      <c r="D107" s="4"/>
      <c r="E107" s="4"/>
      <c r="F107" s="30"/>
    </row>
    <row r="108" spans="1:6" s="84" customFormat="1" ht="16" x14ac:dyDescent="0.2">
      <c r="A108" s="4"/>
      <c r="B108" s="85" t="s">
        <v>132</v>
      </c>
      <c r="C108" s="30">
        <f>IFERROR(AVERAGE(C100:C102)+C103+AVERAGE(C104:C105)+C106,0)</f>
        <v>10.333333333333334</v>
      </c>
      <c r="D108" s="85" t="s">
        <v>133</v>
      </c>
      <c r="E108" s="85" t="s">
        <v>134</v>
      </c>
      <c r="F108" s="30"/>
    </row>
    <row r="109" spans="1:6" s="84" customFormat="1" ht="15.75" customHeight="1" x14ac:dyDescent="0.2">
      <c r="A109" s="4"/>
      <c r="B109" s="4"/>
      <c r="C109" s="4"/>
      <c r="D109" s="4"/>
      <c r="E109" s="4"/>
      <c r="F109" s="30"/>
    </row>
    <row r="110" spans="1:6" s="84" customFormat="1" ht="15.75" customHeight="1" x14ac:dyDescent="0.2">
      <c r="A110" s="4"/>
      <c r="B110" s="4"/>
      <c r="C110" s="4"/>
      <c r="D110" s="4"/>
      <c r="E110" s="4"/>
      <c r="F110" s="30"/>
    </row>
    <row r="111" spans="1:6" s="84" customFormat="1" ht="19" x14ac:dyDescent="0.2">
      <c r="A111" s="86" t="s">
        <v>135</v>
      </c>
      <c r="B111" s="35" t="s">
        <v>136</v>
      </c>
      <c r="C111" s="88">
        <v>5</v>
      </c>
      <c r="D111" s="88"/>
      <c r="E111" s="4"/>
      <c r="F111" s="30"/>
    </row>
  </sheetData>
  <dataValidations count="1">
    <dataValidation type="list" allowBlank="1" sqref="C6:C12 C24:C30 C62:C68 C43:C49 C100:C106 C81:C87"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11"/>
  <sheetViews>
    <sheetView topLeftCell="A104" zoomScale="149" zoomScaleNormal="149" workbookViewId="0">
      <selection activeCell="B71" sqref="B71"/>
    </sheetView>
  </sheetViews>
  <sheetFormatPr baseColWidth="10" defaultColWidth="12.6640625" defaultRowHeight="15.75" customHeight="1" x14ac:dyDescent="0.15"/>
  <cols>
    <col min="1" max="1" width="29" customWidth="1"/>
    <col min="2" max="2" width="58.1640625" customWidth="1"/>
    <col min="3" max="3" width="16.5" customWidth="1"/>
    <col min="4" max="4" width="14.83203125" customWidth="1"/>
    <col min="5" max="5" width="18.6640625" customWidth="1"/>
    <col min="6" max="6" width="61.5" customWidth="1"/>
  </cols>
  <sheetData>
    <row r="1" spans="1:6" ht="36" x14ac:dyDescent="0.2">
      <c r="A1" s="33"/>
      <c r="B1" s="98" t="s">
        <v>144</v>
      </c>
      <c r="C1" s="4"/>
      <c r="D1" s="4"/>
      <c r="E1" s="4"/>
      <c r="F1" s="4"/>
    </row>
    <row r="2" spans="1:6" ht="15.75" customHeight="1" x14ac:dyDescent="0.2">
      <c r="A2" s="33"/>
      <c r="B2" s="98"/>
      <c r="C2" s="4"/>
      <c r="D2" s="4"/>
      <c r="E2" s="4"/>
      <c r="F2" s="4"/>
    </row>
    <row r="3" spans="1:6" ht="19" x14ac:dyDescent="0.2">
      <c r="A3" s="34" t="s">
        <v>186</v>
      </c>
      <c r="B3" s="98" t="str">
        <f>'2. Feasibility Check'!B3</f>
        <v>Delivery Date Prediction</v>
      </c>
      <c r="C3" s="4"/>
      <c r="D3" s="4"/>
      <c r="E3" s="4"/>
      <c r="F3" s="4"/>
    </row>
    <row r="4" spans="1:6" ht="15.75" customHeight="1" x14ac:dyDescent="0.15">
      <c r="A4" s="33"/>
      <c r="B4" s="19"/>
      <c r="C4" s="29"/>
      <c r="D4" s="29"/>
      <c r="E4" s="29"/>
      <c r="F4" s="4"/>
    </row>
    <row r="5" spans="1:6" ht="34" customHeight="1" x14ac:dyDescent="0.2">
      <c r="A5" s="34" t="s">
        <v>145</v>
      </c>
      <c r="B5" s="4"/>
      <c r="C5" s="29"/>
      <c r="D5" s="29"/>
      <c r="E5" s="29"/>
      <c r="F5" s="4"/>
    </row>
    <row r="6" spans="1:6" ht="18" x14ac:dyDescent="0.2">
      <c r="A6" s="33"/>
      <c r="B6" s="96" t="s">
        <v>146</v>
      </c>
      <c r="C6" s="29"/>
      <c r="D6" s="29"/>
      <c r="E6" s="29"/>
      <c r="F6" s="4"/>
    </row>
    <row r="7" spans="1:6" ht="17" x14ac:dyDescent="0.2">
      <c r="A7" s="33"/>
      <c r="B7" s="97" t="s">
        <v>273</v>
      </c>
      <c r="C7" s="29"/>
      <c r="D7" s="29"/>
      <c r="E7" s="29"/>
      <c r="F7" s="4"/>
    </row>
    <row r="8" spans="1:6" ht="17" x14ac:dyDescent="0.2">
      <c r="A8" s="33"/>
      <c r="B8" s="97" t="s">
        <v>147</v>
      </c>
      <c r="C8" s="29"/>
      <c r="D8" s="29"/>
      <c r="E8" s="29"/>
      <c r="F8" s="4"/>
    </row>
    <row r="9" spans="1:6" ht="15.75" customHeight="1" thickBot="1" x14ac:dyDescent="0.2">
      <c r="A9" s="33"/>
      <c r="B9" s="19"/>
      <c r="C9" s="29"/>
      <c r="D9" s="29"/>
      <c r="E9" s="29"/>
      <c r="F9" s="4"/>
    </row>
    <row r="10" spans="1:6" ht="18" thickBot="1" x14ac:dyDescent="0.25">
      <c r="A10" s="25"/>
      <c r="B10" s="12" t="s">
        <v>112</v>
      </c>
      <c r="C10" s="11" t="s">
        <v>113</v>
      </c>
      <c r="D10" s="36" t="s">
        <v>26</v>
      </c>
      <c r="E10" s="37" t="s">
        <v>114</v>
      </c>
      <c r="F10" s="37" t="s">
        <v>28</v>
      </c>
    </row>
    <row r="11" spans="1:6" ht="85" customHeight="1" x14ac:dyDescent="0.2">
      <c r="A11" s="38" t="s">
        <v>148</v>
      </c>
      <c r="B11" s="39" t="s">
        <v>149</v>
      </c>
      <c r="C11" s="40">
        <v>5</v>
      </c>
      <c r="D11" s="41" t="s">
        <v>117</v>
      </c>
      <c r="E11" s="42" t="s">
        <v>118</v>
      </c>
      <c r="F11" s="5" t="s">
        <v>150</v>
      </c>
    </row>
    <row r="12" spans="1:6" ht="68" customHeight="1" x14ac:dyDescent="0.2">
      <c r="A12" s="43"/>
      <c r="B12" s="44" t="s">
        <v>151</v>
      </c>
      <c r="C12" s="45">
        <v>3</v>
      </c>
      <c r="D12" s="46" t="s">
        <v>117</v>
      </c>
      <c r="E12" s="47" t="s">
        <v>118</v>
      </c>
      <c r="F12" s="5" t="s">
        <v>152</v>
      </c>
    </row>
    <row r="13" spans="1:6" ht="26" customHeight="1" x14ac:dyDescent="0.2">
      <c r="A13" s="43"/>
      <c r="B13" s="44" t="s">
        <v>153</v>
      </c>
      <c r="C13" s="45">
        <v>4</v>
      </c>
      <c r="D13" s="46" t="s">
        <v>117</v>
      </c>
      <c r="E13" s="47" t="s">
        <v>118</v>
      </c>
      <c r="F13" s="5" t="s">
        <v>154</v>
      </c>
    </row>
    <row r="14" spans="1:6" ht="87" customHeight="1" thickBot="1" x14ac:dyDescent="0.25">
      <c r="A14" s="62"/>
      <c r="B14" s="21" t="s">
        <v>155</v>
      </c>
      <c r="C14" s="63">
        <v>2</v>
      </c>
      <c r="D14" s="46" t="s">
        <v>117</v>
      </c>
      <c r="E14" s="47" t="s">
        <v>118</v>
      </c>
      <c r="F14" s="5" t="s">
        <v>156</v>
      </c>
    </row>
    <row r="15" spans="1:6" ht="15.75" customHeight="1" x14ac:dyDescent="0.15">
      <c r="A15" s="4"/>
      <c r="B15" s="4"/>
      <c r="C15" s="4"/>
      <c r="D15" s="4"/>
      <c r="E15" s="4"/>
      <c r="F15" s="4"/>
    </row>
    <row r="16" spans="1:6" ht="16" x14ac:dyDescent="0.2">
      <c r="A16" s="4"/>
      <c r="B16" s="28" t="s">
        <v>132</v>
      </c>
      <c r="C16" s="30">
        <f>SUM(C11:C14)</f>
        <v>14</v>
      </c>
      <c r="D16" s="28" t="s">
        <v>133</v>
      </c>
      <c r="E16" s="28" t="s">
        <v>134</v>
      </c>
      <c r="F16" s="4"/>
    </row>
    <row r="17" spans="1:26" ht="15.75" customHeight="1" x14ac:dyDescent="0.15">
      <c r="A17" s="4"/>
      <c r="B17" s="4"/>
      <c r="C17" s="4"/>
      <c r="D17" s="4"/>
      <c r="E17" s="4"/>
      <c r="F17" s="4"/>
    </row>
    <row r="18" spans="1:26" ht="15.75" customHeight="1" x14ac:dyDescent="0.15">
      <c r="A18" s="4"/>
      <c r="B18" s="4"/>
      <c r="C18" s="4"/>
      <c r="D18" s="4"/>
      <c r="E18" s="4"/>
      <c r="F18" s="4"/>
    </row>
    <row r="19" spans="1:26" ht="57" x14ac:dyDescent="0.2">
      <c r="A19" s="7" t="s">
        <v>135</v>
      </c>
      <c r="B19" s="34" t="s">
        <v>157</v>
      </c>
      <c r="C19" s="35" t="s">
        <v>280</v>
      </c>
      <c r="D19" s="59"/>
      <c r="E19" s="4"/>
      <c r="F19" s="4"/>
    </row>
    <row r="20" spans="1:26" ht="15.75" customHeight="1" x14ac:dyDescent="0.15">
      <c r="A20" s="4"/>
      <c r="B20" s="4"/>
      <c r="C20" s="4"/>
      <c r="D20" s="4"/>
      <c r="E20" s="4"/>
      <c r="F20" s="4"/>
    </row>
    <row r="21" spans="1:26" ht="15.75" customHeight="1" x14ac:dyDescent="0.15">
      <c r="A21" s="31"/>
      <c r="B21" s="31"/>
      <c r="C21" s="31"/>
      <c r="D21" s="31"/>
      <c r="E21" s="31"/>
      <c r="F21" s="31"/>
      <c r="G21" s="32"/>
      <c r="H21" s="32"/>
      <c r="I21" s="32"/>
      <c r="J21" s="32"/>
      <c r="K21" s="32"/>
      <c r="L21" s="32"/>
      <c r="M21" s="32"/>
      <c r="N21" s="32"/>
      <c r="O21" s="32"/>
      <c r="P21" s="32"/>
      <c r="Q21" s="32"/>
      <c r="R21" s="32"/>
      <c r="S21" s="32"/>
      <c r="T21" s="32"/>
      <c r="U21" s="32"/>
      <c r="V21" s="32"/>
      <c r="W21" s="32"/>
      <c r="X21" s="32"/>
      <c r="Y21" s="32"/>
      <c r="Z21" s="32"/>
    </row>
    <row r="22" spans="1:26" ht="15.75" customHeight="1" x14ac:dyDescent="0.15">
      <c r="A22" s="4"/>
      <c r="B22" s="4"/>
      <c r="C22" s="4"/>
      <c r="D22" s="4"/>
      <c r="E22" s="4"/>
      <c r="F22" s="4"/>
    </row>
    <row r="23" spans="1:26" ht="19" x14ac:dyDescent="0.2">
      <c r="A23" s="34" t="s">
        <v>187</v>
      </c>
      <c r="B23" s="34" t="s">
        <v>12</v>
      </c>
      <c r="C23" s="4"/>
      <c r="D23" s="4"/>
      <c r="E23" s="4"/>
      <c r="F23" s="4"/>
    </row>
    <row r="24" spans="1:26" s="84" customFormat="1" ht="18" x14ac:dyDescent="0.2">
      <c r="A24" s="35"/>
      <c r="B24" s="35"/>
      <c r="C24" s="4"/>
      <c r="D24" s="4"/>
      <c r="E24" s="4"/>
      <c r="F24" s="4"/>
    </row>
    <row r="25" spans="1:26" s="84" customFormat="1" ht="19" x14ac:dyDescent="0.2">
      <c r="A25" s="35" t="s">
        <v>145</v>
      </c>
      <c r="B25" s="96" t="s">
        <v>146</v>
      </c>
      <c r="C25" s="29"/>
      <c r="D25" s="29"/>
      <c r="E25" s="29"/>
      <c r="F25" s="4"/>
    </row>
    <row r="26" spans="1:26" s="84" customFormat="1" ht="17" x14ac:dyDescent="0.2">
      <c r="A26" s="87"/>
      <c r="B26" s="97" t="s">
        <v>273</v>
      </c>
      <c r="C26" s="29"/>
      <c r="D26" s="29"/>
      <c r="E26" s="29"/>
      <c r="F26" s="4"/>
    </row>
    <row r="27" spans="1:26" s="84" customFormat="1" ht="17" x14ac:dyDescent="0.2">
      <c r="A27" s="87"/>
      <c r="B27" s="97" t="s">
        <v>147</v>
      </c>
      <c r="C27" s="29"/>
      <c r="D27" s="29"/>
      <c r="E27" s="29"/>
      <c r="F27" s="4"/>
    </row>
    <row r="28" spans="1:26" ht="15.75" customHeight="1" thickBot="1" x14ac:dyDescent="0.2">
      <c r="A28" s="4"/>
      <c r="B28" s="4"/>
      <c r="C28" s="4"/>
      <c r="D28" s="4"/>
      <c r="E28" s="4"/>
      <c r="F28" s="4"/>
    </row>
    <row r="29" spans="1:26" ht="18" thickBot="1" x14ac:dyDescent="0.25">
      <c r="A29" s="25"/>
      <c r="B29" s="12" t="s">
        <v>112</v>
      </c>
      <c r="C29" s="11" t="s">
        <v>113</v>
      </c>
      <c r="D29" s="11" t="s">
        <v>26</v>
      </c>
      <c r="E29" s="64" t="s">
        <v>114</v>
      </c>
      <c r="F29" s="37" t="s">
        <v>28</v>
      </c>
    </row>
    <row r="30" spans="1:26" ht="72" customHeight="1" x14ac:dyDescent="0.2">
      <c r="A30" s="38" t="s">
        <v>148</v>
      </c>
      <c r="B30" s="39" t="s">
        <v>158</v>
      </c>
      <c r="C30" s="40">
        <v>5</v>
      </c>
      <c r="D30" s="41" t="s">
        <v>117</v>
      </c>
      <c r="E30" s="42" t="s">
        <v>118</v>
      </c>
      <c r="F30" s="5" t="s">
        <v>274</v>
      </c>
    </row>
    <row r="31" spans="1:26" ht="34" x14ac:dyDescent="0.2">
      <c r="A31" s="43"/>
      <c r="B31" s="44" t="s">
        <v>159</v>
      </c>
      <c r="C31" s="45">
        <v>3</v>
      </c>
      <c r="D31" s="46" t="s">
        <v>117</v>
      </c>
      <c r="E31" s="47" t="s">
        <v>118</v>
      </c>
      <c r="F31" s="5" t="s">
        <v>275</v>
      </c>
    </row>
    <row r="32" spans="1:26" ht="66" customHeight="1" x14ac:dyDescent="0.2">
      <c r="A32" s="43"/>
      <c r="B32" s="44" t="s">
        <v>153</v>
      </c>
      <c r="C32" s="45">
        <v>3</v>
      </c>
      <c r="D32" s="46" t="s">
        <v>117</v>
      </c>
      <c r="E32" s="47" t="s">
        <v>118</v>
      </c>
      <c r="F32" s="5" t="s">
        <v>276</v>
      </c>
    </row>
    <row r="33" spans="1:26" ht="86" thickBot="1" x14ac:dyDescent="0.25">
      <c r="A33" s="62"/>
      <c r="B33" s="21" t="s">
        <v>160</v>
      </c>
      <c r="C33" s="63">
        <v>2</v>
      </c>
      <c r="D33" s="46" t="s">
        <v>117</v>
      </c>
      <c r="E33" s="47" t="s">
        <v>118</v>
      </c>
      <c r="F33" s="5" t="s">
        <v>277</v>
      </c>
    </row>
    <row r="35" spans="1:26" ht="16" x14ac:dyDescent="0.2">
      <c r="B35" s="28" t="s">
        <v>132</v>
      </c>
      <c r="C35" s="30">
        <f>SUM(C30:C33)</f>
        <v>13</v>
      </c>
      <c r="D35" s="28" t="s">
        <v>133</v>
      </c>
      <c r="E35" s="28" t="s">
        <v>134</v>
      </c>
    </row>
    <row r="36" spans="1:26" s="84" customFormat="1" ht="15.75" customHeight="1" x14ac:dyDescent="0.15">
      <c r="A36" s="4"/>
      <c r="B36" s="4"/>
      <c r="C36" s="4"/>
      <c r="D36" s="4"/>
      <c r="E36" s="4"/>
      <c r="F36" s="4"/>
    </row>
    <row r="37" spans="1:26" s="84" customFormat="1" ht="57" x14ac:dyDescent="0.2">
      <c r="A37" s="86" t="s">
        <v>135</v>
      </c>
      <c r="B37" s="35" t="s">
        <v>157</v>
      </c>
      <c r="C37" s="35" t="s">
        <v>280</v>
      </c>
      <c r="D37" s="88"/>
      <c r="E37" s="4"/>
      <c r="F37" s="4"/>
    </row>
    <row r="38" spans="1:26" s="84" customFormat="1" ht="15.75" customHeight="1" x14ac:dyDescent="0.15">
      <c r="A38" s="4"/>
      <c r="B38" s="4"/>
      <c r="C38" s="4"/>
      <c r="D38" s="4"/>
      <c r="E38" s="4"/>
      <c r="F38" s="4"/>
    </row>
    <row r="39" spans="1:26" s="84" customFormat="1" ht="15.75" customHeight="1" x14ac:dyDescent="0.15">
      <c r="A39" s="31"/>
      <c r="B39" s="31"/>
      <c r="C39" s="31"/>
      <c r="D39" s="31"/>
      <c r="E39" s="31"/>
      <c r="F39" s="31"/>
      <c r="G39" s="32"/>
      <c r="H39" s="32"/>
      <c r="I39" s="32"/>
      <c r="J39" s="32"/>
      <c r="K39" s="32"/>
      <c r="L39" s="32"/>
      <c r="M39" s="32"/>
      <c r="N39" s="32"/>
      <c r="O39" s="32"/>
      <c r="P39" s="32"/>
      <c r="Q39" s="32"/>
      <c r="R39" s="32"/>
      <c r="S39" s="32"/>
      <c r="T39" s="32"/>
      <c r="U39" s="32"/>
      <c r="V39" s="32"/>
      <c r="W39" s="32"/>
      <c r="X39" s="32"/>
      <c r="Y39" s="32"/>
      <c r="Z39" s="32"/>
    </row>
    <row r="40" spans="1:26" s="84" customFormat="1" ht="15.75" customHeight="1" x14ac:dyDescent="0.15">
      <c r="A40" s="4"/>
      <c r="B40" s="4"/>
      <c r="C40" s="4"/>
      <c r="D40" s="4"/>
      <c r="E40" s="4"/>
      <c r="F40" s="4"/>
    </row>
    <row r="41" spans="1:26" s="84" customFormat="1" ht="19" x14ac:dyDescent="0.2">
      <c r="A41" s="35" t="s">
        <v>188</v>
      </c>
      <c r="B41" s="35" t="s">
        <v>201</v>
      </c>
      <c r="C41" s="4"/>
      <c r="D41" s="4"/>
      <c r="E41" s="4"/>
      <c r="F41" s="4"/>
    </row>
    <row r="42" spans="1:26" s="84" customFormat="1" ht="18" x14ac:dyDescent="0.2">
      <c r="A42" s="35"/>
      <c r="B42" s="35"/>
      <c r="C42" s="4"/>
      <c r="D42" s="4"/>
      <c r="E42" s="4"/>
      <c r="F42" s="4"/>
    </row>
    <row r="43" spans="1:26" s="84" customFormat="1" ht="19" x14ac:dyDescent="0.2">
      <c r="A43" s="35" t="s">
        <v>145</v>
      </c>
      <c r="B43" s="96" t="s">
        <v>146</v>
      </c>
      <c r="C43" s="29"/>
      <c r="D43" s="29"/>
      <c r="E43" s="29"/>
      <c r="F43" s="4"/>
    </row>
    <row r="44" spans="1:26" s="84" customFormat="1" ht="17" x14ac:dyDescent="0.2">
      <c r="A44" s="87"/>
      <c r="B44" s="97" t="s">
        <v>273</v>
      </c>
      <c r="C44" s="29"/>
      <c r="D44" s="29"/>
      <c r="E44" s="29"/>
      <c r="F44" s="4"/>
    </row>
    <row r="45" spans="1:26" s="84" customFormat="1" ht="17" x14ac:dyDescent="0.2">
      <c r="A45" s="87"/>
      <c r="B45" s="97" t="s">
        <v>147</v>
      </c>
      <c r="C45" s="29"/>
      <c r="D45" s="29"/>
      <c r="E45" s="29"/>
      <c r="F45" s="4"/>
    </row>
    <row r="46" spans="1:26" s="84" customFormat="1" ht="15.75" customHeight="1" x14ac:dyDescent="0.15">
      <c r="A46" s="4"/>
      <c r="B46" s="4"/>
      <c r="C46" s="4"/>
      <c r="D46" s="4"/>
      <c r="E46" s="4"/>
      <c r="F46" s="4"/>
    </row>
    <row r="47" spans="1:26" s="84" customFormat="1" ht="15.75" customHeight="1" thickBot="1" x14ac:dyDescent="0.2">
      <c r="A47" s="4"/>
      <c r="B47" s="4"/>
      <c r="C47" s="4"/>
      <c r="D47" s="4"/>
      <c r="E47" s="4"/>
      <c r="F47" s="4"/>
    </row>
    <row r="48" spans="1:26" s="84" customFormat="1" ht="18" thickBot="1" x14ac:dyDescent="0.25">
      <c r="A48" s="25"/>
      <c r="B48" s="12" t="s">
        <v>112</v>
      </c>
      <c r="C48" s="11" t="s">
        <v>113</v>
      </c>
      <c r="D48" s="11" t="s">
        <v>26</v>
      </c>
      <c r="E48" s="64" t="s">
        <v>114</v>
      </c>
      <c r="F48" s="37" t="s">
        <v>28</v>
      </c>
    </row>
    <row r="49" spans="1:26" s="84" customFormat="1" ht="51" x14ac:dyDescent="0.2">
      <c r="A49" s="38" t="s">
        <v>148</v>
      </c>
      <c r="B49" s="39" t="s">
        <v>149</v>
      </c>
      <c r="C49" s="40">
        <v>5</v>
      </c>
      <c r="D49" s="41" t="s">
        <v>117</v>
      </c>
      <c r="E49" s="42" t="s">
        <v>118</v>
      </c>
      <c r="F49" s="5" t="s">
        <v>278</v>
      </c>
    </row>
    <row r="50" spans="1:26" s="84" customFormat="1" ht="51" x14ac:dyDescent="0.2">
      <c r="A50" s="43"/>
      <c r="B50" s="44" t="s">
        <v>151</v>
      </c>
      <c r="C50" s="45">
        <v>4</v>
      </c>
      <c r="D50" s="46" t="s">
        <v>117</v>
      </c>
      <c r="E50" s="47" t="s">
        <v>118</v>
      </c>
      <c r="F50" s="5" t="s">
        <v>279</v>
      </c>
    </row>
    <row r="51" spans="1:26" s="84" customFormat="1" ht="35" customHeight="1" x14ac:dyDescent="0.2">
      <c r="A51" s="43"/>
      <c r="B51" s="44" t="s">
        <v>153</v>
      </c>
      <c r="C51" s="45">
        <v>3</v>
      </c>
      <c r="D51" s="46" t="s">
        <v>117</v>
      </c>
      <c r="E51" s="47" t="s">
        <v>118</v>
      </c>
      <c r="F51" s="5" t="s">
        <v>154</v>
      </c>
    </row>
    <row r="52" spans="1:26" s="84" customFormat="1" ht="87" customHeight="1" thickBot="1" x14ac:dyDescent="0.25">
      <c r="A52" s="62"/>
      <c r="B52" s="21" t="s">
        <v>155</v>
      </c>
      <c r="C52" s="63">
        <v>2</v>
      </c>
      <c r="D52" s="46" t="s">
        <v>117</v>
      </c>
      <c r="E52" s="47" t="s">
        <v>118</v>
      </c>
      <c r="F52" s="5" t="s">
        <v>282</v>
      </c>
    </row>
    <row r="53" spans="1:26" s="84" customFormat="1" ht="15.75" customHeight="1" x14ac:dyDescent="0.15"/>
    <row r="54" spans="1:26" s="84" customFormat="1" ht="16" x14ac:dyDescent="0.2">
      <c r="B54" s="85" t="s">
        <v>132</v>
      </c>
      <c r="C54" s="30">
        <f>SUM(C49:C52)</f>
        <v>14</v>
      </c>
      <c r="D54" s="85" t="s">
        <v>133</v>
      </c>
      <c r="E54" s="85" t="s">
        <v>134</v>
      </c>
    </row>
    <row r="56" spans="1:26" s="84" customFormat="1" ht="57" x14ac:dyDescent="0.2">
      <c r="A56" s="86" t="s">
        <v>135</v>
      </c>
      <c r="B56" s="35" t="s">
        <v>157</v>
      </c>
      <c r="C56" s="35" t="s">
        <v>280</v>
      </c>
      <c r="D56" s="88"/>
      <c r="E56" s="4"/>
      <c r="F56" s="4"/>
    </row>
    <row r="57" spans="1:26" s="84" customFormat="1" ht="15.75" customHeight="1" x14ac:dyDescent="0.15">
      <c r="A57" s="4"/>
      <c r="B57" s="4"/>
      <c r="C57" s="4"/>
      <c r="D57" s="4"/>
      <c r="E57" s="4"/>
      <c r="F57" s="4"/>
    </row>
    <row r="58" spans="1:26" s="84" customFormat="1" ht="15.75" customHeight="1" x14ac:dyDescent="0.15">
      <c r="A58" s="31"/>
      <c r="B58" s="31"/>
      <c r="C58" s="31"/>
      <c r="D58" s="31"/>
      <c r="E58" s="31"/>
      <c r="F58" s="31"/>
      <c r="G58" s="32"/>
      <c r="H58" s="32"/>
      <c r="I58" s="32"/>
      <c r="J58" s="32"/>
      <c r="K58" s="32"/>
      <c r="L58" s="32"/>
      <c r="M58" s="32"/>
      <c r="N58" s="32"/>
      <c r="O58" s="32"/>
      <c r="P58" s="32"/>
      <c r="Q58" s="32"/>
      <c r="R58" s="32"/>
      <c r="S58" s="32"/>
      <c r="T58" s="32"/>
      <c r="U58" s="32"/>
      <c r="V58" s="32"/>
      <c r="W58" s="32"/>
      <c r="X58" s="32"/>
      <c r="Y58" s="32"/>
      <c r="Z58" s="32"/>
    </row>
    <row r="60" spans="1:26" s="84" customFormat="1" ht="19" x14ac:dyDescent="0.2">
      <c r="A60" s="35" t="s">
        <v>189</v>
      </c>
      <c r="B60" s="35" t="s">
        <v>272</v>
      </c>
      <c r="C60" s="4"/>
      <c r="D60" s="4"/>
      <c r="E60" s="4"/>
      <c r="F60" s="4"/>
    </row>
    <row r="61" spans="1:26" s="84" customFormat="1" ht="18" x14ac:dyDescent="0.2">
      <c r="A61" s="35"/>
      <c r="B61" s="35"/>
      <c r="C61" s="4"/>
      <c r="D61" s="4"/>
      <c r="E61" s="4"/>
      <c r="F61" s="4"/>
    </row>
    <row r="62" spans="1:26" s="84" customFormat="1" ht="19" x14ac:dyDescent="0.2">
      <c r="A62" s="35" t="s">
        <v>145</v>
      </c>
      <c r="B62" s="96" t="s">
        <v>146</v>
      </c>
      <c r="C62" s="29"/>
      <c r="D62" s="29"/>
      <c r="E62" s="29"/>
      <c r="F62" s="4"/>
    </row>
    <row r="63" spans="1:26" s="84" customFormat="1" ht="17" x14ac:dyDescent="0.2">
      <c r="A63" s="87"/>
      <c r="B63" s="97" t="s">
        <v>273</v>
      </c>
      <c r="C63" s="29"/>
      <c r="D63" s="29"/>
      <c r="E63" s="29"/>
      <c r="F63" s="4"/>
    </row>
    <row r="64" spans="1:26" s="84" customFormat="1" ht="17" x14ac:dyDescent="0.2">
      <c r="A64" s="87"/>
      <c r="B64" s="97" t="s">
        <v>147</v>
      </c>
      <c r="C64" s="29"/>
      <c r="D64" s="29"/>
      <c r="E64" s="29"/>
      <c r="F64" s="4"/>
    </row>
    <row r="65" spans="1:26" s="84" customFormat="1" ht="15.75" customHeight="1" x14ac:dyDescent="0.15">
      <c r="A65" s="4"/>
      <c r="B65" s="4"/>
      <c r="C65" s="4"/>
      <c r="D65" s="4"/>
      <c r="E65" s="4"/>
      <c r="F65" s="4"/>
    </row>
    <row r="66" spans="1:26" s="84" customFormat="1" ht="15.75" customHeight="1" thickBot="1" x14ac:dyDescent="0.2">
      <c r="A66" s="4"/>
      <c r="B66" s="4"/>
      <c r="C66" s="4"/>
      <c r="D66" s="4"/>
      <c r="E66" s="4"/>
      <c r="F66" s="4"/>
    </row>
    <row r="67" spans="1:26" s="84" customFormat="1" ht="18" thickBot="1" x14ac:dyDescent="0.25">
      <c r="A67" s="25"/>
      <c r="B67" s="12" t="s">
        <v>112</v>
      </c>
      <c r="C67" s="11" t="s">
        <v>113</v>
      </c>
      <c r="D67" s="11" t="s">
        <v>26</v>
      </c>
      <c r="E67" s="64" t="s">
        <v>114</v>
      </c>
      <c r="F67" s="37" t="s">
        <v>28</v>
      </c>
    </row>
    <row r="68" spans="1:26" s="84" customFormat="1" ht="56" customHeight="1" x14ac:dyDescent="0.2">
      <c r="A68" s="38" t="s">
        <v>148</v>
      </c>
      <c r="B68" s="39" t="s">
        <v>149</v>
      </c>
      <c r="C68" s="40">
        <v>3</v>
      </c>
      <c r="D68" s="41" t="s">
        <v>117</v>
      </c>
      <c r="E68" s="42" t="s">
        <v>118</v>
      </c>
      <c r="F68" s="5" t="s">
        <v>283</v>
      </c>
    </row>
    <row r="69" spans="1:26" s="84" customFormat="1" ht="46" customHeight="1" x14ac:dyDescent="0.2">
      <c r="A69" s="43"/>
      <c r="B69" s="44" t="s">
        <v>151</v>
      </c>
      <c r="C69" s="45">
        <v>3</v>
      </c>
      <c r="D69" s="46" t="s">
        <v>117</v>
      </c>
      <c r="E69" s="47" t="s">
        <v>118</v>
      </c>
      <c r="F69" s="5" t="s">
        <v>284</v>
      </c>
    </row>
    <row r="70" spans="1:26" s="84" customFormat="1" ht="43" customHeight="1" x14ac:dyDescent="0.2">
      <c r="A70" s="43"/>
      <c r="B70" s="44" t="s">
        <v>153</v>
      </c>
      <c r="C70" s="45">
        <v>4</v>
      </c>
      <c r="D70" s="46" t="s">
        <v>117</v>
      </c>
      <c r="E70" s="47" t="s">
        <v>118</v>
      </c>
      <c r="F70" s="5" t="s">
        <v>154</v>
      </c>
    </row>
    <row r="71" spans="1:26" s="84" customFormat="1" ht="86" thickBot="1" x14ac:dyDescent="0.25">
      <c r="A71" s="62"/>
      <c r="B71" s="21" t="s">
        <v>155</v>
      </c>
      <c r="C71" s="63">
        <v>2</v>
      </c>
      <c r="D71" s="57" t="s">
        <v>118</v>
      </c>
      <c r="E71" s="58" t="s">
        <v>117</v>
      </c>
      <c r="F71" s="5" t="s">
        <v>156</v>
      </c>
    </row>
    <row r="72" spans="1:26" s="84" customFormat="1" ht="15.75" customHeight="1" x14ac:dyDescent="0.15"/>
    <row r="73" spans="1:26" s="84" customFormat="1" ht="16" x14ac:dyDescent="0.2">
      <c r="B73" s="85" t="s">
        <v>132</v>
      </c>
      <c r="C73" s="30">
        <f>SUM(C68:C71)</f>
        <v>12</v>
      </c>
      <c r="D73" s="85" t="s">
        <v>133</v>
      </c>
      <c r="E73" s="85" t="s">
        <v>134</v>
      </c>
    </row>
    <row r="75" spans="1:26" s="84" customFormat="1" ht="57" x14ac:dyDescent="0.2">
      <c r="A75" s="86" t="s">
        <v>135</v>
      </c>
      <c r="B75" s="35" t="s">
        <v>157</v>
      </c>
      <c r="C75" s="35" t="s">
        <v>281</v>
      </c>
      <c r="D75" s="88"/>
      <c r="E75" s="4"/>
      <c r="F75" s="4"/>
    </row>
    <row r="76" spans="1:26" s="84" customFormat="1" ht="15.75" customHeight="1" x14ac:dyDescent="0.15">
      <c r="A76" s="4"/>
      <c r="B76" s="4"/>
      <c r="C76" s="4"/>
      <c r="D76" s="4"/>
      <c r="E76" s="4"/>
      <c r="F76" s="4"/>
    </row>
    <row r="77" spans="1:26" s="84" customFormat="1" ht="15.75" customHeight="1" x14ac:dyDescent="0.15">
      <c r="A77" s="31"/>
      <c r="B77" s="31"/>
      <c r="C77" s="31"/>
      <c r="D77" s="31"/>
      <c r="E77" s="31"/>
      <c r="F77" s="31"/>
      <c r="G77" s="32"/>
      <c r="H77" s="32"/>
      <c r="I77" s="32"/>
      <c r="J77" s="32"/>
      <c r="K77" s="32"/>
      <c r="L77" s="32"/>
      <c r="M77" s="32"/>
      <c r="N77" s="32"/>
      <c r="O77" s="32"/>
      <c r="P77" s="32"/>
      <c r="Q77" s="32"/>
      <c r="R77" s="32"/>
      <c r="S77" s="32"/>
      <c r="T77" s="32"/>
      <c r="U77" s="32"/>
      <c r="V77" s="32"/>
      <c r="W77" s="32"/>
      <c r="X77" s="32"/>
      <c r="Y77" s="32"/>
      <c r="Z77" s="32"/>
    </row>
    <row r="78" spans="1:26" s="84" customFormat="1" ht="19" x14ac:dyDescent="0.2">
      <c r="A78" s="35" t="s">
        <v>190</v>
      </c>
      <c r="B78" s="35" t="s">
        <v>207</v>
      </c>
      <c r="C78" s="4"/>
      <c r="D78" s="4"/>
      <c r="E78" s="4"/>
      <c r="F78" s="4"/>
    </row>
    <row r="79" spans="1:26" s="84" customFormat="1" ht="18" x14ac:dyDescent="0.2">
      <c r="A79" s="35"/>
      <c r="B79" s="35"/>
      <c r="C79" s="4"/>
      <c r="D79" s="4"/>
      <c r="E79" s="4"/>
      <c r="F79" s="4"/>
    </row>
    <row r="80" spans="1:26" s="84" customFormat="1" ht="19" x14ac:dyDescent="0.2">
      <c r="A80" s="35" t="s">
        <v>145</v>
      </c>
      <c r="B80" s="96" t="s">
        <v>146</v>
      </c>
      <c r="C80" s="29"/>
      <c r="D80" s="29"/>
      <c r="E80" s="29"/>
      <c r="F80" s="4"/>
    </row>
    <row r="81" spans="1:26" s="84" customFormat="1" ht="20" customHeight="1" x14ac:dyDescent="0.2">
      <c r="A81" s="87"/>
      <c r="B81" s="97" t="s">
        <v>273</v>
      </c>
      <c r="C81" s="29"/>
      <c r="D81" s="29"/>
      <c r="E81" s="29"/>
      <c r="F81" s="4"/>
    </row>
    <row r="82" spans="1:26" s="84" customFormat="1" ht="22" customHeight="1" x14ac:dyDescent="0.2">
      <c r="A82" s="87"/>
      <c r="B82" s="97" t="s">
        <v>147</v>
      </c>
      <c r="C82" s="29"/>
      <c r="D82" s="29"/>
      <c r="E82" s="29"/>
      <c r="F82" s="4"/>
    </row>
    <row r="83" spans="1:26" s="84" customFormat="1" ht="15.75" customHeight="1" thickBot="1" x14ac:dyDescent="0.2">
      <c r="A83" s="4"/>
      <c r="B83" s="4"/>
      <c r="C83" s="4"/>
      <c r="D83" s="4"/>
      <c r="E83" s="4"/>
      <c r="F83" s="4"/>
    </row>
    <row r="84" spans="1:26" s="84" customFormat="1" ht="18" thickBot="1" x14ac:dyDescent="0.25">
      <c r="A84" s="25"/>
      <c r="B84" s="12" t="s">
        <v>112</v>
      </c>
      <c r="C84" s="11" t="s">
        <v>113</v>
      </c>
      <c r="D84" s="11" t="s">
        <v>26</v>
      </c>
      <c r="E84" s="64" t="s">
        <v>114</v>
      </c>
      <c r="F84" s="37" t="s">
        <v>28</v>
      </c>
    </row>
    <row r="85" spans="1:26" s="84" customFormat="1" ht="51" x14ac:dyDescent="0.2">
      <c r="A85" s="38" t="s">
        <v>148</v>
      </c>
      <c r="B85" s="39" t="s">
        <v>149</v>
      </c>
      <c r="C85" s="40">
        <v>1</v>
      </c>
      <c r="D85" s="41" t="s">
        <v>117</v>
      </c>
      <c r="E85" s="42" t="s">
        <v>118</v>
      </c>
      <c r="F85" s="5" t="s">
        <v>285</v>
      </c>
    </row>
    <row r="86" spans="1:26" s="84" customFormat="1" ht="41" customHeight="1" x14ac:dyDescent="0.2">
      <c r="A86" s="43"/>
      <c r="B86" s="44" t="s">
        <v>151</v>
      </c>
      <c r="C86" s="45">
        <v>1</v>
      </c>
      <c r="D86" s="46" t="s">
        <v>117</v>
      </c>
      <c r="E86" s="47" t="s">
        <v>118</v>
      </c>
      <c r="F86" s="5" t="s">
        <v>286</v>
      </c>
    </row>
    <row r="87" spans="1:26" s="84" customFormat="1" ht="27" customHeight="1" x14ac:dyDescent="0.2">
      <c r="A87" s="43"/>
      <c r="B87" s="44" t="s">
        <v>153</v>
      </c>
      <c r="C87" s="45">
        <v>1</v>
      </c>
      <c r="D87" s="46" t="s">
        <v>117</v>
      </c>
      <c r="E87" s="47" t="s">
        <v>118</v>
      </c>
      <c r="F87" s="5" t="s">
        <v>154</v>
      </c>
    </row>
    <row r="88" spans="1:26" s="84" customFormat="1" ht="86" thickBot="1" x14ac:dyDescent="0.25">
      <c r="A88" s="62"/>
      <c r="B88" s="21" t="s">
        <v>155</v>
      </c>
      <c r="C88" s="63">
        <v>2</v>
      </c>
      <c r="D88" s="57" t="s">
        <v>118</v>
      </c>
      <c r="E88" s="58" t="s">
        <v>117</v>
      </c>
      <c r="F88" s="5" t="s">
        <v>156</v>
      </c>
    </row>
    <row r="89" spans="1:26" s="84" customFormat="1" ht="15.75" customHeight="1" x14ac:dyDescent="0.15"/>
    <row r="90" spans="1:26" s="84" customFormat="1" ht="16" x14ac:dyDescent="0.2">
      <c r="B90" s="85" t="s">
        <v>132</v>
      </c>
      <c r="C90" s="30">
        <f>SUM(C85:C88)</f>
        <v>5</v>
      </c>
      <c r="D90" s="85" t="s">
        <v>133</v>
      </c>
      <c r="E90" s="85" t="s">
        <v>134</v>
      </c>
    </row>
    <row r="91" spans="1:26" s="84" customFormat="1" ht="16" x14ac:dyDescent="0.2">
      <c r="B91" s="85"/>
      <c r="C91" s="30"/>
      <c r="D91" s="85"/>
      <c r="E91" s="85"/>
    </row>
    <row r="92" spans="1:26" s="84" customFormat="1" ht="57" x14ac:dyDescent="0.2">
      <c r="A92" s="86" t="s">
        <v>135</v>
      </c>
      <c r="B92" s="35" t="s">
        <v>157</v>
      </c>
      <c r="C92" s="35" t="s">
        <v>281</v>
      </c>
      <c r="D92" s="88"/>
      <c r="E92" s="4"/>
      <c r="F92" s="4"/>
    </row>
    <row r="93" spans="1:26" s="84" customFormat="1" ht="15.75" customHeight="1" x14ac:dyDescent="0.15">
      <c r="A93" s="4"/>
      <c r="B93" s="4"/>
      <c r="C93" s="4"/>
      <c r="D93" s="4"/>
      <c r="E93" s="4"/>
      <c r="F93" s="4"/>
    </row>
    <row r="94" spans="1:26" s="84" customFormat="1" ht="15.75" customHeight="1" x14ac:dyDescent="0.15">
      <c r="A94" s="31"/>
      <c r="B94" s="31"/>
      <c r="C94" s="31"/>
      <c r="D94" s="31"/>
      <c r="E94" s="31"/>
      <c r="F94" s="31"/>
      <c r="G94" s="32"/>
      <c r="H94" s="32"/>
      <c r="I94" s="32"/>
      <c r="J94" s="32"/>
      <c r="K94" s="32"/>
      <c r="L94" s="32"/>
      <c r="M94" s="32"/>
      <c r="N94" s="32"/>
      <c r="O94" s="32"/>
      <c r="P94" s="32"/>
      <c r="Q94" s="32"/>
      <c r="R94" s="32"/>
      <c r="S94" s="32"/>
      <c r="T94" s="32"/>
      <c r="U94" s="32"/>
      <c r="V94" s="32"/>
      <c r="W94" s="32"/>
      <c r="X94" s="32"/>
      <c r="Y94" s="32"/>
      <c r="Z94" s="32"/>
    </row>
    <row r="96" spans="1:26" s="84" customFormat="1" ht="19" x14ac:dyDescent="0.2">
      <c r="A96" s="35" t="s">
        <v>191</v>
      </c>
      <c r="B96" s="35" t="s">
        <v>209</v>
      </c>
      <c r="C96" s="4"/>
      <c r="D96" s="4"/>
      <c r="E96" s="4"/>
      <c r="F96" s="4"/>
    </row>
    <row r="97" spans="1:6" s="84" customFormat="1" ht="18" x14ac:dyDescent="0.2">
      <c r="A97" s="35"/>
      <c r="B97" s="35"/>
      <c r="C97" s="4"/>
      <c r="D97" s="4"/>
      <c r="E97" s="4"/>
      <c r="F97" s="4"/>
    </row>
    <row r="98" spans="1:6" s="84" customFormat="1" ht="19" x14ac:dyDescent="0.2">
      <c r="A98" s="35" t="s">
        <v>145</v>
      </c>
      <c r="B98" s="96" t="s">
        <v>146</v>
      </c>
      <c r="C98" s="29"/>
      <c r="D98" s="29"/>
      <c r="E98" s="29"/>
      <c r="F98" s="4"/>
    </row>
    <row r="99" spans="1:6" s="84" customFormat="1" ht="17" x14ac:dyDescent="0.2">
      <c r="A99" s="87"/>
      <c r="B99" s="97" t="s">
        <v>273</v>
      </c>
      <c r="C99" s="29"/>
      <c r="D99" s="29"/>
      <c r="E99" s="29"/>
      <c r="F99" s="4"/>
    </row>
    <row r="100" spans="1:6" s="84" customFormat="1" ht="17" x14ac:dyDescent="0.2">
      <c r="A100" s="87"/>
      <c r="B100" s="97" t="s">
        <v>147</v>
      </c>
      <c r="C100" s="29"/>
      <c r="D100" s="29"/>
      <c r="E100" s="29"/>
      <c r="F100" s="4"/>
    </row>
    <row r="101" spans="1:6" s="84" customFormat="1" ht="15.75" customHeight="1" x14ac:dyDescent="0.15">
      <c r="A101" s="4"/>
      <c r="B101" s="4"/>
      <c r="C101" s="4"/>
      <c r="D101" s="4"/>
      <c r="E101" s="4"/>
      <c r="F101" s="4"/>
    </row>
    <row r="102" spans="1:6" s="84" customFormat="1" ht="15.75" customHeight="1" thickBot="1" x14ac:dyDescent="0.2">
      <c r="A102" s="4"/>
      <c r="B102" s="4"/>
      <c r="C102" s="4"/>
      <c r="D102" s="4"/>
      <c r="E102" s="4"/>
      <c r="F102" s="4"/>
    </row>
    <row r="103" spans="1:6" s="84" customFormat="1" ht="18" thickBot="1" x14ac:dyDescent="0.25">
      <c r="A103" s="25"/>
      <c r="B103" s="12" t="s">
        <v>112</v>
      </c>
      <c r="C103" s="11" t="s">
        <v>113</v>
      </c>
      <c r="D103" s="11" t="s">
        <v>26</v>
      </c>
      <c r="E103" s="64" t="s">
        <v>114</v>
      </c>
      <c r="F103" s="37" t="s">
        <v>28</v>
      </c>
    </row>
    <row r="104" spans="1:6" s="84" customFormat="1" ht="84" customHeight="1" x14ac:dyDescent="0.2">
      <c r="A104" s="38" t="s">
        <v>148</v>
      </c>
      <c r="B104" s="39" t="s">
        <v>149</v>
      </c>
      <c r="C104" s="40">
        <v>3</v>
      </c>
      <c r="D104" s="41" t="s">
        <v>117</v>
      </c>
      <c r="E104" s="42" t="s">
        <v>118</v>
      </c>
      <c r="F104" s="5" t="s">
        <v>287</v>
      </c>
    </row>
    <row r="105" spans="1:6" s="84" customFormat="1" ht="69" customHeight="1" x14ac:dyDescent="0.2">
      <c r="A105" s="43"/>
      <c r="B105" s="44" t="s">
        <v>151</v>
      </c>
      <c r="C105" s="45">
        <v>4</v>
      </c>
      <c r="D105" s="46" t="s">
        <v>117</v>
      </c>
      <c r="E105" s="47" t="s">
        <v>118</v>
      </c>
      <c r="F105" s="5" t="s">
        <v>288</v>
      </c>
    </row>
    <row r="106" spans="1:6" s="84" customFormat="1" ht="18" x14ac:dyDescent="0.2">
      <c r="A106" s="43"/>
      <c r="B106" s="44" t="s">
        <v>153</v>
      </c>
      <c r="C106" s="45">
        <v>3</v>
      </c>
      <c r="D106" s="46" t="s">
        <v>117</v>
      </c>
      <c r="E106" s="47" t="s">
        <v>118</v>
      </c>
      <c r="F106" s="5" t="s">
        <v>154</v>
      </c>
    </row>
    <row r="107" spans="1:6" s="84" customFormat="1" ht="86" thickBot="1" x14ac:dyDescent="0.25">
      <c r="A107" s="62"/>
      <c r="B107" s="21" t="s">
        <v>155</v>
      </c>
      <c r="C107" s="63">
        <v>2</v>
      </c>
      <c r="D107" s="57" t="s">
        <v>118</v>
      </c>
      <c r="E107" s="58" t="s">
        <v>117</v>
      </c>
      <c r="F107" s="5" t="s">
        <v>156</v>
      </c>
    </row>
    <row r="108" spans="1:6" s="84" customFormat="1" ht="15.75" customHeight="1" x14ac:dyDescent="0.15"/>
    <row r="109" spans="1:6" s="84" customFormat="1" ht="16" x14ac:dyDescent="0.2">
      <c r="B109" s="85" t="s">
        <v>132</v>
      </c>
      <c r="C109" s="30">
        <f>SUM(C104:C107)</f>
        <v>12</v>
      </c>
      <c r="D109" s="85" t="s">
        <v>133</v>
      </c>
      <c r="E109" s="85" t="s">
        <v>134</v>
      </c>
    </row>
    <row r="111" spans="1:6" s="84" customFormat="1" ht="57" x14ac:dyDescent="0.2">
      <c r="A111" s="86" t="s">
        <v>135</v>
      </c>
      <c r="B111" s="35" t="s">
        <v>157</v>
      </c>
      <c r="C111" s="35" t="s">
        <v>281</v>
      </c>
      <c r="D111" s="88"/>
      <c r="E111" s="4"/>
      <c r="F111" s="4"/>
    </row>
  </sheetData>
  <dataValidations count="1">
    <dataValidation type="list" allowBlank="1" sqref="C11:C14 C30:C33 C49:C52 C68:C71 C85:C88 C104:C107"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
  <sheetViews>
    <sheetView tabSelected="1" topLeftCell="A70" zoomScale="127" zoomScaleNormal="120" workbookViewId="0">
      <selection activeCell="G84" sqref="G84"/>
    </sheetView>
  </sheetViews>
  <sheetFormatPr baseColWidth="10" defaultColWidth="12.6640625" defaultRowHeight="15.75" customHeight="1" x14ac:dyDescent="0.15"/>
  <cols>
    <col min="1" max="1" width="21.83203125" customWidth="1"/>
    <col min="2" max="2" width="19" customWidth="1"/>
    <col min="3" max="3" width="30.83203125" customWidth="1"/>
    <col min="4" max="4" width="31.33203125" customWidth="1"/>
    <col min="7" max="7" width="111.5" customWidth="1"/>
  </cols>
  <sheetData>
    <row r="1" spans="1:7" ht="17" x14ac:dyDescent="0.2">
      <c r="A1" s="30"/>
      <c r="B1" s="28" t="s">
        <v>161</v>
      </c>
      <c r="C1" s="30"/>
      <c r="D1" s="30"/>
      <c r="E1" s="30"/>
      <c r="F1" s="30"/>
      <c r="G1" s="94" t="s">
        <v>290</v>
      </c>
    </row>
    <row r="2" spans="1:7" ht="16" x14ac:dyDescent="0.2">
      <c r="A2" s="30"/>
      <c r="B2" s="30"/>
      <c r="C2" s="30"/>
      <c r="D2" s="30"/>
      <c r="E2" s="30"/>
      <c r="F2" s="30"/>
    </row>
    <row r="3" spans="1:7" ht="18" x14ac:dyDescent="0.2">
      <c r="A3" s="65" t="s">
        <v>162</v>
      </c>
      <c r="B3" s="117" t="str">
        <f>'2. Feasibility Check'!B3</f>
        <v>Delivery Date Prediction</v>
      </c>
      <c r="C3" s="111"/>
      <c r="D3" s="111"/>
      <c r="E3" s="111"/>
      <c r="F3" s="111"/>
    </row>
    <row r="4" spans="1:7" ht="18" x14ac:dyDescent="0.2">
      <c r="A4" s="66"/>
      <c r="B4" s="30"/>
      <c r="C4" s="30"/>
      <c r="D4" s="30"/>
      <c r="E4" s="30"/>
      <c r="F4" s="30"/>
    </row>
    <row r="5" spans="1:7" ht="18" x14ac:dyDescent="0.2">
      <c r="A5" s="67" t="s">
        <v>163</v>
      </c>
      <c r="B5" s="118" t="s">
        <v>164</v>
      </c>
      <c r="C5" s="115"/>
      <c r="D5" s="115"/>
      <c r="E5" s="115"/>
      <c r="F5" s="116"/>
    </row>
    <row r="6" spans="1:7" ht="18" x14ac:dyDescent="0.2">
      <c r="A6" s="68"/>
      <c r="B6" s="69"/>
      <c r="C6" s="30"/>
      <c r="D6" s="30"/>
      <c r="E6" s="28" t="s">
        <v>165</v>
      </c>
      <c r="F6" s="70"/>
    </row>
    <row r="7" spans="1:7" ht="18" x14ac:dyDescent="0.2">
      <c r="A7" s="68"/>
      <c r="B7" s="71" t="s">
        <v>166</v>
      </c>
      <c r="C7" s="28" t="s">
        <v>167</v>
      </c>
      <c r="D7" s="30"/>
      <c r="F7" s="70"/>
    </row>
    <row r="8" spans="1:7" ht="18" x14ac:dyDescent="0.2">
      <c r="A8" s="68"/>
      <c r="B8" s="72"/>
      <c r="C8" s="28" t="s">
        <v>168</v>
      </c>
      <c r="D8" s="28" t="s">
        <v>72</v>
      </c>
      <c r="E8" s="28" t="s">
        <v>169</v>
      </c>
      <c r="F8" s="70"/>
    </row>
    <row r="9" spans="1:7" ht="18" x14ac:dyDescent="0.2">
      <c r="A9" s="68"/>
      <c r="B9" s="72"/>
      <c r="C9" s="28" t="s">
        <v>170</v>
      </c>
      <c r="D9" s="30"/>
      <c r="E9" s="30"/>
      <c r="F9" s="70"/>
    </row>
    <row r="10" spans="1:7" ht="18" x14ac:dyDescent="0.2">
      <c r="A10" s="68"/>
      <c r="B10" s="71" t="s">
        <v>171</v>
      </c>
      <c r="C10" s="28" t="s">
        <v>172</v>
      </c>
      <c r="D10" s="30"/>
      <c r="E10" s="30"/>
      <c r="F10" s="70"/>
    </row>
    <row r="11" spans="1:7" ht="18" x14ac:dyDescent="0.2">
      <c r="A11" s="68"/>
      <c r="B11" s="72"/>
      <c r="C11" s="28" t="s">
        <v>173</v>
      </c>
      <c r="D11" s="28" t="s">
        <v>72</v>
      </c>
      <c r="E11" s="28" t="s">
        <v>174</v>
      </c>
      <c r="F11" s="70"/>
    </row>
    <row r="12" spans="1:7" ht="18" x14ac:dyDescent="0.2">
      <c r="A12" s="68"/>
      <c r="B12" s="69"/>
      <c r="C12" s="28" t="s">
        <v>175</v>
      </c>
      <c r="D12" s="28"/>
      <c r="E12" s="28"/>
      <c r="F12" s="70"/>
    </row>
    <row r="13" spans="1:7" ht="18" x14ac:dyDescent="0.2">
      <c r="A13" s="73"/>
      <c r="B13" s="74"/>
      <c r="C13" s="63" t="s">
        <v>176</v>
      </c>
      <c r="D13" s="75"/>
      <c r="E13" s="75"/>
      <c r="F13" s="76"/>
    </row>
    <row r="14" spans="1:7" ht="18" x14ac:dyDescent="0.2">
      <c r="A14" s="66"/>
      <c r="B14" s="30"/>
      <c r="C14" s="30"/>
      <c r="D14" s="30"/>
      <c r="E14" s="30"/>
      <c r="F14" s="30"/>
    </row>
    <row r="15" spans="1:7" ht="18" x14ac:dyDescent="0.2">
      <c r="A15" s="65" t="s">
        <v>70</v>
      </c>
      <c r="B15" s="28" t="s">
        <v>177</v>
      </c>
      <c r="C15" s="30"/>
      <c r="D15" s="30">
        <v>4</v>
      </c>
      <c r="E15" s="30"/>
      <c r="F15" s="30"/>
    </row>
    <row r="16" spans="1:7" ht="15.75" customHeight="1" x14ac:dyDescent="0.15">
      <c r="A16" s="77"/>
    </row>
    <row r="17" spans="1:26" ht="15.75" customHeight="1" x14ac:dyDescent="0.15">
      <c r="A17" s="78"/>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9" spans="1:26" ht="18" x14ac:dyDescent="0.2">
      <c r="A19" s="65" t="s">
        <v>187</v>
      </c>
      <c r="B19" s="113" t="s">
        <v>289</v>
      </c>
      <c r="C19" s="111"/>
      <c r="D19" s="111"/>
      <c r="E19" s="111"/>
      <c r="F19" s="111"/>
    </row>
    <row r="20" spans="1:26" ht="18" x14ac:dyDescent="0.2">
      <c r="A20" s="66"/>
      <c r="B20" s="30"/>
      <c r="C20" s="30"/>
      <c r="D20" s="30"/>
      <c r="E20" s="30"/>
      <c r="F20" s="30"/>
    </row>
    <row r="21" spans="1:26" ht="18" x14ac:dyDescent="0.2">
      <c r="A21" s="67" t="s">
        <v>163</v>
      </c>
      <c r="B21" s="118" t="s">
        <v>178</v>
      </c>
      <c r="C21" s="115"/>
      <c r="D21" s="115"/>
      <c r="E21" s="115"/>
      <c r="F21" s="116"/>
    </row>
    <row r="22" spans="1:26" ht="18" x14ac:dyDescent="0.2">
      <c r="A22" s="68"/>
      <c r="B22" s="69"/>
      <c r="C22" s="30"/>
      <c r="D22" s="30"/>
      <c r="E22" s="30"/>
      <c r="F22" s="70"/>
    </row>
    <row r="23" spans="1:26" ht="18" x14ac:dyDescent="0.2">
      <c r="A23" s="68"/>
      <c r="B23" s="71" t="s">
        <v>166</v>
      </c>
      <c r="C23" s="28" t="s">
        <v>167</v>
      </c>
      <c r="D23" s="30"/>
      <c r="E23" s="30"/>
      <c r="F23" s="70"/>
    </row>
    <row r="24" spans="1:26" ht="18" x14ac:dyDescent="0.2">
      <c r="A24" s="68"/>
      <c r="B24" s="72"/>
      <c r="C24" s="28" t="s">
        <v>168</v>
      </c>
      <c r="D24" s="30"/>
      <c r="E24" s="30"/>
      <c r="F24" s="70"/>
    </row>
    <row r="25" spans="1:26" ht="18" x14ac:dyDescent="0.2">
      <c r="A25" s="68"/>
      <c r="B25" s="72"/>
      <c r="C25" s="28" t="s">
        <v>170</v>
      </c>
      <c r="D25" s="30"/>
      <c r="E25" s="30"/>
      <c r="F25" s="70"/>
    </row>
    <row r="26" spans="1:26" ht="18" x14ac:dyDescent="0.2">
      <c r="A26" s="68"/>
      <c r="B26" s="71" t="s">
        <v>171</v>
      </c>
      <c r="C26" s="28" t="s">
        <v>172</v>
      </c>
      <c r="D26" s="30"/>
      <c r="E26" s="30"/>
      <c r="F26" s="70"/>
    </row>
    <row r="27" spans="1:26" ht="18" x14ac:dyDescent="0.2">
      <c r="A27" s="68"/>
      <c r="B27" s="72"/>
      <c r="C27" s="28" t="s">
        <v>173</v>
      </c>
      <c r="D27" s="30"/>
      <c r="E27" s="30"/>
      <c r="F27" s="70"/>
    </row>
    <row r="28" spans="1:26" ht="18" x14ac:dyDescent="0.2">
      <c r="A28" s="68"/>
      <c r="B28" s="69"/>
      <c r="C28" s="28" t="s">
        <v>175</v>
      </c>
      <c r="D28" s="28"/>
      <c r="E28" s="30"/>
      <c r="F28" s="70"/>
    </row>
    <row r="29" spans="1:26" ht="18" x14ac:dyDescent="0.2">
      <c r="A29" s="73"/>
      <c r="B29" s="74"/>
      <c r="C29" s="63" t="s">
        <v>176</v>
      </c>
      <c r="D29" s="63" t="s">
        <v>179</v>
      </c>
      <c r="E29" s="75"/>
      <c r="F29" s="76"/>
    </row>
    <row r="30" spans="1:26" ht="18" x14ac:dyDescent="0.2">
      <c r="A30" s="66"/>
      <c r="B30" s="30"/>
      <c r="C30" s="30"/>
      <c r="D30" s="30"/>
      <c r="E30" s="30"/>
      <c r="F30" s="30"/>
    </row>
    <row r="31" spans="1:26" ht="18" x14ac:dyDescent="0.2">
      <c r="A31" s="65" t="s">
        <v>70</v>
      </c>
      <c r="B31" s="28" t="s">
        <v>180</v>
      </c>
      <c r="C31" s="30"/>
      <c r="D31" s="30">
        <v>3</v>
      </c>
      <c r="E31" s="30"/>
      <c r="F31" s="30"/>
    </row>
    <row r="34" spans="1:26" s="84" customFormat="1" ht="15.75" customHeight="1" x14ac:dyDescent="0.15">
      <c r="A34" s="78"/>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s="84" customFormat="1" ht="15.75" customHeight="1" x14ac:dyDescent="0.15"/>
    <row r="36" spans="1:26" s="84" customFormat="1" ht="18" x14ac:dyDescent="0.2">
      <c r="A36" s="66" t="s">
        <v>188</v>
      </c>
      <c r="B36" s="113" t="s">
        <v>201</v>
      </c>
      <c r="C36" s="111"/>
      <c r="D36" s="111"/>
      <c r="E36" s="111"/>
      <c r="F36" s="111"/>
    </row>
    <row r="37" spans="1:26" s="84" customFormat="1" ht="19" thickBot="1" x14ac:dyDescent="0.25">
      <c r="A37" s="66"/>
      <c r="B37" s="30"/>
      <c r="C37" s="30"/>
      <c r="D37" s="30"/>
      <c r="E37" s="30"/>
      <c r="F37" s="30"/>
    </row>
    <row r="38" spans="1:26" s="84" customFormat="1" ht="46" customHeight="1" x14ac:dyDescent="0.2">
      <c r="A38" s="67" t="s">
        <v>163</v>
      </c>
      <c r="B38" s="114" t="s">
        <v>294</v>
      </c>
      <c r="C38" s="115"/>
      <c r="D38" s="115"/>
      <c r="E38" s="115"/>
      <c r="F38" s="116"/>
    </row>
    <row r="39" spans="1:26" s="84" customFormat="1" ht="18" x14ac:dyDescent="0.2">
      <c r="A39" s="68"/>
      <c r="B39" s="69"/>
      <c r="C39" s="30"/>
      <c r="D39" s="30"/>
      <c r="E39" s="30"/>
      <c r="F39" s="70"/>
    </row>
    <row r="40" spans="1:26" s="84" customFormat="1" ht="18" x14ac:dyDescent="0.2">
      <c r="A40" s="68"/>
      <c r="B40" s="72" t="s">
        <v>166</v>
      </c>
      <c r="C40" s="85" t="s">
        <v>167</v>
      </c>
      <c r="D40" s="30"/>
      <c r="E40" s="30"/>
      <c r="F40" s="70"/>
    </row>
    <row r="41" spans="1:26" s="84" customFormat="1" ht="18" x14ac:dyDescent="0.2">
      <c r="A41" s="68"/>
      <c r="B41" s="72"/>
      <c r="C41" s="85" t="s">
        <v>168</v>
      </c>
      <c r="D41" s="85" t="s">
        <v>72</v>
      </c>
      <c r="E41" s="30"/>
      <c r="F41" s="70"/>
    </row>
    <row r="42" spans="1:26" s="84" customFormat="1" ht="18" x14ac:dyDescent="0.2">
      <c r="A42" s="68"/>
      <c r="B42" s="72"/>
      <c r="C42" s="85" t="s">
        <v>170</v>
      </c>
      <c r="D42" s="85" t="s">
        <v>72</v>
      </c>
      <c r="E42" s="30"/>
      <c r="F42" s="70"/>
    </row>
    <row r="43" spans="1:26" s="84" customFormat="1" ht="18" x14ac:dyDescent="0.2">
      <c r="A43" s="68"/>
      <c r="B43" s="72" t="s">
        <v>171</v>
      </c>
      <c r="C43" s="85" t="s">
        <v>172</v>
      </c>
      <c r="D43" s="85" t="s">
        <v>72</v>
      </c>
      <c r="E43" s="30"/>
      <c r="F43" s="70"/>
    </row>
    <row r="44" spans="1:26" s="84" customFormat="1" ht="18" x14ac:dyDescent="0.2">
      <c r="A44" s="68"/>
      <c r="B44" s="72"/>
      <c r="C44" s="85" t="s">
        <v>173</v>
      </c>
      <c r="D44" s="85" t="s">
        <v>72</v>
      </c>
      <c r="E44" s="30"/>
      <c r="F44" s="70"/>
    </row>
    <row r="45" spans="1:26" s="84" customFormat="1" ht="18" x14ac:dyDescent="0.2">
      <c r="A45" s="68"/>
      <c r="B45" s="69"/>
      <c r="C45" s="85" t="s">
        <v>175</v>
      </c>
      <c r="D45" s="85" t="s">
        <v>72</v>
      </c>
      <c r="E45" s="30"/>
      <c r="F45" s="70"/>
    </row>
    <row r="46" spans="1:26" s="84" customFormat="1" ht="19" thickBot="1" x14ac:dyDescent="0.25">
      <c r="A46" s="73"/>
      <c r="B46" s="74"/>
      <c r="C46" s="63" t="s">
        <v>176</v>
      </c>
      <c r="D46" s="63" t="s">
        <v>179</v>
      </c>
      <c r="E46" s="75"/>
      <c r="F46" s="76"/>
    </row>
    <row r="47" spans="1:26" s="84" customFormat="1" ht="18" x14ac:dyDescent="0.2">
      <c r="A47" s="66"/>
      <c r="B47" s="30"/>
      <c r="C47" s="30"/>
      <c r="D47" s="30"/>
      <c r="E47" s="30"/>
      <c r="F47" s="30"/>
    </row>
    <row r="48" spans="1:26" s="84" customFormat="1" ht="18" x14ac:dyDescent="0.2">
      <c r="A48" s="66" t="s">
        <v>70</v>
      </c>
      <c r="B48" s="85" t="s">
        <v>177</v>
      </c>
      <c r="C48" s="30"/>
      <c r="D48" s="30">
        <v>5</v>
      </c>
      <c r="E48" s="30"/>
      <c r="F48" s="30"/>
    </row>
    <row r="49" spans="1:26" ht="15.75" customHeight="1" x14ac:dyDescent="0.15">
      <c r="A49" s="4"/>
      <c r="B49" s="4"/>
      <c r="C49" s="29"/>
      <c r="D49" s="29"/>
      <c r="E49" s="4"/>
      <c r="F49" s="4"/>
      <c r="G49" s="4"/>
      <c r="H49" s="4"/>
      <c r="I49" s="4"/>
      <c r="J49" s="4"/>
    </row>
    <row r="50" spans="1:26" ht="15.75" customHeight="1" x14ac:dyDescent="0.15">
      <c r="A50" s="4"/>
      <c r="B50" s="4"/>
      <c r="C50" s="29"/>
      <c r="D50" s="29"/>
      <c r="E50" s="29"/>
      <c r="F50" s="4"/>
      <c r="G50" s="4"/>
      <c r="H50" s="4"/>
      <c r="I50" s="4"/>
      <c r="J50" s="4"/>
    </row>
    <row r="51" spans="1:26" s="84" customFormat="1" ht="15.75" customHeight="1" x14ac:dyDescent="0.15">
      <c r="A51" s="78"/>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s="84" customFormat="1" ht="15.75" customHeight="1" x14ac:dyDescent="0.15"/>
    <row r="53" spans="1:26" s="84" customFormat="1" ht="18" x14ac:dyDescent="0.2">
      <c r="A53" s="66" t="s">
        <v>189</v>
      </c>
      <c r="B53" s="113" t="s">
        <v>272</v>
      </c>
      <c r="C53" s="111"/>
      <c r="D53" s="111"/>
      <c r="E53" s="111"/>
      <c r="F53" s="111"/>
    </row>
    <row r="54" spans="1:26" s="84" customFormat="1" ht="19" thickBot="1" x14ac:dyDescent="0.25">
      <c r="A54" s="66"/>
      <c r="B54" s="30"/>
      <c r="C54" s="30"/>
      <c r="D54" s="30"/>
      <c r="E54" s="30"/>
      <c r="F54" s="30"/>
    </row>
    <row r="55" spans="1:26" s="84" customFormat="1" ht="39" customHeight="1" x14ac:dyDescent="0.2">
      <c r="A55" s="67" t="s">
        <v>163</v>
      </c>
      <c r="B55" s="118" t="s">
        <v>293</v>
      </c>
      <c r="C55" s="115"/>
      <c r="D55" s="115"/>
      <c r="E55" s="115"/>
      <c r="F55" s="116"/>
    </row>
    <row r="56" spans="1:26" s="84" customFormat="1" ht="18" x14ac:dyDescent="0.2">
      <c r="A56" s="68"/>
      <c r="B56" s="69"/>
      <c r="C56" s="30"/>
      <c r="D56" s="30"/>
      <c r="E56" s="30"/>
      <c r="F56" s="70"/>
    </row>
    <row r="57" spans="1:26" s="84" customFormat="1" ht="18" x14ac:dyDescent="0.2">
      <c r="A57" s="68"/>
      <c r="B57" s="72" t="s">
        <v>166</v>
      </c>
      <c r="C57" s="85" t="s">
        <v>167</v>
      </c>
      <c r="D57" s="30"/>
      <c r="E57" s="30"/>
      <c r="F57" s="70"/>
    </row>
    <row r="58" spans="1:26" s="84" customFormat="1" ht="18" x14ac:dyDescent="0.2">
      <c r="A58" s="68"/>
      <c r="B58" s="72"/>
      <c r="C58" s="85" t="s">
        <v>168</v>
      </c>
      <c r="D58" s="30"/>
      <c r="E58" s="30"/>
      <c r="F58" s="70"/>
    </row>
    <row r="59" spans="1:26" s="84" customFormat="1" ht="18" x14ac:dyDescent="0.2">
      <c r="A59" s="68"/>
      <c r="B59" s="72"/>
      <c r="C59" s="85" t="s">
        <v>170</v>
      </c>
      <c r="D59" s="30"/>
      <c r="E59" s="30"/>
      <c r="F59" s="70"/>
    </row>
    <row r="60" spans="1:26" s="84" customFormat="1" ht="18" x14ac:dyDescent="0.2">
      <c r="A60" s="68"/>
      <c r="B60" s="72" t="s">
        <v>171</v>
      </c>
      <c r="C60" s="85" t="s">
        <v>172</v>
      </c>
      <c r="D60" s="30"/>
      <c r="E60" s="30"/>
      <c r="F60" s="70"/>
    </row>
    <row r="61" spans="1:26" s="84" customFormat="1" ht="18" x14ac:dyDescent="0.2">
      <c r="A61" s="68"/>
      <c r="B61" s="72"/>
      <c r="C61" s="85" t="s">
        <v>173</v>
      </c>
      <c r="D61" s="85" t="s">
        <v>179</v>
      </c>
      <c r="E61" s="30"/>
      <c r="F61" s="70"/>
    </row>
    <row r="62" spans="1:26" s="84" customFormat="1" ht="18" x14ac:dyDescent="0.2">
      <c r="A62" s="68"/>
      <c r="B62" s="69"/>
      <c r="C62" s="85" t="s">
        <v>175</v>
      </c>
      <c r="D62" s="85"/>
      <c r="E62" s="30"/>
      <c r="F62" s="70"/>
    </row>
    <row r="63" spans="1:26" s="84" customFormat="1" ht="19" thickBot="1" x14ac:dyDescent="0.25">
      <c r="A63" s="73"/>
      <c r="B63" s="74"/>
      <c r="C63" s="63" t="s">
        <v>176</v>
      </c>
      <c r="D63" s="63" t="s">
        <v>179</v>
      </c>
      <c r="E63" s="75"/>
      <c r="F63" s="76"/>
    </row>
    <row r="64" spans="1:26" s="84" customFormat="1" ht="18" x14ac:dyDescent="0.2">
      <c r="A64" s="66"/>
      <c r="B64" s="30"/>
      <c r="C64" s="30"/>
      <c r="D64" s="30"/>
      <c r="E64" s="30"/>
      <c r="F64" s="30"/>
    </row>
    <row r="65" spans="1:10" s="84" customFormat="1" ht="18" x14ac:dyDescent="0.2">
      <c r="A65" s="66" t="s">
        <v>70</v>
      </c>
      <c r="B65" s="85" t="s">
        <v>177</v>
      </c>
      <c r="C65" s="30"/>
      <c r="D65" s="30">
        <v>2</v>
      </c>
      <c r="E65" s="30"/>
      <c r="F65" s="30"/>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s="84" customFormat="1" ht="18" x14ac:dyDescent="0.2">
      <c r="A68" s="66" t="s">
        <v>190</v>
      </c>
      <c r="B68" s="113" t="s">
        <v>207</v>
      </c>
      <c r="C68" s="111"/>
      <c r="D68" s="111"/>
      <c r="E68" s="111"/>
      <c r="F68" s="111"/>
    </row>
    <row r="69" spans="1:10" s="84" customFormat="1" ht="19" thickBot="1" x14ac:dyDescent="0.25">
      <c r="A69" s="66"/>
      <c r="B69" s="30"/>
      <c r="C69" s="30"/>
      <c r="D69" s="30"/>
      <c r="E69" s="30"/>
      <c r="F69" s="30"/>
    </row>
    <row r="70" spans="1:10" s="84" customFormat="1" ht="18" x14ac:dyDescent="0.2">
      <c r="A70" s="67" t="s">
        <v>163</v>
      </c>
      <c r="B70" s="118" t="s">
        <v>292</v>
      </c>
      <c r="C70" s="115"/>
      <c r="D70" s="115"/>
      <c r="E70" s="115"/>
      <c r="F70" s="116"/>
    </row>
    <row r="71" spans="1:10" s="84" customFormat="1" ht="18" x14ac:dyDescent="0.2">
      <c r="A71" s="68"/>
      <c r="B71" s="69"/>
      <c r="C71" s="30"/>
      <c r="D71" s="30"/>
      <c r="E71" s="30"/>
      <c r="F71" s="70"/>
    </row>
    <row r="72" spans="1:10" s="84" customFormat="1" ht="18" x14ac:dyDescent="0.2">
      <c r="A72" s="68"/>
      <c r="B72" s="72" t="s">
        <v>166</v>
      </c>
      <c r="C72" s="85" t="s">
        <v>167</v>
      </c>
      <c r="D72" s="30"/>
      <c r="E72" s="30"/>
      <c r="F72" s="70"/>
    </row>
    <row r="73" spans="1:10" s="84" customFormat="1" ht="18" x14ac:dyDescent="0.2">
      <c r="A73" s="68"/>
      <c r="B73" s="72"/>
      <c r="C73" s="85" t="s">
        <v>168</v>
      </c>
      <c r="D73" s="30"/>
      <c r="E73" s="30"/>
      <c r="F73" s="70"/>
    </row>
    <row r="74" spans="1:10" s="84" customFormat="1" ht="18" x14ac:dyDescent="0.2">
      <c r="A74" s="68"/>
      <c r="B74" s="72"/>
      <c r="C74" s="85" t="s">
        <v>170</v>
      </c>
      <c r="D74" s="30"/>
      <c r="E74" s="30"/>
      <c r="F74" s="70"/>
    </row>
    <row r="75" spans="1:10" s="84" customFormat="1" ht="18" x14ac:dyDescent="0.2">
      <c r="A75" s="68"/>
      <c r="B75" s="72" t="s">
        <v>171</v>
      </c>
      <c r="C75" s="85" t="s">
        <v>172</v>
      </c>
      <c r="D75" s="30"/>
      <c r="E75" s="30"/>
      <c r="F75" s="70"/>
    </row>
    <row r="76" spans="1:10" s="84" customFormat="1" ht="18" x14ac:dyDescent="0.2">
      <c r="A76" s="68"/>
      <c r="B76" s="72"/>
      <c r="C76" s="85" t="s">
        <v>173</v>
      </c>
      <c r="D76" s="85" t="s">
        <v>179</v>
      </c>
      <c r="E76" s="30"/>
      <c r="F76" s="70"/>
    </row>
    <row r="77" spans="1:10" s="84" customFormat="1" ht="18" x14ac:dyDescent="0.2">
      <c r="A77" s="68"/>
      <c r="B77" s="69"/>
      <c r="C77" s="85" t="s">
        <v>175</v>
      </c>
      <c r="D77" s="85"/>
      <c r="E77" s="30"/>
      <c r="F77" s="70"/>
    </row>
    <row r="78" spans="1:10" s="84" customFormat="1" ht="19" thickBot="1" x14ac:dyDescent="0.25">
      <c r="A78" s="73"/>
      <c r="B78" s="74"/>
      <c r="C78" s="63" t="s">
        <v>176</v>
      </c>
      <c r="D78" s="63"/>
      <c r="E78" s="75"/>
      <c r="F78" s="76"/>
    </row>
    <row r="79" spans="1:10" s="84" customFormat="1" ht="18" x14ac:dyDescent="0.2">
      <c r="A79" s="66"/>
      <c r="B79" s="30"/>
      <c r="C79" s="30"/>
      <c r="D79" s="30"/>
      <c r="E79" s="30"/>
      <c r="F79" s="30"/>
    </row>
    <row r="80" spans="1:10" s="84" customFormat="1" ht="18" x14ac:dyDescent="0.2">
      <c r="A80" s="66" t="s">
        <v>70</v>
      </c>
      <c r="B80" s="85" t="s">
        <v>177</v>
      </c>
      <c r="C80" s="30"/>
      <c r="D80" s="30">
        <v>1</v>
      </c>
      <c r="E80" s="30"/>
      <c r="F80" s="30"/>
    </row>
    <row r="82" spans="1:26" s="84" customFormat="1" ht="15.75" customHeight="1" x14ac:dyDescent="0.15">
      <c r="A82" s="78"/>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s="84" customFormat="1" ht="18" x14ac:dyDescent="0.2">
      <c r="A83" s="66"/>
      <c r="B83" s="30"/>
      <c r="C83" s="30"/>
      <c r="D83" s="30"/>
      <c r="E83" s="30"/>
      <c r="F83" s="30"/>
    </row>
    <row r="84" spans="1:26" s="84" customFormat="1" ht="18" x14ac:dyDescent="0.2">
      <c r="A84" s="66" t="s">
        <v>191</v>
      </c>
      <c r="B84" s="113" t="s">
        <v>209</v>
      </c>
      <c r="C84" s="111"/>
      <c r="D84" s="111"/>
      <c r="E84" s="111"/>
      <c r="F84" s="111"/>
    </row>
    <row r="85" spans="1:26" s="84" customFormat="1" ht="19" thickBot="1" x14ac:dyDescent="0.25">
      <c r="A85" s="66"/>
      <c r="B85" s="30"/>
      <c r="C85" s="30"/>
      <c r="D85" s="30"/>
      <c r="E85" s="30"/>
      <c r="F85" s="30"/>
    </row>
    <row r="86" spans="1:26" s="84" customFormat="1" ht="18" x14ac:dyDescent="0.2">
      <c r="A86" s="67" t="s">
        <v>163</v>
      </c>
      <c r="B86" s="118" t="s">
        <v>291</v>
      </c>
      <c r="C86" s="115"/>
      <c r="D86" s="115"/>
      <c r="E86" s="115"/>
      <c r="F86" s="116"/>
    </row>
    <row r="87" spans="1:26" s="84" customFormat="1" ht="18" x14ac:dyDescent="0.2">
      <c r="A87" s="68"/>
      <c r="B87" s="69"/>
      <c r="C87" s="30"/>
      <c r="D87" s="30"/>
      <c r="E87" s="30"/>
      <c r="F87" s="70"/>
    </row>
    <row r="88" spans="1:26" s="84" customFormat="1" ht="18" x14ac:dyDescent="0.2">
      <c r="A88" s="68"/>
      <c r="B88" s="72" t="s">
        <v>166</v>
      </c>
      <c r="C88" s="85" t="s">
        <v>167</v>
      </c>
      <c r="D88" s="30"/>
      <c r="E88" s="30"/>
      <c r="F88" s="70"/>
    </row>
    <row r="89" spans="1:26" s="84" customFormat="1" ht="18" x14ac:dyDescent="0.2">
      <c r="A89" s="68"/>
      <c r="B89" s="72"/>
      <c r="C89" s="85" t="s">
        <v>168</v>
      </c>
      <c r="D89" s="30"/>
      <c r="E89" s="30"/>
      <c r="F89" s="70"/>
    </row>
    <row r="90" spans="1:26" s="84" customFormat="1" ht="18" x14ac:dyDescent="0.2">
      <c r="A90" s="68"/>
      <c r="B90" s="72"/>
      <c r="C90" s="85" t="s">
        <v>170</v>
      </c>
      <c r="D90" s="85" t="s">
        <v>179</v>
      </c>
      <c r="E90" s="30"/>
      <c r="F90" s="70"/>
    </row>
    <row r="91" spans="1:26" s="84" customFormat="1" ht="18" x14ac:dyDescent="0.2">
      <c r="A91" s="68"/>
      <c r="B91" s="72" t="s">
        <v>171</v>
      </c>
      <c r="C91" s="85" t="s">
        <v>172</v>
      </c>
      <c r="D91" s="85" t="s">
        <v>179</v>
      </c>
      <c r="E91" s="30"/>
      <c r="F91" s="70"/>
    </row>
    <row r="92" spans="1:26" s="84" customFormat="1" ht="18" x14ac:dyDescent="0.2">
      <c r="A92" s="68"/>
      <c r="B92" s="72"/>
      <c r="C92" s="85" t="s">
        <v>173</v>
      </c>
      <c r="D92" s="30" t="s">
        <v>72</v>
      </c>
      <c r="E92" s="30"/>
      <c r="F92" s="70"/>
    </row>
    <row r="93" spans="1:26" s="84" customFormat="1" ht="18" x14ac:dyDescent="0.2">
      <c r="A93" s="68"/>
      <c r="B93" s="69"/>
      <c r="C93" s="85" t="s">
        <v>175</v>
      </c>
      <c r="D93" s="85" t="s">
        <v>179</v>
      </c>
      <c r="E93" s="30"/>
      <c r="F93" s="70"/>
    </row>
    <row r="94" spans="1:26" s="84" customFormat="1" ht="19" thickBot="1" x14ac:dyDescent="0.25">
      <c r="A94" s="73"/>
      <c r="B94" s="74"/>
      <c r="C94" s="63" t="s">
        <v>176</v>
      </c>
      <c r="D94" s="63" t="s">
        <v>179</v>
      </c>
      <c r="E94" s="75"/>
      <c r="F94" s="76"/>
    </row>
    <row r="95" spans="1:26" s="84" customFormat="1" ht="18" x14ac:dyDescent="0.2">
      <c r="A95" s="66"/>
      <c r="B95" s="30"/>
      <c r="C95" s="30"/>
      <c r="D95" s="30"/>
      <c r="E95" s="30"/>
      <c r="F95" s="30"/>
    </row>
    <row r="96" spans="1:26" s="84" customFormat="1" ht="18" x14ac:dyDescent="0.2">
      <c r="A96" s="66" t="s">
        <v>70</v>
      </c>
      <c r="B96" s="85" t="s">
        <v>177</v>
      </c>
      <c r="C96" s="30"/>
      <c r="D96" s="30">
        <v>2</v>
      </c>
      <c r="E96" s="30"/>
      <c r="F96" s="30"/>
    </row>
  </sheetData>
  <mergeCells count="12">
    <mergeCell ref="B86:F86"/>
    <mergeCell ref="B53:F53"/>
    <mergeCell ref="B55:F55"/>
    <mergeCell ref="B68:F68"/>
    <mergeCell ref="B70:F70"/>
    <mergeCell ref="B84:F84"/>
    <mergeCell ref="B38:F38"/>
    <mergeCell ref="B3:F3"/>
    <mergeCell ref="B5:F5"/>
    <mergeCell ref="B19:F19"/>
    <mergeCell ref="B21:F21"/>
    <mergeCell ref="B36:F3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17"/>
  <sheetViews>
    <sheetView topLeftCell="B1" zoomScale="110" zoomScaleNormal="110" workbookViewId="0">
      <selection activeCell="A14" sqref="A14"/>
    </sheetView>
  </sheetViews>
  <sheetFormatPr baseColWidth="10" defaultColWidth="12.6640625" defaultRowHeight="15.75" customHeight="1" x14ac:dyDescent="0.2"/>
  <cols>
    <col min="1" max="1" width="39.83203125" style="100" customWidth="1"/>
    <col min="2" max="2" width="12.6640625" style="100"/>
    <col min="3" max="3" width="26.6640625" style="100" customWidth="1"/>
    <col min="4" max="9" width="12.6640625" style="100"/>
    <col min="10" max="10" width="14.5" style="100" customWidth="1"/>
    <col min="11" max="11" width="14.1640625" style="100" customWidth="1"/>
    <col min="12" max="12" width="13.83203125" style="100" customWidth="1"/>
    <col min="13" max="13" width="15" style="100" customWidth="1"/>
    <col min="14" max="14" width="16" style="100" customWidth="1"/>
    <col min="15" max="15" width="16.83203125" style="100" customWidth="1"/>
    <col min="16" max="16384" width="12.6640625" style="100"/>
  </cols>
  <sheetData>
    <row r="3" spans="1:15" ht="19" x14ac:dyDescent="0.2">
      <c r="A3" s="99" t="s">
        <v>181</v>
      </c>
    </row>
    <row r="5" spans="1:15" ht="19" x14ac:dyDescent="0.2">
      <c r="A5" s="99" t="s">
        <v>182</v>
      </c>
    </row>
    <row r="7" spans="1:15" ht="19" x14ac:dyDescent="0.2">
      <c r="A7" s="99" t="s">
        <v>295</v>
      </c>
    </row>
    <row r="9" spans="1:15" ht="15.75" customHeight="1" x14ac:dyDescent="0.2">
      <c r="A9" s="101"/>
      <c r="B9" s="101"/>
      <c r="C9" s="101"/>
      <c r="D9" s="119" t="s">
        <v>183</v>
      </c>
      <c r="E9" s="120"/>
      <c r="F9" s="120"/>
      <c r="G9" s="120"/>
      <c r="H9" s="120"/>
      <c r="I9" s="121"/>
      <c r="J9" s="119" t="s">
        <v>184</v>
      </c>
      <c r="K9" s="120"/>
      <c r="L9" s="120"/>
      <c r="M9" s="120"/>
      <c r="N9" s="120"/>
      <c r="O9" s="121"/>
    </row>
    <row r="10" spans="1:15" ht="22" customHeight="1" x14ac:dyDescent="0.2">
      <c r="A10" s="102" t="s">
        <v>111</v>
      </c>
      <c r="B10" s="103" t="s">
        <v>253</v>
      </c>
      <c r="C10" s="104" t="s">
        <v>185</v>
      </c>
      <c r="D10" s="102" t="s">
        <v>186</v>
      </c>
      <c r="E10" s="102" t="s">
        <v>187</v>
      </c>
      <c r="F10" s="102" t="s">
        <v>188</v>
      </c>
      <c r="G10" s="102" t="s">
        <v>189</v>
      </c>
      <c r="H10" s="102" t="s">
        <v>190</v>
      </c>
      <c r="I10" s="102" t="s">
        <v>191</v>
      </c>
      <c r="J10" s="104" t="s">
        <v>186</v>
      </c>
      <c r="K10" s="104" t="s">
        <v>187</v>
      </c>
      <c r="L10" s="104" t="s">
        <v>188</v>
      </c>
      <c r="M10" s="104" t="s">
        <v>189</v>
      </c>
      <c r="N10" s="104" t="s">
        <v>190</v>
      </c>
      <c r="O10" s="104" t="s">
        <v>191</v>
      </c>
    </row>
    <row r="11" spans="1:15" ht="44" customHeight="1" x14ac:dyDescent="0.2">
      <c r="A11" s="102" t="s">
        <v>192</v>
      </c>
      <c r="B11" s="105">
        <v>5</v>
      </c>
      <c r="C11" s="105">
        <v>0</v>
      </c>
      <c r="D11" s="106">
        <v>4.0999999999999996</v>
      </c>
      <c r="E11" s="106">
        <v>3.9</v>
      </c>
      <c r="F11" s="101">
        <v>4.3</v>
      </c>
      <c r="G11" s="101">
        <v>3.1</v>
      </c>
      <c r="H11" s="101">
        <v>2.7</v>
      </c>
      <c r="I11" s="101">
        <v>3</v>
      </c>
      <c r="J11" s="107">
        <f t="shared" ref="J11:J13" si="0">(D11-C11)/(B11-C11)</f>
        <v>0.82</v>
      </c>
      <c r="K11" s="107">
        <f t="shared" ref="K11:K13" si="1">(E11-C11)/(B11-C11)</f>
        <v>0.78</v>
      </c>
      <c r="L11" s="107">
        <f t="shared" ref="L11:L13" si="2">(F11-C11)/(B11-C11)</f>
        <v>0.86</v>
      </c>
      <c r="M11" s="107">
        <f t="shared" ref="M11:M13" si="3">(G11-C11)/(B11-C11)</f>
        <v>0.62</v>
      </c>
      <c r="N11" s="107">
        <f t="shared" ref="N11:N13" si="4">(H11-E11)/(D11-E11)</f>
        <v>-6.0000000000000071</v>
      </c>
      <c r="O11" s="107">
        <f t="shared" ref="O11:O13" si="5">(I11-E11)/(D11-E11)</f>
        <v>-4.5000000000000053</v>
      </c>
    </row>
    <row r="12" spans="1:15" ht="27" customHeight="1" x14ac:dyDescent="0.2">
      <c r="A12" s="102" t="s">
        <v>193</v>
      </c>
      <c r="B12" s="105">
        <v>20</v>
      </c>
      <c r="C12" s="105">
        <v>0</v>
      </c>
      <c r="D12" s="106">
        <v>15.5</v>
      </c>
      <c r="E12" s="106">
        <v>15.8</v>
      </c>
      <c r="F12" s="101">
        <v>16</v>
      </c>
      <c r="G12" s="101">
        <v>11</v>
      </c>
      <c r="H12" s="101">
        <v>10</v>
      </c>
      <c r="I12" s="101">
        <v>10</v>
      </c>
      <c r="J12" s="107">
        <f t="shared" si="0"/>
        <v>0.77500000000000002</v>
      </c>
      <c r="K12" s="107">
        <f t="shared" si="1"/>
        <v>0.79</v>
      </c>
      <c r="L12" s="107">
        <f t="shared" si="2"/>
        <v>0.8</v>
      </c>
      <c r="M12" s="107">
        <f t="shared" si="3"/>
        <v>0.55000000000000004</v>
      </c>
      <c r="N12" s="107">
        <f t="shared" si="4"/>
        <v>19.33333333333329</v>
      </c>
      <c r="O12" s="107">
        <f t="shared" si="5"/>
        <v>19.33333333333329</v>
      </c>
    </row>
    <row r="13" spans="1:15" ht="48" customHeight="1" x14ac:dyDescent="0.2">
      <c r="A13" s="102" t="s">
        <v>194</v>
      </c>
      <c r="B13" s="105">
        <v>20</v>
      </c>
      <c r="C13" s="105">
        <v>0</v>
      </c>
      <c r="D13" s="106">
        <v>14</v>
      </c>
      <c r="E13" s="106">
        <v>13</v>
      </c>
      <c r="F13" s="101">
        <v>14</v>
      </c>
      <c r="G13" s="101">
        <v>12</v>
      </c>
      <c r="H13" s="101">
        <v>5</v>
      </c>
      <c r="I13" s="101">
        <v>12</v>
      </c>
      <c r="J13" s="107">
        <f t="shared" si="0"/>
        <v>0.7</v>
      </c>
      <c r="K13" s="107">
        <f t="shared" si="1"/>
        <v>0.65</v>
      </c>
      <c r="L13" s="107">
        <f t="shared" si="2"/>
        <v>0.7</v>
      </c>
      <c r="M13" s="107">
        <f t="shared" si="3"/>
        <v>0.6</v>
      </c>
      <c r="N13" s="107">
        <f t="shared" si="4"/>
        <v>-8</v>
      </c>
      <c r="O13" s="107">
        <f t="shared" si="5"/>
        <v>-1</v>
      </c>
    </row>
    <row r="14" spans="1:15" ht="64" customHeight="1" x14ac:dyDescent="0.2">
      <c r="A14" s="108" t="s">
        <v>195</v>
      </c>
      <c r="B14" s="105">
        <f>MAX(D14:G14)</f>
        <v>1</v>
      </c>
      <c r="C14" s="105">
        <v>0</v>
      </c>
      <c r="D14" s="106">
        <v>1</v>
      </c>
      <c r="E14" s="106">
        <v>1</v>
      </c>
      <c r="F14" s="101">
        <v>1</v>
      </c>
      <c r="G14" s="101">
        <v>1</v>
      </c>
      <c r="H14" s="101">
        <v>1</v>
      </c>
      <c r="I14" s="101">
        <v>1</v>
      </c>
      <c r="J14" s="107">
        <f t="shared" ref="J14:O14" si="6">(D14-$C14)/($B14-$C14)</f>
        <v>1</v>
      </c>
      <c r="K14" s="107">
        <f t="shared" si="6"/>
        <v>1</v>
      </c>
      <c r="L14" s="107">
        <f t="shared" si="6"/>
        <v>1</v>
      </c>
      <c r="M14" s="107">
        <f t="shared" si="6"/>
        <v>1</v>
      </c>
      <c r="N14" s="107">
        <f t="shared" si="6"/>
        <v>1</v>
      </c>
      <c r="O14" s="107">
        <f t="shared" si="6"/>
        <v>1</v>
      </c>
    </row>
    <row r="15" spans="1:15" ht="30" customHeight="1" x14ac:dyDescent="0.2">
      <c r="H15" s="99"/>
      <c r="I15" s="99"/>
      <c r="J15" s="109">
        <f t="shared" ref="J15:O15" si="7">SUM(J11:J14)</f>
        <v>3.2949999999999999</v>
      </c>
      <c r="K15" s="109">
        <f t="shared" si="7"/>
        <v>3.22</v>
      </c>
      <c r="L15" s="109">
        <f t="shared" si="7"/>
        <v>3.3600000000000003</v>
      </c>
      <c r="M15" s="109">
        <f t="shared" si="7"/>
        <v>2.77</v>
      </c>
      <c r="N15" s="109">
        <f t="shared" si="7"/>
        <v>6.3333333333332824</v>
      </c>
      <c r="O15" s="109">
        <f t="shared" si="7"/>
        <v>14.833333333333284</v>
      </c>
    </row>
    <row r="17" spans="1:15" ht="45" customHeight="1" x14ac:dyDescent="0.2">
      <c r="A17" s="100" t="s">
        <v>290</v>
      </c>
      <c r="B17" s="122" t="s">
        <v>296</v>
      </c>
      <c r="C17" s="122"/>
      <c r="D17" s="122"/>
      <c r="E17" s="122"/>
      <c r="F17" s="122"/>
      <c r="G17" s="122"/>
      <c r="H17" s="122"/>
      <c r="I17" s="122"/>
      <c r="J17" s="122"/>
      <c r="K17" s="122"/>
      <c r="L17" s="122"/>
      <c r="M17" s="122"/>
      <c r="N17" s="122"/>
      <c r="O17" s="122"/>
    </row>
  </sheetData>
  <mergeCells count="3">
    <mergeCell ref="D9:I9"/>
    <mergeCell ref="J9:O9"/>
    <mergeCell ref="B17:O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Pankaj Singh</cp:lastModifiedBy>
  <dcterms:modified xsi:type="dcterms:W3CDTF">2022-10-22T10:18:53Z</dcterms:modified>
</cp:coreProperties>
</file>