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tables/table3.xml" ContentType="application/vnd.openxmlformats-officedocument.spreadsheetml.table+xml"/>
  <Override PartName="/xl/slicers/slicer2.xml" ContentType="application/vnd.ms-excel.slicer+xml"/>
  <Override PartName="/xl/drawings/drawing5.xml" ContentType="application/vnd.openxmlformats-officedocument.drawing+xml"/>
  <Override PartName="/xl/tables/table4.xml" ContentType="application/vnd.openxmlformats-officedocument.spreadsheetml.table+xml"/>
  <Override PartName="/xl/slicers/slicer3.xml" ContentType="application/vnd.ms-excel.slicer+xml"/>
  <Override PartName="/xl/drawings/drawing6.xml" ContentType="application/vnd.openxmlformats-officedocument.drawing+xml"/>
  <Override PartName="/xl/tables/table5.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7.xml" ContentType="application/vnd.openxmlformats-officedocument.drawing+xml"/>
  <Override PartName="/xl/slicers/slicer4.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8.xml" ContentType="application/vnd.openxmlformats-officedocument.drawing+xml"/>
  <Override PartName="/xl/tables/table6.xml" ContentType="application/vnd.openxmlformats-officedocument.spreadsheetml.table+xml"/>
  <Override PartName="/xl/slicers/slicer5.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rvin.lahoud.MANENTERPRISE\Documents\OneDrive\Business Excellence\Business Process Management\Activity Listing\"/>
    </mc:Choice>
  </mc:AlternateContent>
  <bookViews>
    <workbookView xWindow="0" yWindow="0" windowWidth="21570" windowHeight="8145" activeTab="6"/>
  </bookViews>
  <sheets>
    <sheet name="Cover Page" sheetId="3" r:id="rId1"/>
    <sheet name="DSP" sheetId="4" r:id="rId2"/>
    <sheet name="SUE" sheetId="5" r:id="rId3"/>
    <sheet name="SBP" sheetId="6" r:id="rId4"/>
    <sheet name="ABC" sheetId="9" r:id="rId5"/>
    <sheet name="BTP" sheetId="10" r:id="rId6"/>
    <sheet name="Sheet4" sheetId="8" r:id="rId7"/>
    <sheet name="All data" sheetId="7" r:id="rId8"/>
    <sheet name="Activity Listing" sheetId="2" state="hidden" r:id="rId9"/>
  </sheets>
  <externalReferences>
    <externalReference r:id="rId10"/>
  </externalReferences>
  <definedNames>
    <definedName name="_xlnm._FilterDatabase" localSheetId="4" hidden="1">ABC!$A$8:$AQ$96</definedName>
    <definedName name="_xlnm._FilterDatabase" localSheetId="8" hidden="1">'Activity Listing'!$A$8:$GM$140</definedName>
    <definedName name="_xlnm._FilterDatabase" localSheetId="5" hidden="1">BTP!$A$8:$O$95</definedName>
    <definedName name="_xlnm._FilterDatabase" localSheetId="1" hidden="1">DSP!$A$8:$O$96</definedName>
    <definedName name="_xlnm._FilterDatabase" localSheetId="3" hidden="1">SBP!$A$8:$O$95</definedName>
    <definedName name="_xlnm._FilterDatabase" localSheetId="2" hidden="1">SUE!$A$8:$O$95</definedName>
    <definedName name="Slicer_Function">#N/A</definedName>
    <definedName name="Slicer_Function1" localSheetId="2">#N/A</definedName>
    <definedName name="Slicer_Function1">#N/A</definedName>
    <definedName name="Slicer_Function11" localSheetId="2">#N/A</definedName>
    <definedName name="Slicer_Function11">#N/A</definedName>
    <definedName name="Slicer_Function111">#N/A</definedName>
    <definedName name="Slicer_Function2">#N/A</definedName>
    <definedName name="Slicer_Not_on_All_Sites">#N/A</definedName>
  </definedNames>
  <calcPr calcId="152511"/>
  <pivotCaches>
    <pivotCache cacheId="41"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4:slicerCache r:id="rId15"/>
        <x14:slicerCache r:id="rId16"/>
        <x14:slicerCache r:id="rId17"/>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27" i="9" l="1"/>
  <c r="R27" i="9"/>
  <c r="V27" i="9" s="1"/>
  <c r="V25" i="9"/>
  <c r="U26" i="9"/>
  <c r="V26" i="9" s="1"/>
  <c r="R26" i="9"/>
  <c r="AC6" i="8"/>
  <c r="AC13" i="8" s="1"/>
  <c r="AD6" i="8"/>
  <c r="AE6" i="8"/>
  <c r="AF6" i="8"/>
  <c r="AC7" i="8"/>
  <c r="AG7" i="8" s="1"/>
  <c r="AH7" i="8" s="1"/>
  <c r="AD7" i="8"/>
  <c r="AE7" i="8"/>
  <c r="AF7" i="8"/>
  <c r="AC8" i="8"/>
  <c r="AD8" i="8"/>
  <c r="AE8" i="8"/>
  <c r="AF8" i="8"/>
  <c r="AC9" i="8"/>
  <c r="AD9" i="8"/>
  <c r="AE9" i="8"/>
  <c r="AF9" i="8"/>
  <c r="AC10" i="8"/>
  <c r="AD10" i="8"/>
  <c r="AE10" i="8"/>
  <c r="AF10" i="8"/>
  <c r="AC11" i="8"/>
  <c r="AD11" i="8"/>
  <c r="AE11" i="8"/>
  <c r="AF11" i="8"/>
  <c r="AC12" i="8"/>
  <c r="AD12" i="8"/>
  <c r="AE12" i="8"/>
  <c r="AF12" i="8"/>
  <c r="AD5" i="8"/>
  <c r="AD13" i="8" s="1"/>
  <c r="AE5" i="8"/>
  <c r="AF5" i="8"/>
  <c r="AC5" i="8"/>
  <c r="X31" i="8"/>
  <c r="X30" i="8"/>
  <c r="AW56" i="7"/>
  <c r="AQ56" i="7" s="1"/>
  <c r="AW60" i="7"/>
  <c r="AQ60" i="7" s="1"/>
  <c r="AW64" i="7"/>
  <c r="AQ64" i="7" s="1"/>
  <c r="AW68" i="7"/>
  <c r="AQ68" i="7" s="1"/>
  <c r="AW70" i="7"/>
  <c r="AQ70" i="7" s="1"/>
  <c r="AW72" i="7"/>
  <c r="AQ72" i="7" s="1"/>
  <c r="AW74" i="7"/>
  <c r="AQ74" i="7" s="1"/>
  <c r="AW76" i="7"/>
  <c r="AQ76" i="7" s="1"/>
  <c r="AW80" i="7"/>
  <c r="AQ80" i="7" s="1"/>
  <c r="AW84" i="7"/>
  <c r="AQ84" i="7" s="1"/>
  <c r="AL69" i="7"/>
  <c r="AW69" i="7" s="1"/>
  <c r="AQ69" i="7" s="1"/>
  <c r="AL70" i="7"/>
  <c r="AL71" i="7"/>
  <c r="AW71" i="7" s="1"/>
  <c r="AQ71" i="7" s="1"/>
  <c r="AL72" i="7"/>
  <c r="AL73" i="7"/>
  <c r="AW73" i="7" s="1"/>
  <c r="AQ73" i="7" s="1"/>
  <c r="AL74" i="7"/>
  <c r="AL75" i="7"/>
  <c r="AW75" i="7" s="1"/>
  <c r="AQ75" i="7" s="1"/>
  <c r="AL76" i="7"/>
  <c r="AL77" i="7"/>
  <c r="AW77" i="7" s="1"/>
  <c r="AQ77" i="7" s="1"/>
  <c r="AL78" i="7"/>
  <c r="AW78" i="7" s="1"/>
  <c r="AQ78" i="7" s="1"/>
  <c r="AL79" i="7"/>
  <c r="AW79" i="7" s="1"/>
  <c r="AQ79" i="7" s="1"/>
  <c r="AL80" i="7"/>
  <c r="AL81" i="7"/>
  <c r="AW81" i="7" s="1"/>
  <c r="AQ81" i="7" s="1"/>
  <c r="AL82" i="7"/>
  <c r="AW82" i="7" s="1"/>
  <c r="AQ82" i="7" s="1"/>
  <c r="AL83" i="7"/>
  <c r="AW83" i="7" s="1"/>
  <c r="AQ83" i="7" s="1"/>
  <c r="AL84" i="7"/>
  <c r="AL85" i="7"/>
  <c r="AW85" i="7" s="1"/>
  <c r="AQ85" i="7" s="1"/>
  <c r="AL86" i="7"/>
  <c r="AW86" i="7" s="1"/>
  <c r="AQ86" i="7" s="1"/>
  <c r="AL87" i="7"/>
  <c r="AW87" i="7" s="1"/>
  <c r="AQ87" i="7" s="1"/>
  <c r="AK54" i="7"/>
  <c r="AL54" i="7" s="1"/>
  <c r="AW54" i="7" s="1"/>
  <c r="AQ54" i="7" s="1"/>
  <c r="AK55" i="7"/>
  <c r="AL55" i="7" s="1"/>
  <c r="AW55" i="7" s="1"/>
  <c r="AQ55" i="7" s="1"/>
  <c r="AK56" i="7"/>
  <c r="AL56" i="7" s="1"/>
  <c r="AK57" i="7"/>
  <c r="AL57" i="7" s="1"/>
  <c r="AW57" i="7" s="1"/>
  <c r="AQ57" i="7" s="1"/>
  <c r="AK58" i="7"/>
  <c r="AL58" i="7" s="1"/>
  <c r="AW58" i="7" s="1"/>
  <c r="AQ58" i="7" s="1"/>
  <c r="AK59" i="7"/>
  <c r="AL59" i="7" s="1"/>
  <c r="AW59" i="7" s="1"/>
  <c r="AQ59" i="7" s="1"/>
  <c r="AK60" i="7"/>
  <c r="AL60" i="7" s="1"/>
  <c r="AK61" i="7"/>
  <c r="AL61" i="7" s="1"/>
  <c r="AW61" i="7" s="1"/>
  <c r="AQ61" i="7" s="1"/>
  <c r="AK62" i="7"/>
  <c r="AL62" i="7" s="1"/>
  <c r="AW62" i="7" s="1"/>
  <c r="AQ62" i="7" s="1"/>
  <c r="AK63" i="7"/>
  <c r="AL63" i="7" s="1"/>
  <c r="AW63" i="7" s="1"/>
  <c r="AQ63" i="7" s="1"/>
  <c r="AK64" i="7"/>
  <c r="AL64" i="7" s="1"/>
  <c r="AK65" i="7"/>
  <c r="AL65" i="7" s="1"/>
  <c r="AW65" i="7" s="1"/>
  <c r="AQ65" i="7" s="1"/>
  <c r="AK66" i="7"/>
  <c r="AL66" i="7" s="1"/>
  <c r="AW66" i="7" s="1"/>
  <c r="AQ66" i="7" s="1"/>
  <c r="AK67" i="7"/>
  <c r="AL67" i="7" s="1"/>
  <c r="AW67" i="7" s="1"/>
  <c r="AQ67" i="7" s="1"/>
  <c r="AK68" i="7"/>
  <c r="AL68" i="7" s="1"/>
  <c r="AK69" i="7"/>
  <c r="AK70" i="7"/>
  <c r="AK71" i="7"/>
  <c r="AK72" i="7"/>
  <c r="AK73" i="7"/>
  <c r="AK74" i="7"/>
  <c r="AK75" i="7"/>
  <c r="AK76" i="7"/>
  <c r="AK77" i="7"/>
  <c r="AK78" i="7"/>
  <c r="AK79" i="7"/>
  <c r="AK80" i="7"/>
  <c r="AK81" i="7"/>
  <c r="AK82" i="7"/>
  <c r="AK83" i="7"/>
  <c r="AK84" i="7"/>
  <c r="AK85" i="7"/>
  <c r="AK86" i="7"/>
  <c r="AJ64" i="7"/>
  <c r="AJ62" i="7"/>
  <c r="AF13" i="8" l="1"/>
  <c r="AG11" i="8"/>
  <c r="AH11" i="8" s="1"/>
  <c r="AE13" i="8"/>
  <c r="AG5" i="8"/>
  <c r="AJ5" i="8" s="1"/>
  <c r="AH12" i="8"/>
  <c r="AH8" i="8"/>
  <c r="AG12" i="8"/>
  <c r="AG8" i="8"/>
  <c r="AI8" i="8" s="1"/>
  <c r="AJ8" i="8"/>
  <c r="AI12" i="8"/>
  <c r="AJ12" i="8"/>
  <c r="AK7" i="8"/>
  <c r="AG10" i="8"/>
  <c r="AK10" i="8" s="1"/>
  <c r="AG6" i="8"/>
  <c r="AK12" i="8"/>
  <c r="AK8" i="8"/>
  <c r="AJ7" i="8"/>
  <c r="AG9" i="8"/>
  <c r="AI7" i="8"/>
  <c r="AH5" i="8"/>
  <c r="AG13" i="8"/>
  <c r="AH13" i="8" s="1"/>
  <c r="AK5" i="8"/>
  <c r="AK11" i="8" l="1"/>
  <c r="AI11" i="8"/>
  <c r="AJ11" i="8"/>
  <c r="AI5" i="8"/>
  <c r="AJ9" i="8"/>
  <c r="AI9" i="8"/>
  <c r="AJ6" i="8"/>
  <c r="AH6" i="8"/>
  <c r="AI6" i="8"/>
  <c r="AH9" i="8"/>
  <c r="AJ10" i="8"/>
  <c r="AI10" i="8"/>
  <c r="AH10" i="8"/>
  <c r="AK6" i="8"/>
  <c r="AK9" i="8"/>
  <c r="AJ13" i="8"/>
  <c r="AK13" i="8"/>
  <c r="AI13" i="8"/>
  <c r="AK5" i="7" l="1"/>
  <c r="AK6" i="7"/>
  <c r="AK7" i="7"/>
  <c r="AK8" i="7"/>
  <c r="AK9" i="7"/>
  <c r="AK10" i="7"/>
  <c r="AK11" i="7"/>
  <c r="AK12" i="7"/>
  <c r="AK13" i="7"/>
  <c r="AK14" i="7"/>
  <c r="AK15" i="7"/>
  <c r="AK16" i="7"/>
  <c r="AK17" i="7"/>
  <c r="AK18" i="7"/>
  <c r="AK19" i="7"/>
  <c r="AK20" i="7"/>
  <c r="AK21" i="7"/>
  <c r="AK22" i="7"/>
  <c r="AK23" i="7"/>
  <c r="AK24" i="7"/>
  <c r="AK25" i="7"/>
  <c r="AK26" i="7"/>
  <c r="AK27" i="7"/>
  <c r="AK28" i="7"/>
  <c r="AK29" i="7"/>
  <c r="AK30" i="7"/>
  <c r="AK31" i="7"/>
  <c r="AK32" i="7"/>
  <c r="AK33" i="7"/>
  <c r="AK34" i="7"/>
  <c r="AK35" i="7"/>
  <c r="AK36" i="7"/>
  <c r="AK37" i="7"/>
  <c r="AK38" i="7"/>
  <c r="AK39" i="7"/>
  <c r="AK40" i="7"/>
  <c r="AK41" i="7"/>
  <c r="AK42" i="7"/>
  <c r="AK43" i="7"/>
  <c r="AK44" i="7"/>
  <c r="AK45" i="7"/>
  <c r="AK46" i="7"/>
  <c r="AK47" i="7"/>
  <c r="AK48" i="7"/>
  <c r="AL48" i="7" s="1"/>
  <c r="AW48" i="7" s="1"/>
  <c r="AQ48" i="7" s="1"/>
  <c r="AK49" i="7"/>
  <c r="AK50" i="7"/>
  <c r="AK51" i="7"/>
  <c r="AK52" i="7"/>
  <c r="AK53" i="7"/>
  <c r="AI48" i="10"/>
  <c r="AF48" i="10"/>
  <c r="AJ48" i="10" s="1"/>
  <c r="AB67" i="10"/>
  <c r="Y67" i="10"/>
  <c r="AC67" i="10" s="1"/>
  <c r="AB73" i="10"/>
  <c r="Y73" i="10"/>
  <c r="AC73" i="10" s="1"/>
  <c r="AB65" i="10"/>
  <c r="Y65" i="10"/>
  <c r="AC65" i="10" s="1"/>
  <c r="AK4" i="7"/>
  <c r="H98" i="10"/>
  <c r="AP89" i="10"/>
  <c r="AM89" i="10"/>
  <c r="AI89" i="10"/>
  <c r="AF89" i="10"/>
  <c r="AB89" i="10"/>
  <c r="Y89" i="10"/>
  <c r="AP88" i="10"/>
  <c r="AM88" i="10"/>
  <c r="AP87" i="10"/>
  <c r="AM87" i="10"/>
  <c r="AP86" i="10"/>
  <c r="AM86" i="10"/>
  <c r="AP85" i="10"/>
  <c r="AM85" i="10"/>
  <c r="AP84" i="10"/>
  <c r="AM84" i="10"/>
  <c r="AP83" i="10"/>
  <c r="AM83" i="10"/>
  <c r="AP82" i="10"/>
  <c r="AM82" i="10"/>
  <c r="AP81" i="10"/>
  <c r="AM81" i="10"/>
  <c r="AP80" i="10"/>
  <c r="AM80" i="10"/>
  <c r="AP79" i="10"/>
  <c r="AM79" i="10"/>
  <c r="AP78" i="10"/>
  <c r="AM78" i="10"/>
  <c r="AP77" i="10"/>
  <c r="AM77" i="10"/>
  <c r="AP76" i="10"/>
  <c r="AM76" i="10"/>
  <c r="AP75" i="10"/>
  <c r="AM75" i="10"/>
  <c r="AP74" i="10"/>
  <c r="AM74" i="10"/>
  <c r="AB72" i="10"/>
  <c r="Y72" i="10"/>
  <c r="AB71" i="10"/>
  <c r="Y71" i="10"/>
  <c r="AB70" i="10"/>
  <c r="Y70" i="10"/>
  <c r="AB69" i="10"/>
  <c r="Y69" i="10"/>
  <c r="AB68" i="10"/>
  <c r="Y68" i="10"/>
  <c r="AB66" i="10"/>
  <c r="Y66" i="10"/>
  <c r="AB64" i="10"/>
  <c r="Y64" i="10"/>
  <c r="AI63" i="10"/>
  <c r="AF63" i="10"/>
  <c r="AB62" i="10"/>
  <c r="Y62" i="10"/>
  <c r="AI61" i="10"/>
  <c r="AF61" i="10"/>
  <c r="AB60" i="10"/>
  <c r="Y60" i="10"/>
  <c r="U59" i="10"/>
  <c r="R59" i="10"/>
  <c r="U58" i="10"/>
  <c r="V58" i="10" s="1"/>
  <c r="R58" i="10"/>
  <c r="AI57" i="10"/>
  <c r="AF57" i="10"/>
  <c r="V57" i="10"/>
  <c r="AI56" i="10"/>
  <c r="AF56" i="10"/>
  <c r="AJ56" i="10" s="1"/>
  <c r="V56" i="10"/>
  <c r="AI55" i="10"/>
  <c r="AF55" i="10"/>
  <c r="V55" i="10"/>
  <c r="AI54" i="10"/>
  <c r="AF54" i="10"/>
  <c r="V54" i="10"/>
  <c r="U53" i="10"/>
  <c r="R53" i="10"/>
  <c r="U52" i="10"/>
  <c r="R52" i="10"/>
  <c r="U51" i="10"/>
  <c r="R51" i="10"/>
  <c r="U50" i="10"/>
  <c r="R50" i="10"/>
  <c r="U49" i="10"/>
  <c r="R49" i="10"/>
  <c r="U48" i="10"/>
  <c r="R48" i="10"/>
  <c r="AB47" i="10"/>
  <c r="Y47" i="10"/>
  <c r="AC47" i="10" s="1"/>
  <c r="V47" i="10"/>
  <c r="AB46" i="10"/>
  <c r="Y46" i="10"/>
  <c r="V46" i="10"/>
  <c r="AB45" i="10"/>
  <c r="Y45" i="10"/>
  <c r="V45" i="10"/>
  <c r="U44" i="10"/>
  <c r="R44" i="10"/>
  <c r="U43" i="10"/>
  <c r="R43" i="10"/>
  <c r="U42" i="10"/>
  <c r="R42" i="10"/>
  <c r="U41" i="10"/>
  <c r="R41" i="10"/>
  <c r="U40" i="10"/>
  <c r="R40" i="10"/>
  <c r="U39" i="10"/>
  <c r="R39" i="10"/>
  <c r="U38" i="10"/>
  <c r="R38" i="10"/>
  <c r="U37" i="10"/>
  <c r="R37" i="10"/>
  <c r="N37" i="10"/>
  <c r="K37" i="10"/>
  <c r="U36" i="10"/>
  <c r="R36" i="10"/>
  <c r="N36" i="10"/>
  <c r="K36" i="10"/>
  <c r="U35" i="10"/>
  <c r="R35" i="10"/>
  <c r="N35" i="10"/>
  <c r="K35" i="10"/>
  <c r="U34" i="10"/>
  <c r="R34" i="10"/>
  <c r="N34" i="10"/>
  <c r="K34" i="10"/>
  <c r="U33" i="10"/>
  <c r="R33" i="10"/>
  <c r="N33" i="10"/>
  <c r="K33" i="10"/>
  <c r="U32" i="10"/>
  <c r="R32" i="10"/>
  <c r="N32" i="10"/>
  <c r="K32" i="10"/>
  <c r="U31" i="10"/>
  <c r="R31" i="10"/>
  <c r="N31" i="10"/>
  <c r="K31" i="10"/>
  <c r="U30" i="10"/>
  <c r="R30" i="10"/>
  <c r="N30" i="10"/>
  <c r="K30" i="10"/>
  <c r="U29" i="10"/>
  <c r="R29" i="10"/>
  <c r="N29" i="10"/>
  <c r="K29" i="10"/>
  <c r="N28" i="10"/>
  <c r="K28" i="10"/>
  <c r="N27" i="10"/>
  <c r="K27" i="10"/>
  <c r="U26" i="10"/>
  <c r="R26" i="10"/>
  <c r="U25" i="10"/>
  <c r="R25" i="10"/>
  <c r="N24" i="10"/>
  <c r="K24" i="10"/>
  <c r="N23" i="10"/>
  <c r="K23" i="10"/>
  <c r="N22" i="10"/>
  <c r="K22" i="10"/>
  <c r="N21" i="10"/>
  <c r="K21" i="10"/>
  <c r="N20" i="10"/>
  <c r="K20" i="10"/>
  <c r="N19" i="10"/>
  <c r="K19" i="10"/>
  <c r="N18" i="10"/>
  <c r="K18" i="10"/>
  <c r="N17" i="10"/>
  <c r="K17" i="10"/>
  <c r="N16" i="10"/>
  <c r="K16" i="10"/>
  <c r="N15" i="10"/>
  <c r="K15" i="10"/>
  <c r="N14" i="10"/>
  <c r="K14" i="10"/>
  <c r="N13" i="10"/>
  <c r="K13" i="10"/>
  <c r="N12" i="10"/>
  <c r="K12" i="10"/>
  <c r="N11" i="10"/>
  <c r="K11" i="10"/>
  <c r="N10" i="10"/>
  <c r="K10" i="10"/>
  <c r="N9" i="10"/>
  <c r="K9" i="10"/>
  <c r="D4" i="10"/>
  <c r="V39" i="10" l="1"/>
  <c r="AJ61" i="10"/>
  <c r="AC45" i="10"/>
  <c r="O9" i="10"/>
  <c r="O11" i="10"/>
  <c r="O17" i="10"/>
  <c r="O19" i="10"/>
  <c r="O32" i="10"/>
  <c r="O34" i="10"/>
  <c r="O35" i="10"/>
  <c r="O36" i="10"/>
  <c r="V40" i="10"/>
  <c r="V42" i="10"/>
  <c r="AJ54" i="10"/>
  <c r="O30" i="10"/>
  <c r="AQ74" i="10"/>
  <c r="AQ80" i="10"/>
  <c r="AQ82" i="10"/>
  <c r="O10" i="10"/>
  <c r="O16" i="10"/>
  <c r="O18" i="10"/>
  <c r="V34" i="10"/>
  <c r="V35" i="10"/>
  <c r="AC68" i="10"/>
  <c r="AC72" i="10"/>
  <c r="AQ79" i="10"/>
  <c r="AQ81" i="10"/>
  <c r="O15" i="10"/>
  <c r="O23" i="10"/>
  <c r="V25" i="10"/>
  <c r="O27" i="10"/>
  <c r="O31" i="10"/>
  <c r="V50" i="10"/>
  <c r="AJ55" i="10"/>
  <c r="AC64" i="10"/>
  <c r="AQ78" i="10"/>
  <c r="AQ86" i="10"/>
  <c r="AQ88" i="10"/>
  <c r="AJ89" i="10"/>
  <c r="O24" i="10"/>
  <c r="V26" i="10"/>
  <c r="V30" i="10"/>
  <c r="V31" i="10"/>
  <c r="V38" i="10"/>
  <c r="V49" i="10"/>
  <c r="V51" i="10"/>
  <c r="V53" i="10"/>
  <c r="AJ57" i="10"/>
  <c r="AJ63" i="10"/>
  <c r="AC66" i="10"/>
  <c r="AQ87" i="10"/>
  <c r="AC89" i="10"/>
  <c r="O13" i="10"/>
  <c r="O20" i="10"/>
  <c r="O22" i="10"/>
  <c r="O29" i="10"/>
  <c r="V32" i="10"/>
  <c r="V33" i="10"/>
  <c r="O37" i="10"/>
  <c r="V41" i="10"/>
  <c r="V43" i="10"/>
  <c r="AC46" i="10"/>
  <c r="V59" i="10"/>
  <c r="AC62" i="10"/>
  <c r="AC69" i="10"/>
  <c r="AC71" i="10"/>
  <c r="AQ76" i="10"/>
  <c r="AQ83" i="10"/>
  <c r="AQ85" i="10"/>
  <c r="O12" i="10"/>
  <c r="O14" i="10"/>
  <c r="O21" i="10"/>
  <c r="O28" i="10"/>
  <c r="V29" i="10"/>
  <c r="O33" i="10"/>
  <c r="V36" i="10"/>
  <c r="V37" i="10"/>
  <c r="V44" i="10"/>
  <c r="V48" i="10"/>
  <c r="V52" i="10"/>
  <c r="AC60" i="10"/>
  <c r="AC70" i="10"/>
  <c r="AQ75" i="10"/>
  <c r="AQ77" i="10"/>
  <c r="AQ84" i="10"/>
  <c r="AQ89" i="10"/>
  <c r="AD5" i="7"/>
  <c r="AD6" i="7"/>
  <c r="AD7" i="7"/>
  <c r="AD8" i="7"/>
  <c r="AD9" i="7"/>
  <c r="AD10" i="7"/>
  <c r="AD11" i="7"/>
  <c r="AD12" i="7"/>
  <c r="AD13" i="7"/>
  <c r="AD14" i="7"/>
  <c r="AD15" i="7"/>
  <c r="AD16" i="7"/>
  <c r="AD17" i="7"/>
  <c r="AD18" i="7"/>
  <c r="AD19" i="7"/>
  <c r="AD20" i="7"/>
  <c r="AD21" i="7"/>
  <c r="AD22" i="7"/>
  <c r="AD23" i="7"/>
  <c r="AD24" i="7"/>
  <c r="AD25" i="7"/>
  <c r="AD26" i="7"/>
  <c r="AD27" i="7"/>
  <c r="AD28" i="7"/>
  <c r="AD29" i="7"/>
  <c r="AD30" i="7"/>
  <c r="AD31" i="7"/>
  <c r="AD32" i="7"/>
  <c r="AD33" i="7"/>
  <c r="AD34" i="7"/>
  <c r="AD35" i="7"/>
  <c r="AD36" i="7"/>
  <c r="AD37" i="7"/>
  <c r="AD38" i="7"/>
  <c r="AD39" i="7"/>
  <c r="AD40" i="7"/>
  <c r="AD41" i="7"/>
  <c r="AD42" i="7"/>
  <c r="AD43" i="7"/>
  <c r="AD44" i="7"/>
  <c r="AD45" i="7"/>
  <c r="AD46" i="7"/>
  <c r="AD47" i="7"/>
  <c r="AD48" i="7"/>
  <c r="AD49" i="7"/>
  <c r="AD50" i="7"/>
  <c r="AD51" i="7"/>
  <c r="AD52" i="7"/>
  <c r="AD53" i="7"/>
  <c r="AD54" i="7"/>
  <c r="AD55" i="7"/>
  <c r="AD56" i="7"/>
  <c r="AD57" i="7"/>
  <c r="AD58" i="7"/>
  <c r="AD59" i="7"/>
  <c r="AD60" i="7"/>
  <c r="AD61" i="7"/>
  <c r="AD62" i="7"/>
  <c r="AD63" i="7"/>
  <c r="AD64" i="7"/>
  <c r="AD65" i="7"/>
  <c r="AD66" i="7"/>
  <c r="AD67" i="7"/>
  <c r="AD68" i="7"/>
  <c r="AD69" i="7"/>
  <c r="AD70" i="7"/>
  <c r="AD71" i="7"/>
  <c r="AD72" i="7"/>
  <c r="AD73" i="7"/>
  <c r="AD74" i="7"/>
  <c r="AD75" i="7"/>
  <c r="AD76" i="7"/>
  <c r="AD77" i="7"/>
  <c r="AD78" i="7"/>
  <c r="AD79" i="7"/>
  <c r="AD80" i="7"/>
  <c r="AD81" i="7"/>
  <c r="AD82" i="7"/>
  <c r="AD83" i="7"/>
  <c r="AD84" i="7"/>
  <c r="AD85" i="7"/>
  <c r="AD4" i="7"/>
  <c r="H98" i="9"/>
  <c r="AP89" i="9"/>
  <c r="AM89" i="9"/>
  <c r="N89" i="9"/>
  <c r="K89" i="9"/>
  <c r="AP88" i="9"/>
  <c r="AM88" i="9"/>
  <c r="AQ88" i="9" s="1"/>
  <c r="N88" i="9"/>
  <c r="K88" i="9"/>
  <c r="AP87" i="9"/>
  <c r="AM87" i="9"/>
  <c r="AQ87" i="9" s="1"/>
  <c r="N87" i="9"/>
  <c r="K87" i="9"/>
  <c r="AP86" i="9"/>
  <c r="AM86" i="9"/>
  <c r="AQ86" i="9" s="1"/>
  <c r="N86" i="9"/>
  <c r="O86" i="9" s="1"/>
  <c r="K86" i="9"/>
  <c r="AP85" i="9"/>
  <c r="AM85" i="9"/>
  <c r="N85" i="9"/>
  <c r="K85" i="9"/>
  <c r="AP84" i="9"/>
  <c r="AM84" i="9"/>
  <c r="AQ84" i="9" s="1"/>
  <c r="N84" i="9"/>
  <c r="K84" i="9"/>
  <c r="AP83" i="9"/>
  <c r="AM83" i="9"/>
  <c r="AQ83" i="9" s="1"/>
  <c r="N83" i="9"/>
  <c r="K83" i="9"/>
  <c r="AP82" i="9"/>
  <c r="AM82" i="9"/>
  <c r="N82" i="9"/>
  <c r="O82" i="9" s="1"/>
  <c r="K82" i="9"/>
  <c r="AP81" i="9"/>
  <c r="AM81" i="9"/>
  <c r="N81" i="9"/>
  <c r="K81" i="9"/>
  <c r="AP80" i="9"/>
  <c r="AM80" i="9"/>
  <c r="AQ80" i="9" s="1"/>
  <c r="N80" i="9"/>
  <c r="K80" i="9"/>
  <c r="AP79" i="9"/>
  <c r="AM79" i="9"/>
  <c r="AQ79" i="9" s="1"/>
  <c r="N79" i="9"/>
  <c r="K79" i="9"/>
  <c r="AP78" i="9"/>
  <c r="AM78" i="9"/>
  <c r="AQ78" i="9" s="1"/>
  <c r="N78" i="9"/>
  <c r="O78" i="9" s="1"/>
  <c r="K78" i="9"/>
  <c r="AP77" i="9"/>
  <c r="AM77" i="9"/>
  <c r="N77" i="9"/>
  <c r="K77" i="9"/>
  <c r="AP76" i="9"/>
  <c r="AQ76" i="9" s="1"/>
  <c r="AM76" i="9"/>
  <c r="N76" i="9"/>
  <c r="K76" i="9"/>
  <c r="AP75" i="9"/>
  <c r="AM75" i="9"/>
  <c r="N75" i="9"/>
  <c r="K75" i="9"/>
  <c r="O75" i="9" s="1"/>
  <c r="AP74" i="9"/>
  <c r="AQ74" i="9" s="1"/>
  <c r="AM74" i="9"/>
  <c r="N74" i="9"/>
  <c r="K74" i="9"/>
  <c r="AB73" i="9"/>
  <c r="Y73" i="9"/>
  <c r="N73" i="9"/>
  <c r="K73" i="9"/>
  <c r="N72" i="9"/>
  <c r="K72" i="9"/>
  <c r="N71" i="9"/>
  <c r="K71" i="9"/>
  <c r="N70" i="9"/>
  <c r="K70" i="9"/>
  <c r="N69" i="9"/>
  <c r="K69" i="9"/>
  <c r="O69" i="9" s="1"/>
  <c r="N68" i="9"/>
  <c r="K68" i="9"/>
  <c r="N67" i="9"/>
  <c r="K67" i="9"/>
  <c r="N66" i="9"/>
  <c r="K66" i="9"/>
  <c r="AP65" i="9"/>
  <c r="AM65" i="9"/>
  <c r="AC65" i="9"/>
  <c r="AB65" i="9"/>
  <c r="Y65" i="9"/>
  <c r="N65" i="9"/>
  <c r="K65" i="9"/>
  <c r="AP64" i="9"/>
  <c r="AM64" i="9"/>
  <c r="AB64" i="9"/>
  <c r="Y64" i="9"/>
  <c r="AC64" i="9" s="1"/>
  <c r="N64" i="9"/>
  <c r="K64" i="9"/>
  <c r="AP63" i="9"/>
  <c r="AM63" i="9"/>
  <c r="AB63" i="9"/>
  <c r="Y63" i="9"/>
  <c r="N63" i="9"/>
  <c r="K63" i="9"/>
  <c r="AP62" i="9"/>
  <c r="AM62" i="9"/>
  <c r="AB62" i="9"/>
  <c r="Y62" i="9"/>
  <c r="N62" i="9"/>
  <c r="K62" i="9"/>
  <c r="AP61" i="9"/>
  <c r="AM61" i="9"/>
  <c r="AQ61" i="9" s="1"/>
  <c r="AB61" i="9"/>
  <c r="Y61" i="9"/>
  <c r="N61" i="9"/>
  <c r="K61" i="9"/>
  <c r="AP60" i="9"/>
  <c r="AM60" i="9"/>
  <c r="AB60" i="9"/>
  <c r="Y60" i="9"/>
  <c r="N60" i="9"/>
  <c r="K60" i="9"/>
  <c r="O60" i="9" s="1"/>
  <c r="AP59" i="9"/>
  <c r="AM59" i="9"/>
  <c r="AB59" i="9"/>
  <c r="Y59" i="9"/>
  <c r="AC59" i="9" s="1"/>
  <c r="N59" i="9"/>
  <c r="K59" i="9"/>
  <c r="AB58" i="9"/>
  <c r="Y58" i="9"/>
  <c r="AC58" i="9" s="1"/>
  <c r="AB57" i="9"/>
  <c r="AC57" i="9" s="1"/>
  <c r="Y57" i="9"/>
  <c r="AB56" i="9"/>
  <c r="Y56" i="9"/>
  <c r="U55" i="9"/>
  <c r="R55" i="9"/>
  <c r="AB54" i="9"/>
  <c r="Y54" i="9"/>
  <c r="AC54" i="9" s="1"/>
  <c r="U54" i="9"/>
  <c r="R54" i="9"/>
  <c r="AB53" i="9"/>
  <c r="Y53" i="9"/>
  <c r="AC53" i="9" s="1"/>
  <c r="U53" i="9"/>
  <c r="R53" i="9"/>
  <c r="AB52" i="9"/>
  <c r="Y52" i="9"/>
  <c r="AC52" i="9" s="1"/>
  <c r="U52" i="9"/>
  <c r="V52" i="9" s="1"/>
  <c r="R52" i="9"/>
  <c r="AB51" i="9"/>
  <c r="Y51" i="9"/>
  <c r="U51" i="9"/>
  <c r="R51" i="9"/>
  <c r="N50" i="9"/>
  <c r="K50" i="9"/>
  <c r="O50" i="9" s="1"/>
  <c r="N49" i="9"/>
  <c r="K49" i="9"/>
  <c r="U48" i="9"/>
  <c r="R48" i="9"/>
  <c r="V48" i="9" s="1"/>
  <c r="U47" i="9"/>
  <c r="R47" i="9"/>
  <c r="N46" i="9"/>
  <c r="K46" i="9"/>
  <c r="N45" i="9"/>
  <c r="O45" i="9" s="1"/>
  <c r="K45" i="9"/>
  <c r="N44" i="9"/>
  <c r="K44" i="9"/>
  <c r="U43" i="9"/>
  <c r="R43" i="9"/>
  <c r="U42" i="9"/>
  <c r="R42" i="9"/>
  <c r="V42" i="9" s="1"/>
  <c r="N41" i="9"/>
  <c r="K41" i="9"/>
  <c r="N40" i="9"/>
  <c r="K40" i="9"/>
  <c r="O40" i="9" s="1"/>
  <c r="N39" i="9"/>
  <c r="K39" i="9"/>
  <c r="N38" i="9"/>
  <c r="K38" i="9"/>
  <c r="O38" i="9" s="1"/>
  <c r="N37" i="9"/>
  <c r="K37" i="9"/>
  <c r="N36" i="9"/>
  <c r="K36" i="9"/>
  <c r="N35" i="9"/>
  <c r="K35" i="9"/>
  <c r="N34" i="9"/>
  <c r="O34" i="9" s="1"/>
  <c r="K34" i="9"/>
  <c r="N33" i="9"/>
  <c r="K33" i="9"/>
  <c r="O33" i="9" s="1"/>
  <c r="AI32" i="9"/>
  <c r="AF32" i="9"/>
  <c r="AI31" i="9"/>
  <c r="AF31" i="9"/>
  <c r="AJ31" i="9" s="1"/>
  <c r="AI30" i="9"/>
  <c r="AF30" i="9"/>
  <c r="AI29" i="9"/>
  <c r="AF29" i="9"/>
  <c r="AI28" i="9"/>
  <c r="AF28" i="9"/>
  <c r="AI27" i="9"/>
  <c r="AF27" i="9"/>
  <c r="AJ27" i="9" s="1"/>
  <c r="AI26" i="9"/>
  <c r="AF26" i="9"/>
  <c r="U25" i="9"/>
  <c r="R25" i="9"/>
  <c r="U24" i="9"/>
  <c r="R24" i="9"/>
  <c r="U23" i="9"/>
  <c r="R23" i="9"/>
  <c r="V23" i="9" s="1"/>
  <c r="U22" i="9"/>
  <c r="V22" i="9" s="1"/>
  <c r="R22" i="9"/>
  <c r="U21" i="9"/>
  <c r="R21" i="9"/>
  <c r="U20" i="9"/>
  <c r="R20" i="9"/>
  <c r="U19" i="9"/>
  <c r="V19" i="9" s="1"/>
  <c r="R19" i="9"/>
  <c r="U18" i="9"/>
  <c r="Q18" i="9"/>
  <c r="R18" i="9" s="1"/>
  <c r="V18" i="9" s="1"/>
  <c r="U17" i="9"/>
  <c r="R17" i="9"/>
  <c r="U16" i="9"/>
  <c r="R16" i="9"/>
  <c r="U15" i="9"/>
  <c r="R15" i="9"/>
  <c r="U14" i="9"/>
  <c r="R14" i="9"/>
  <c r="V14" i="9" s="1"/>
  <c r="U13" i="9"/>
  <c r="R13" i="9"/>
  <c r="U12" i="9"/>
  <c r="R12" i="9"/>
  <c r="U11" i="9"/>
  <c r="R11" i="9"/>
  <c r="U10" i="9"/>
  <c r="R10" i="9"/>
  <c r="V10" i="9" s="1"/>
  <c r="U9" i="9"/>
  <c r="R9" i="9"/>
  <c r="V9" i="9" s="1"/>
  <c r="F4" i="9"/>
  <c r="O90" i="10" l="1"/>
  <c r="O92" i="10" s="1"/>
  <c r="AC90" i="10"/>
  <c r="AC91" i="10" s="1"/>
  <c r="AJ90" i="10"/>
  <c r="AJ91" i="10" s="1"/>
  <c r="AQ90" i="10"/>
  <c r="AQ91" i="10" s="1"/>
  <c r="V90" i="10"/>
  <c r="V91" i="10" s="1"/>
  <c r="AJ92" i="10"/>
  <c r="O91" i="10"/>
  <c r="O46" i="9"/>
  <c r="O61" i="9"/>
  <c r="V13" i="9"/>
  <c r="AJ26" i="9"/>
  <c r="O39" i="9"/>
  <c r="V47" i="9"/>
  <c r="AC61" i="9"/>
  <c r="O62" i="9"/>
  <c r="AQ62" i="9"/>
  <c r="O64" i="9"/>
  <c r="AQ64" i="9"/>
  <c r="O67" i="9"/>
  <c r="O74" i="9"/>
  <c r="O79" i="9"/>
  <c r="O83" i="9"/>
  <c r="AQ63" i="9"/>
  <c r="AQ82" i="9"/>
  <c r="V17" i="9"/>
  <c r="AJ30" i="9"/>
  <c r="AJ32" i="9"/>
  <c r="V53" i="9"/>
  <c r="O59" i="9"/>
  <c r="O68" i="9"/>
  <c r="O70" i="9"/>
  <c r="O72" i="9"/>
  <c r="AQ75" i="9"/>
  <c r="O87" i="9"/>
  <c r="V12" i="9"/>
  <c r="V15" i="9"/>
  <c r="V90" i="9" s="1"/>
  <c r="V20" i="9"/>
  <c r="AJ28" i="9"/>
  <c r="O35" i="9"/>
  <c r="O37" i="9"/>
  <c r="O44" i="9"/>
  <c r="O49" i="9"/>
  <c r="V51" i="9"/>
  <c r="AC56" i="9"/>
  <c r="AQ59" i="9"/>
  <c r="AC60" i="9"/>
  <c r="AC63" i="9"/>
  <c r="O65" i="9"/>
  <c r="AQ65" i="9"/>
  <c r="AC73" i="9"/>
  <c r="O76" i="9"/>
  <c r="O77" i="9"/>
  <c r="AQ81" i="9"/>
  <c r="O84" i="9"/>
  <c r="O85" i="9"/>
  <c r="AQ89" i="9"/>
  <c r="V11" i="9"/>
  <c r="V16" i="9"/>
  <c r="V21" i="9"/>
  <c r="V24" i="9"/>
  <c r="AJ29" i="9"/>
  <c r="O36" i="9"/>
  <c r="O41" i="9"/>
  <c r="V43" i="9"/>
  <c r="AC51" i="9"/>
  <c r="V54" i="9"/>
  <c r="V55" i="9"/>
  <c r="AQ60" i="9"/>
  <c r="AC62" i="9"/>
  <c r="O63" i="9"/>
  <c r="O66" i="9"/>
  <c r="O71" i="9"/>
  <c r="O73" i="9"/>
  <c r="AQ77" i="9"/>
  <c r="O80" i="9"/>
  <c r="O81" i="9"/>
  <c r="AQ85" i="9"/>
  <c r="O88" i="9"/>
  <c r="O89" i="9"/>
  <c r="R5" i="7"/>
  <c r="R6" i="7"/>
  <c r="R7" i="7"/>
  <c r="R8" i="7"/>
  <c r="R9" i="7"/>
  <c r="R10" i="7"/>
  <c r="R11" i="7"/>
  <c r="R12" i="7"/>
  <c r="R13" i="7"/>
  <c r="R14" i="7"/>
  <c r="R15" i="7"/>
  <c r="R16" i="7"/>
  <c r="R17" i="7"/>
  <c r="R18" i="7"/>
  <c r="R19" i="7"/>
  <c r="R20" i="7"/>
  <c r="R21" i="7"/>
  <c r="R22" i="7"/>
  <c r="R23" i="7"/>
  <c r="R24" i="7"/>
  <c r="R25" i="7"/>
  <c r="R26" i="7"/>
  <c r="R27" i="7"/>
  <c r="R28" i="7"/>
  <c r="R29" i="7"/>
  <c r="R30" i="7"/>
  <c r="R31" i="7"/>
  <c r="R32" i="7"/>
  <c r="R33" i="7"/>
  <c r="R34" i="7"/>
  <c r="R35" i="7"/>
  <c r="R36" i="7"/>
  <c r="R37" i="7"/>
  <c r="R38" i="7"/>
  <c r="R39" i="7"/>
  <c r="R40" i="7"/>
  <c r="R41" i="7"/>
  <c r="R42" i="7"/>
  <c r="R43" i="7"/>
  <c r="R44" i="7"/>
  <c r="R45" i="7"/>
  <c r="R46" i="7"/>
  <c r="R47" i="7"/>
  <c r="R48" i="7"/>
  <c r="R49" i="7"/>
  <c r="R50" i="7"/>
  <c r="R51" i="7"/>
  <c r="R52" i="7"/>
  <c r="R53" i="7"/>
  <c r="R54" i="7"/>
  <c r="R55" i="7"/>
  <c r="R56" i="7"/>
  <c r="R57" i="7"/>
  <c r="R58" i="7"/>
  <c r="R59" i="7"/>
  <c r="R60" i="7"/>
  <c r="R61" i="7"/>
  <c r="R62" i="7"/>
  <c r="R63" i="7"/>
  <c r="R64" i="7"/>
  <c r="R65" i="7"/>
  <c r="R66" i="7"/>
  <c r="R67" i="7"/>
  <c r="R68" i="7"/>
  <c r="R69" i="7"/>
  <c r="R70" i="7"/>
  <c r="R71" i="7"/>
  <c r="R72" i="7"/>
  <c r="R73" i="7"/>
  <c r="R74" i="7"/>
  <c r="R75" i="7"/>
  <c r="R76" i="7"/>
  <c r="R77" i="7"/>
  <c r="R78" i="7"/>
  <c r="R79" i="7"/>
  <c r="R80" i="7"/>
  <c r="R81" i="7"/>
  <c r="R82" i="7"/>
  <c r="R83" i="7"/>
  <c r="R84" i="7"/>
  <c r="R85" i="7"/>
  <c r="R4" i="7"/>
  <c r="T9" i="7"/>
  <c r="T10" i="7"/>
  <c r="T11" i="7"/>
  <c r="T12" i="7"/>
  <c r="T13" i="7"/>
  <c r="T14" i="7"/>
  <c r="T15" i="7"/>
  <c r="T16" i="7"/>
  <c r="T17" i="7"/>
  <c r="T18" i="7"/>
  <c r="T19" i="7"/>
  <c r="T20" i="7"/>
  <c r="T21" i="7"/>
  <c r="T22" i="7"/>
  <c r="T23" i="7"/>
  <c r="T24" i="7"/>
  <c r="T25" i="7"/>
  <c r="T26" i="7"/>
  <c r="T27" i="7"/>
  <c r="T28" i="7"/>
  <c r="T29" i="7"/>
  <c r="T30" i="7"/>
  <c r="T31" i="7"/>
  <c r="T32" i="7"/>
  <c r="T33" i="7"/>
  <c r="T34" i="7"/>
  <c r="T35" i="7"/>
  <c r="T36" i="7"/>
  <c r="T37" i="7"/>
  <c r="T38" i="7"/>
  <c r="T39" i="7"/>
  <c r="T40" i="7"/>
  <c r="T41" i="7"/>
  <c r="T42" i="7"/>
  <c r="T43" i="7"/>
  <c r="T44" i="7"/>
  <c r="T45" i="7"/>
  <c r="T46" i="7"/>
  <c r="T47" i="7"/>
  <c r="T48" i="7"/>
  <c r="T49" i="7"/>
  <c r="T50" i="7"/>
  <c r="T51" i="7"/>
  <c r="T52" i="7"/>
  <c r="T53" i="7"/>
  <c r="T54" i="7"/>
  <c r="T55" i="7"/>
  <c r="T56" i="7"/>
  <c r="T57" i="7"/>
  <c r="T58" i="7"/>
  <c r="T59" i="7"/>
  <c r="T60" i="7"/>
  <c r="T61" i="7"/>
  <c r="T62" i="7"/>
  <c r="T63" i="7"/>
  <c r="T64" i="7"/>
  <c r="T65" i="7"/>
  <c r="T66" i="7"/>
  <c r="T67" i="7"/>
  <c r="T68" i="7"/>
  <c r="T69" i="7"/>
  <c r="T70" i="7"/>
  <c r="T71" i="7"/>
  <c r="T72" i="7"/>
  <c r="T73" i="7"/>
  <c r="T74" i="7"/>
  <c r="T75" i="7"/>
  <c r="T76" i="7"/>
  <c r="T77" i="7"/>
  <c r="T78" i="7"/>
  <c r="T79" i="7"/>
  <c r="T80" i="7"/>
  <c r="T81" i="7"/>
  <c r="T82" i="7"/>
  <c r="T83" i="7"/>
  <c r="T84" i="7"/>
  <c r="T85" i="7"/>
  <c r="T5" i="7"/>
  <c r="T6" i="7"/>
  <c r="T7" i="7"/>
  <c r="T8" i="7"/>
  <c r="T4" i="7"/>
  <c r="V92" i="10" l="1"/>
  <c r="AL50" i="7"/>
  <c r="AW50" i="7" s="1"/>
  <c r="AQ50" i="7" s="1"/>
  <c r="AL6" i="7"/>
  <c r="AW6" i="7" s="1"/>
  <c r="AQ6" i="7" s="1"/>
  <c r="AL25" i="7"/>
  <c r="AW25" i="7" s="1"/>
  <c r="AQ25" i="7" s="1"/>
  <c r="AL9" i="7"/>
  <c r="AW9" i="7" s="1"/>
  <c r="AQ9" i="7" s="1"/>
  <c r="AL42" i="7"/>
  <c r="AW42" i="7" s="1"/>
  <c r="AQ42" i="7" s="1"/>
  <c r="AL4" i="7"/>
  <c r="AL34" i="7"/>
  <c r="AW34" i="7" s="1"/>
  <c r="AQ34" i="7" s="1"/>
  <c r="AL22" i="7"/>
  <c r="AW22" i="7" s="1"/>
  <c r="AQ22" i="7" s="1"/>
  <c r="AL47" i="7"/>
  <c r="AW47" i="7" s="1"/>
  <c r="AQ47" i="7" s="1"/>
  <c r="AL43" i="7"/>
  <c r="AW43" i="7" s="1"/>
  <c r="AQ43" i="7" s="1"/>
  <c r="AL31" i="7"/>
  <c r="AW31" i="7" s="1"/>
  <c r="AQ31" i="7" s="1"/>
  <c r="AL27" i="7"/>
  <c r="AW27" i="7" s="1"/>
  <c r="AQ27" i="7" s="1"/>
  <c r="AL15" i="7"/>
  <c r="AW15" i="7" s="1"/>
  <c r="AQ15" i="7" s="1"/>
  <c r="AL11" i="7"/>
  <c r="AW11" i="7" s="1"/>
  <c r="AQ11" i="7" s="1"/>
  <c r="AL7" i="7"/>
  <c r="AW7" i="7" s="1"/>
  <c r="AQ7" i="7" s="1"/>
  <c r="AQ92" i="10"/>
  <c r="AC92" i="10"/>
  <c r="O90" i="9"/>
  <c r="AQ90" i="9"/>
  <c r="AQ92" i="9" s="1"/>
  <c r="AC90" i="9"/>
  <c r="AJ90" i="9"/>
  <c r="AJ91" i="9" s="1"/>
  <c r="O92" i="9"/>
  <c r="O91" i="9"/>
  <c r="AQ91" i="9"/>
  <c r="AJ92" i="9"/>
  <c r="AC91" i="9"/>
  <c r="AC92" i="9"/>
  <c r="V92" i="9"/>
  <c r="V91" i="9"/>
  <c r="X5" i="7"/>
  <c r="X6" i="7"/>
  <c r="X7" i="7"/>
  <c r="X8" i="7"/>
  <c r="AL8" i="7" s="1"/>
  <c r="AW8" i="7" s="1"/>
  <c r="AQ8" i="7" s="1"/>
  <c r="X9" i="7"/>
  <c r="X10" i="7"/>
  <c r="AL10" i="7" s="1"/>
  <c r="AW10" i="7" s="1"/>
  <c r="AQ10" i="7" s="1"/>
  <c r="X11" i="7"/>
  <c r="X12" i="7"/>
  <c r="X13" i="7"/>
  <c r="AL13" i="7" s="1"/>
  <c r="AW13" i="7" s="1"/>
  <c r="AQ13" i="7" s="1"/>
  <c r="X14" i="7"/>
  <c r="X15" i="7"/>
  <c r="X16" i="7"/>
  <c r="X17" i="7"/>
  <c r="AL17" i="7" s="1"/>
  <c r="AW17" i="7" s="1"/>
  <c r="AQ17" i="7" s="1"/>
  <c r="X18" i="7"/>
  <c r="AL18" i="7" s="1"/>
  <c r="AW18" i="7" s="1"/>
  <c r="AQ18" i="7" s="1"/>
  <c r="X19" i="7"/>
  <c r="X20" i="7"/>
  <c r="AL20" i="7" s="1"/>
  <c r="AW20" i="7" s="1"/>
  <c r="AQ20" i="7" s="1"/>
  <c r="X21" i="7"/>
  <c r="X22" i="7"/>
  <c r="X23" i="7"/>
  <c r="X24" i="7"/>
  <c r="X25" i="7"/>
  <c r="X26" i="7"/>
  <c r="X27" i="7"/>
  <c r="X28" i="7"/>
  <c r="X29" i="7"/>
  <c r="AL29" i="7" s="1"/>
  <c r="AW29" i="7" s="1"/>
  <c r="AQ29" i="7" s="1"/>
  <c r="X30" i="7"/>
  <c r="X31" i="7"/>
  <c r="X32" i="7"/>
  <c r="X33" i="7"/>
  <c r="AL33" i="7" s="1"/>
  <c r="AW33" i="7" s="1"/>
  <c r="AQ33" i="7" s="1"/>
  <c r="X34" i="7"/>
  <c r="X35" i="7"/>
  <c r="X36" i="7"/>
  <c r="X37" i="7"/>
  <c r="X38" i="7"/>
  <c r="X39" i="7"/>
  <c r="X40" i="7"/>
  <c r="X41" i="7"/>
  <c r="AL41" i="7" s="1"/>
  <c r="AW41" i="7" s="1"/>
  <c r="AQ41" i="7" s="1"/>
  <c r="X42" i="7"/>
  <c r="X43" i="7"/>
  <c r="X44" i="7"/>
  <c r="X45" i="7"/>
  <c r="AL45" i="7" s="1"/>
  <c r="AW45" i="7" s="1"/>
  <c r="AQ45" i="7" s="1"/>
  <c r="X46" i="7"/>
  <c r="AL46" i="7" s="1"/>
  <c r="AW46" i="7" s="1"/>
  <c r="AQ46" i="7" s="1"/>
  <c r="X47" i="7"/>
  <c r="X48" i="7"/>
  <c r="X49" i="7"/>
  <c r="AL49" i="7" s="1"/>
  <c r="AW49" i="7" s="1"/>
  <c r="AQ49" i="7" s="1"/>
  <c r="X50" i="7"/>
  <c r="X51" i="7"/>
  <c r="X52" i="7"/>
  <c r="AL52" i="7" s="1"/>
  <c r="AW52" i="7" s="1"/>
  <c r="AQ52" i="7" s="1"/>
  <c r="X53" i="7"/>
  <c r="X54" i="7"/>
  <c r="X55" i="7"/>
  <c r="X56" i="7"/>
  <c r="X57" i="7"/>
  <c r="X58" i="7"/>
  <c r="X59" i="7"/>
  <c r="X60" i="7"/>
  <c r="X61" i="7"/>
  <c r="X62" i="7"/>
  <c r="X63" i="7"/>
  <c r="X64" i="7"/>
  <c r="X65" i="7"/>
  <c r="X66" i="7"/>
  <c r="X67" i="7"/>
  <c r="X68" i="7"/>
  <c r="X69" i="7"/>
  <c r="X70" i="7"/>
  <c r="X71" i="7"/>
  <c r="X72" i="7"/>
  <c r="X73" i="7"/>
  <c r="X74" i="7"/>
  <c r="X75" i="7"/>
  <c r="X76" i="7"/>
  <c r="X77" i="7"/>
  <c r="X78" i="7"/>
  <c r="X79" i="7"/>
  <c r="X80" i="7"/>
  <c r="X81" i="7"/>
  <c r="X82" i="7"/>
  <c r="X83" i="7"/>
  <c r="X84" i="7"/>
  <c r="X85" i="7"/>
  <c r="X4" i="7"/>
  <c r="H98" i="6"/>
  <c r="AB89" i="6"/>
  <c r="Y89" i="6"/>
  <c r="AC89" i="6" s="1"/>
  <c r="U89" i="6"/>
  <c r="R89" i="6"/>
  <c r="V89" i="6" s="1"/>
  <c r="N89" i="6"/>
  <c r="O89" i="6" s="1"/>
  <c r="K89" i="6"/>
  <c r="AC88" i="6"/>
  <c r="AB88" i="6"/>
  <c r="Y88" i="6"/>
  <c r="U88" i="6"/>
  <c r="R88" i="6"/>
  <c r="V88" i="6" s="1"/>
  <c r="N88" i="6"/>
  <c r="K88" i="6"/>
  <c r="O88" i="6" s="1"/>
  <c r="AB87" i="6"/>
  <c r="AC87" i="6" s="1"/>
  <c r="Y87" i="6"/>
  <c r="V87" i="6"/>
  <c r="U87" i="6"/>
  <c r="R87" i="6"/>
  <c r="N87" i="6"/>
  <c r="K87" i="6"/>
  <c r="O87" i="6" s="1"/>
  <c r="AB86" i="6"/>
  <c r="Y86" i="6"/>
  <c r="AC86" i="6" s="1"/>
  <c r="U86" i="6"/>
  <c r="V86" i="6" s="1"/>
  <c r="R86" i="6"/>
  <c r="O86" i="6"/>
  <c r="N86" i="6"/>
  <c r="K86" i="6"/>
  <c r="AB85" i="6"/>
  <c r="Y85" i="6"/>
  <c r="AC85" i="6" s="1"/>
  <c r="U85" i="6"/>
  <c r="R85" i="6"/>
  <c r="V85" i="6" s="1"/>
  <c r="N85" i="6"/>
  <c r="O85" i="6" s="1"/>
  <c r="K85" i="6"/>
  <c r="AC84" i="6"/>
  <c r="AB84" i="6"/>
  <c r="Y84" i="6"/>
  <c r="U84" i="6"/>
  <c r="R84" i="6"/>
  <c r="V84" i="6" s="1"/>
  <c r="N84" i="6"/>
  <c r="K84" i="6"/>
  <c r="O84" i="6" s="1"/>
  <c r="AB83" i="6"/>
  <c r="AC83" i="6" s="1"/>
  <c r="Y83" i="6"/>
  <c r="V83" i="6"/>
  <c r="U83" i="6"/>
  <c r="R83" i="6"/>
  <c r="N83" i="6"/>
  <c r="K83" i="6"/>
  <c r="O83" i="6" s="1"/>
  <c r="AB82" i="6"/>
  <c r="Y82" i="6"/>
  <c r="AC82" i="6" s="1"/>
  <c r="U82" i="6"/>
  <c r="V82" i="6" s="1"/>
  <c r="R82" i="6"/>
  <c r="O82" i="6"/>
  <c r="N82" i="6"/>
  <c r="K82" i="6"/>
  <c r="AB81" i="6"/>
  <c r="Y81" i="6"/>
  <c r="AC81" i="6" s="1"/>
  <c r="U81" i="6"/>
  <c r="R81" i="6"/>
  <c r="V81" i="6" s="1"/>
  <c r="N81" i="6"/>
  <c r="O81" i="6" s="1"/>
  <c r="K81" i="6"/>
  <c r="AC80" i="6"/>
  <c r="AB80" i="6"/>
  <c r="Y80" i="6"/>
  <c r="U80" i="6"/>
  <c r="R80" i="6"/>
  <c r="V80" i="6" s="1"/>
  <c r="N80" i="6"/>
  <c r="K80" i="6"/>
  <c r="O80" i="6" s="1"/>
  <c r="AB79" i="6"/>
  <c r="AC79" i="6" s="1"/>
  <c r="Y79" i="6"/>
  <c r="V79" i="6"/>
  <c r="U79" i="6"/>
  <c r="R79" i="6"/>
  <c r="N79" i="6"/>
  <c r="K79" i="6"/>
  <c r="O79" i="6" s="1"/>
  <c r="AB78" i="6"/>
  <c r="Y78" i="6"/>
  <c r="AC78" i="6" s="1"/>
  <c r="U78" i="6"/>
  <c r="V78" i="6" s="1"/>
  <c r="R78" i="6"/>
  <c r="O78" i="6"/>
  <c r="N78" i="6"/>
  <c r="K78" i="6"/>
  <c r="AB77" i="6"/>
  <c r="Y77" i="6"/>
  <c r="AC77" i="6" s="1"/>
  <c r="U77" i="6"/>
  <c r="R77" i="6"/>
  <c r="V77" i="6" s="1"/>
  <c r="N77" i="6"/>
  <c r="O77" i="6" s="1"/>
  <c r="K77" i="6"/>
  <c r="AC76" i="6"/>
  <c r="AB76" i="6"/>
  <c r="Y76" i="6"/>
  <c r="U76" i="6"/>
  <c r="R76" i="6"/>
  <c r="V76" i="6" s="1"/>
  <c r="N76" i="6"/>
  <c r="K76" i="6"/>
  <c r="O76" i="6" s="1"/>
  <c r="AB75" i="6"/>
  <c r="AC75" i="6" s="1"/>
  <c r="Y75" i="6"/>
  <c r="V75" i="6"/>
  <c r="U75" i="6"/>
  <c r="R75" i="6"/>
  <c r="N75" i="6"/>
  <c r="K75" i="6"/>
  <c r="O75" i="6" s="1"/>
  <c r="AB74" i="6"/>
  <c r="Y74" i="6"/>
  <c r="AC74" i="6" s="1"/>
  <c r="U74" i="6"/>
  <c r="V74" i="6" s="1"/>
  <c r="R74" i="6"/>
  <c r="O74" i="6"/>
  <c r="N74" i="6"/>
  <c r="K74" i="6"/>
  <c r="AB73" i="6"/>
  <c r="Y73" i="6"/>
  <c r="AC73" i="6" s="1"/>
  <c r="U73" i="6"/>
  <c r="R73" i="6"/>
  <c r="V73" i="6" s="1"/>
  <c r="N73" i="6"/>
  <c r="O73" i="6" s="1"/>
  <c r="K73" i="6"/>
  <c r="AC72" i="6"/>
  <c r="AB72" i="6"/>
  <c r="Y72" i="6"/>
  <c r="U72" i="6"/>
  <c r="R72" i="6"/>
  <c r="V72" i="6" s="1"/>
  <c r="N72" i="6"/>
  <c r="K72" i="6"/>
  <c r="O72" i="6" s="1"/>
  <c r="AB71" i="6"/>
  <c r="AC71" i="6" s="1"/>
  <c r="Y71" i="6"/>
  <c r="V71" i="6"/>
  <c r="U71" i="6"/>
  <c r="R71" i="6"/>
  <c r="N71" i="6"/>
  <c r="K71" i="6"/>
  <c r="O71" i="6" s="1"/>
  <c r="AB70" i="6"/>
  <c r="Y70" i="6"/>
  <c r="AC70" i="6" s="1"/>
  <c r="U70" i="6"/>
  <c r="V70" i="6" s="1"/>
  <c r="R70" i="6"/>
  <c r="O70" i="6"/>
  <c r="N70" i="6"/>
  <c r="K70" i="6"/>
  <c r="AB69" i="6"/>
  <c r="Y69" i="6"/>
  <c r="AC69" i="6" s="1"/>
  <c r="U69" i="6"/>
  <c r="R69" i="6"/>
  <c r="V69" i="6" s="1"/>
  <c r="N69" i="6"/>
  <c r="O69" i="6" s="1"/>
  <c r="K69" i="6"/>
  <c r="AC68" i="6"/>
  <c r="AB68" i="6"/>
  <c r="Y68" i="6"/>
  <c r="U68" i="6"/>
  <c r="R68" i="6"/>
  <c r="V68" i="6" s="1"/>
  <c r="N68" i="6"/>
  <c r="K68" i="6"/>
  <c r="O68" i="6" s="1"/>
  <c r="AB67" i="6"/>
  <c r="AC67" i="6" s="1"/>
  <c r="Y67" i="6"/>
  <c r="V67" i="6"/>
  <c r="U67" i="6"/>
  <c r="R67" i="6"/>
  <c r="N67" i="6"/>
  <c r="K67" i="6"/>
  <c r="O67" i="6" s="1"/>
  <c r="AB66" i="6"/>
  <c r="Y66" i="6"/>
  <c r="AC66" i="6" s="1"/>
  <c r="U66" i="6"/>
  <c r="V66" i="6" s="1"/>
  <c r="R66" i="6"/>
  <c r="O66" i="6"/>
  <c r="N66" i="6"/>
  <c r="K66" i="6"/>
  <c r="AB65" i="6"/>
  <c r="Y65" i="6"/>
  <c r="AC65" i="6" s="1"/>
  <c r="U65" i="6"/>
  <c r="R65" i="6"/>
  <c r="V65" i="6" s="1"/>
  <c r="N65" i="6"/>
  <c r="O65" i="6" s="1"/>
  <c r="K65" i="6"/>
  <c r="AC64" i="6"/>
  <c r="AB64" i="6"/>
  <c r="Y64" i="6"/>
  <c r="U64" i="6"/>
  <c r="R64" i="6"/>
  <c r="V64" i="6" s="1"/>
  <c r="N64" i="6"/>
  <c r="K64" i="6"/>
  <c r="O64" i="6" s="1"/>
  <c r="AB63" i="6"/>
  <c r="AC63" i="6" s="1"/>
  <c r="Y63" i="6"/>
  <c r="V63" i="6"/>
  <c r="U63" i="6"/>
  <c r="R63" i="6"/>
  <c r="N63" i="6"/>
  <c r="K63" i="6"/>
  <c r="O63" i="6" s="1"/>
  <c r="AB62" i="6"/>
  <c r="Y62" i="6"/>
  <c r="AC62" i="6" s="1"/>
  <c r="U62" i="6"/>
  <c r="V62" i="6" s="1"/>
  <c r="R62" i="6"/>
  <c r="O62" i="6"/>
  <c r="N62" i="6"/>
  <c r="K62" i="6"/>
  <c r="AB61" i="6"/>
  <c r="Y61" i="6"/>
  <c r="AC61" i="6" s="1"/>
  <c r="U61" i="6"/>
  <c r="R61" i="6"/>
  <c r="V61" i="6" s="1"/>
  <c r="N61" i="6"/>
  <c r="O61" i="6" s="1"/>
  <c r="K61" i="6"/>
  <c r="AC60" i="6"/>
  <c r="AB60" i="6"/>
  <c r="Y60" i="6"/>
  <c r="U60" i="6"/>
  <c r="R60" i="6"/>
  <c r="V60" i="6" s="1"/>
  <c r="N60" i="6"/>
  <c r="K60" i="6"/>
  <c r="O60" i="6" s="1"/>
  <c r="AB59" i="6"/>
  <c r="AC59" i="6" s="1"/>
  <c r="Y59" i="6"/>
  <c r="V59" i="6"/>
  <c r="U59" i="6"/>
  <c r="R59" i="6"/>
  <c r="N59" i="6"/>
  <c r="K59" i="6"/>
  <c r="O59" i="6" s="1"/>
  <c r="AB58" i="6"/>
  <c r="Y58" i="6"/>
  <c r="AC58" i="6" s="1"/>
  <c r="U58" i="6"/>
  <c r="V58" i="6" s="1"/>
  <c r="R58" i="6"/>
  <c r="O58" i="6"/>
  <c r="N58" i="6"/>
  <c r="K58" i="6"/>
  <c r="AB57" i="6"/>
  <c r="Y57" i="6"/>
  <c r="AC57" i="6" s="1"/>
  <c r="U57" i="6"/>
  <c r="R57" i="6"/>
  <c r="V57" i="6" s="1"/>
  <c r="N57" i="6"/>
  <c r="O57" i="6" s="1"/>
  <c r="K57" i="6"/>
  <c r="AC56" i="6"/>
  <c r="AB56" i="6"/>
  <c r="Y56" i="6"/>
  <c r="U56" i="6"/>
  <c r="R56" i="6"/>
  <c r="V56" i="6" s="1"/>
  <c r="N56" i="6"/>
  <c r="K56" i="6"/>
  <c r="O56" i="6" s="1"/>
  <c r="AB55" i="6"/>
  <c r="AC55" i="6" s="1"/>
  <c r="Y55" i="6"/>
  <c r="V55" i="6"/>
  <c r="U55" i="6"/>
  <c r="R55" i="6"/>
  <c r="N55" i="6"/>
  <c r="K55" i="6"/>
  <c r="O55" i="6" s="1"/>
  <c r="AB54" i="6"/>
  <c r="Y54" i="6"/>
  <c r="AC54" i="6" s="1"/>
  <c r="U54" i="6"/>
  <c r="V54" i="6" s="1"/>
  <c r="R54" i="6"/>
  <c r="O54" i="6"/>
  <c r="N54" i="6"/>
  <c r="K54" i="6"/>
  <c r="AB53" i="6"/>
  <c r="Y53" i="6"/>
  <c r="AC53" i="6" s="1"/>
  <c r="U53" i="6"/>
  <c r="R53" i="6"/>
  <c r="V53" i="6" s="1"/>
  <c r="N53" i="6"/>
  <c r="O53" i="6" s="1"/>
  <c r="K53" i="6"/>
  <c r="AC52" i="6"/>
  <c r="AB52" i="6"/>
  <c r="Y52" i="6"/>
  <c r="U52" i="6"/>
  <c r="R52" i="6"/>
  <c r="V52" i="6" s="1"/>
  <c r="N52" i="6"/>
  <c r="K52" i="6"/>
  <c r="O52" i="6" s="1"/>
  <c r="AB51" i="6"/>
  <c r="AC51" i="6" s="1"/>
  <c r="Y51" i="6"/>
  <c r="V51" i="6"/>
  <c r="U51" i="6"/>
  <c r="R51" i="6"/>
  <c r="N51" i="6"/>
  <c r="K51" i="6"/>
  <c r="O51" i="6" s="1"/>
  <c r="AB50" i="6"/>
  <c r="Y50" i="6"/>
  <c r="AC50" i="6" s="1"/>
  <c r="U50" i="6"/>
  <c r="V50" i="6" s="1"/>
  <c r="R50" i="6"/>
  <c r="O50" i="6"/>
  <c r="N50" i="6"/>
  <c r="K50" i="6"/>
  <c r="AB49" i="6"/>
  <c r="Y49" i="6"/>
  <c r="AC49" i="6" s="1"/>
  <c r="U49" i="6"/>
  <c r="R49" i="6"/>
  <c r="V49" i="6" s="1"/>
  <c r="N49" i="6"/>
  <c r="O49" i="6" s="1"/>
  <c r="K49" i="6"/>
  <c r="AC48" i="6"/>
  <c r="AB48" i="6"/>
  <c r="Y48" i="6"/>
  <c r="U48" i="6"/>
  <c r="R48" i="6"/>
  <c r="V48" i="6" s="1"/>
  <c r="N48" i="6"/>
  <c r="K48" i="6"/>
  <c r="O48" i="6" s="1"/>
  <c r="AB47" i="6"/>
  <c r="AC47" i="6" s="1"/>
  <c r="Y47" i="6"/>
  <c r="V47" i="6"/>
  <c r="U47" i="6"/>
  <c r="R47" i="6"/>
  <c r="N47" i="6"/>
  <c r="K47" i="6"/>
  <c r="O47" i="6" s="1"/>
  <c r="AB46" i="6"/>
  <c r="Y46" i="6"/>
  <c r="AC46" i="6" s="1"/>
  <c r="U46" i="6"/>
  <c r="V46" i="6" s="1"/>
  <c r="R46" i="6"/>
  <c r="O46" i="6"/>
  <c r="N46" i="6"/>
  <c r="K46" i="6"/>
  <c r="AB45" i="6"/>
  <c r="Y45" i="6"/>
  <c r="AC45" i="6" s="1"/>
  <c r="U45" i="6"/>
  <c r="R45" i="6"/>
  <c r="V45" i="6" s="1"/>
  <c r="N45" i="6"/>
  <c r="O45" i="6" s="1"/>
  <c r="K45" i="6"/>
  <c r="AC44" i="6"/>
  <c r="AB44" i="6"/>
  <c r="Y44" i="6"/>
  <c r="U44" i="6"/>
  <c r="R44" i="6"/>
  <c r="V44" i="6" s="1"/>
  <c r="N44" i="6"/>
  <c r="K44" i="6"/>
  <c r="O44" i="6" s="1"/>
  <c r="AB43" i="6"/>
  <c r="AC43" i="6" s="1"/>
  <c r="Y43" i="6"/>
  <c r="V43" i="6"/>
  <c r="U43" i="6"/>
  <c r="R43" i="6"/>
  <c r="N43" i="6"/>
  <c r="K43" i="6"/>
  <c r="O43" i="6" s="1"/>
  <c r="AB42" i="6"/>
  <c r="Y42" i="6"/>
  <c r="AC42" i="6" s="1"/>
  <c r="U42" i="6"/>
  <c r="V42" i="6" s="1"/>
  <c r="R42" i="6"/>
  <c r="O42" i="6"/>
  <c r="N42" i="6"/>
  <c r="K42" i="6"/>
  <c r="AB41" i="6"/>
  <c r="Y41" i="6"/>
  <c r="AC41" i="6" s="1"/>
  <c r="U41" i="6"/>
  <c r="R41" i="6"/>
  <c r="V41" i="6" s="1"/>
  <c r="N41" i="6"/>
  <c r="K41" i="6"/>
  <c r="O41" i="6" s="1"/>
  <c r="AC40" i="6"/>
  <c r="AB40" i="6"/>
  <c r="Y40" i="6"/>
  <c r="U40" i="6"/>
  <c r="R40" i="6"/>
  <c r="V40" i="6" s="1"/>
  <c r="N40" i="6"/>
  <c r="K40" i="6"/>
  <c r="O40" i="6" s="1"/>
  <c r="AB39" i="6"/>
  <c r="Y39" i="6"/>
  <c r="AC39" i="6" s="1"/>
  <c r="V39" i="6"/>
  <c r="U39" i="6"/>
  <c r="R39" i="6"/>
  <c r="N39" i="6"/>
  <c r="K39" i="6"/>
  <c r="O39" i="6" s="1"/>
  <c r="AB38" i="6"/>
  <c r="Y38" i="6"/>
  <c r="AC38" i="6" s="1"/>
  <c r="U38" i="6"/>
  <c r="R38" i="6"/>
  <c r="V38" i="6" s="1"/>
  <c r="O38" i="6"/>
  <c r="N38" i="6"/>
  <c r="K38" i="6"/>
  <c r="AB37" i="6"/>
  <c r="Y37" i="6"/>
  <c r="AC37" i="6" s="1"/>
  <c r="U37" i="6"/>
  <c r="R37" i="6"/>
  <c r="V37" i="6" s="1"/>
  <c r="N37" i="6"/>
  <c r="K37" i="6"/>
  <c r="O37" i="6" s="1"/>
  <c r="AC36" i="6"/>
  <c r="AB36" i="6"/>
  <c r="Y36" i="6"/>
  <c r="U36" i="6"/>
  <c r="R36" i="6"/>
  <c r="V36" i="6" s="1"/>
  <c r="N36" i="6"/>
  <c r="K36" i="6"/>
  <c r="O36" i="6" s="1"/>
  <c r="AB35" i="6"/>
  <c r="Y35" i="6"/>
  <c r="AC35" i="6" s="1"/>
  <c r="V35" i="6"/>
  <c r="U35" i="6"/>
  <c r="R35" i="6"/>
  <c r="N35" i="6"/>
  <c r="K35" i="6"/>
  <c r="O35" i="6" s="1"/>
  <c r="AB34" i="6"/>
  <c r="Y34" i="6"/>
  <c r="AC34" i="6" s="1"/>
  <c r="U34" i="6"/>
  <c r="R34" i="6"/>
  <c r="V34" i="6" s="1"/>
  <c r="O34" i="6"/>
  <c r="N34" i="6"/>
  <c r="K34" i="6"/>
  <c r="AB33" i="6"/>
  <c r="Y33" i="6"/>
  <c r="AC33" i="6" s="1"/>
  <c r="U33" i="6"/>
  <c r="R33" i="6"/>
  <c r="V33" i="6" s="1"/>
  <c r="N33" i="6"/>
  <c r="K33" i="6"/>
  <c r="O33" i="6" s="1"/>
  <c r="AC32" i="6"/>
  <c r="AB32" i="6"/>
  <c r="Y32" i="6"/>
  <c r="U32" i="6"/>
  <c r="R32" i="6"/>
  <c r="V32" i="6" s="1"/>
  <c r="N32" i="6"/>
  <c r="K32" i="6"/>
  <c r="O32" i="6" s="1"/>
  <c r="AB31" i="6"/>
  <c r="Y31" i="6"/>
  <c r="AC31" i="6" s="1"/>
  <c r="V31" i="6"/>
  <c r="U31" i="6"/>
  <c r="R31" i="6"/>
  <c r="N31" i="6"/>
  <c r="K31" i="6"/>
  <c r="O31" i="6" s="1"/>
  <c r="AB30" i="6"/>
  <c r="Y30" i="6"/>
  <c r="AC30" i="6" s="1"/>
  <c r="U30" i="6"/>
  <c r="R30" i="6"/>
  <c r="V30" i="6" s="1"/>
  <c r="O30" i="6"/>
  <c r="N30" i="6"/>
  <c r="K30" i="6"/>
  <c r="AB29" i="6"/>
  <c r="Y29" i="6"/>
  <c r="AC29" i="6" s="1"/>
  <c r="U29" i="6"/>
  <c r="R29" i="6"/>
  <c r="V29" i="6" s="1"/>
  <c r="N29" i="6"/>
  <c r="K29" i="6"/>
  <c r="O29" i="6" s="1"/>
  <c r="AC28" i="6"/>
  <c r="AB28" i="6"/>
  <c r="Y28" i="6"/>
  <c r="U28" i="6"/>
  <c r="R28" i="6"/>
  <c r="V28" i="6" s="1"/>
  <c r="N28" i="6"/>
  <c r="K28" i="6"/>
  <c r="O28" i="6" s="1"/>
  <c r="AB27" i="6"/>
  <c r="Y27" i="6"/>
  <c r="AC27" i="6" s="1"/>
  <c r="V27" i="6"/>
  <c r="U27" i="6"/>
  <c r="R27" i="6"/>
  <c r="N27" i="6"/>
  <c r="K27" i="6"/>
  <c r="O27" i="6" s="1"/>
  <c r="AB26" i="6"/>
  <c r="Y26" i="6"/>
  <c r="AC26" i="6" s="1"/>
  <c r="U26" i="6"/>
  <c r="R26" i="6"/>
  <c r="V26" i="6" s="1"/>
  <c r="O26" i="6"/>
  <c r="N26" i="6"/>
  <c r="K26" i="6"/>
  <c r="AB25" i="6"/>
  <c r="Y25" i="6"/>
  <c r="AC25" i="6" s="1"/>
  <c r="U25" i="6"/>
  <c r="R25" i="6"/>
  <c r="V25" i="6" s="1"/>
  <c r="N25" i="6"/>
  <c r="K25" i="6"/>
  <c r="O25" i="6" s="1"/>
  <c r="AC24" i="6"/>
  <c r="AB24" i="6"/>
  <c r="Y24" i="6"/>
  <c r="U24" i="6"/>
  <c r="R24" i="6"/>
  <c r="V24" i="6" s="1"/>
  <c r="N24" i="6"/>
  <c r="K24" i="6"/>
  <c r="O24" i="6" s="1"/>
  <c r="AB23" i="6"/>
  <c r="Y23" i="6"/>
  <c r="AC23" i="6" s="1"/>
  <c r="V23" i="6"/>
  <c r="U23" i="6"/>
  <c r="R23" i="6"/>
  <c r="N23" i="6"/>
  <c r="K23" i="6"/>
  <c r="O23" i="6" s="1"/>
  <c r="AB22" i="6"/>
  <c r="Y22" i="6"/>
  <c r="AC22" i="6" s="1"/>
  <c r="U22" i="6"/>
  <c r="R22" i="6"/>
  <c r="V22" i="6" s="1"/>
  <c r="O22" i="6"/>
  <c r="N22" i="6"/>
  <c r="K22" i="6"/>
  <c r="AB21" i="6"/>
  <c r="Y21" i="6"/>
  <c r="AC21" i="6" s="1"/>
  <c r="U21" i="6"/>
  <c r="R21" i="6"/>
  <c r="V21" i="6" s="1"/>
  <c r="N21" i="6"/>
  <c r="K21" i="6"/>
  <c r="O21" i="6" s="1"/>
  <c r="AC20" i="6"/>
  <c r="AB20" i="6"/>
  <c r="Y20" i="6"/>
  <c r="U20" i="6"/>
  <c r="R20" i="6"/>
  <c r="V20" i="6" s="1"/>
  <c r="N20" i="6"/>
  <c r="K20" i="6"/>
  <c r="O20" i="6" s="1"/>
  <c r="AB19" i="6"/>
  <c r="Y19" i="6"/>
  <c r="AC19" i="6" s="1"/>
  <c r="V19" i="6"/>
  <c r="U19" i="6"/>
  <c r="R19" i="6"/>
  <c r="N19" i="6"/>
  <c r="K19" i="6"/>
  <c r="O19" i="6" s="1"/>
  <c r="AB18" i="6"/>
  <c r="Y18" i="6"/>
  <c r="AC18" i="6" s="1"/>
  <c r="U18" i="6"/>
  <c r="R18" i="6"/>
  <c r="V18" i="6" s="1"/>
  <c r="O18" i="6"/>
  <c r="N18" i="6"/>
  <c r="K18" i="6"/>
  <c r="AB17" i="6"/>
  <c r="Y17" i="6"/>
  <c r="AC17" i="6" s="1"/>
  <c r="U17" i="6"/>
  <c r="R17" i="6"/>
  <c r="V17" i="6" s="1"/>
  <c r="N17" i="6"/>
  <c r="K17" i="6"/>
  <c r="O17" i="6" s="1"/>
  <c r="AC16" i="6"/>
  <c r="AB16" i="6"/>
  <c r="Y16" i="6"/>
  <c r="U16" i="6"/>
  <c r="R16" i="6"/>
  <c r="V16" i="6" s="1"/>
  <c r="N16" i="6"/>
  <c r="K16" i="6"/>
  <c r="O16" i="6" s="1"/>
  <c r="AB15" i="6"/>
  <c r="Y15" i="6"/>
  <c r="AC15" i="6" s="1"/>
  <c r="V15" i="6"/>
  <c r="U15" i="6"/>
  <c r="R15" i="6"/>
  <c r="N15" i="6"/>
  <c r="K15" i="6"/>
  <c r="O15" i="6" s="1"/>
  <c r="AB14" i="6"/>
  <c r="Y14" i="6"/>
  <c r="AC14" i="6" s="1"/>
  <c r="U14" i="6"/>
  <c r="R14" i="6"/>
  <c r="V14" i="6" s="1"/>
  <c r="O14" i="6"/>
  <c r="N14" i="6"/>
  <c r="K14" i="6"/>
  <c r="AB13" i="6"/>
  <c r="Y13" i="6"/>
  <c r="AC13" i="6" s="1"/>
  <c r="U13" i="6"/>
  <c r="R13" i="6"/>
  <c r="V13" i="6" s="1"/>
  <c r="N13" i="6"/>
  <c r="K13" i="6"/>
  <c r="O13" i="6" s="1"/>
  <c r="AC12" i="6"/>
  <c r="AB12" i="6"/>
  <c r="Y12" i="6"/>
  <c r="U12" i="6"/>
  <c r="R12" i="6"/>
  <c r="V12" i="6" s="1"/>
  <c r="N12" i="6"/>
  <c r="K12" i="6"/>
  <c r="O12" i="6" s="1"/>
  <c r="AB11" i="6"/>
  <c r="Y11" i="6"/>
  <c r="AC11" i="6" s="1"/>
  <c r="V11" i="6"/>
  <c r="U11" i="6"/>
  <c r="R11" i="6"/>
  <c r="N11" i="6"/>
  <c r="K11" i="6"/>
  <c r="O11" i="6" s="1"/>
  <c r="AB10" i="6"/>
  <c r="Y10" i="6"/>
  <c r="AC10" i="6" s="1"/>
  <c r="U10" i="6"/>
  <c r="R10" i="6"/>
  <c r="V10" i="6" s="1"/>
  <c r="O10" i="6"/>
  <c r="N10" i="6"/>
  <c r="K10" i="6"/>
  <c r="AB9" i="6"/>
  <c r="Y9" i="6"/>
  <c r="AC9" i="6" s="1"/>
  <c r="U9" i="6"/>
  <c r="R9" i="6"/>
  <c r="V9" i="6" s="1"/>
  <c r="N9" i="6"/>
  <c r="K9" i="6"/>
  <c r="O9" i="6" s="1"/>
  <c r="D4" i="6"/>
  <c r="H98" i="5"/>
  <c r="N89" i="5"/>
  <c r="K89" i="5"/>
  <c r="O89" i="5" s="1"/>
  <c r="O88" i="5"/>
  <c r="N88" i="5"/>
  <c r="K88" i="5"/>
  <c r="N87" i="5"/>
  <c r="K87" i="5"/>
  <c r="O87" i="5" s="1"/>
  <c r="N86" i="5"/>
  <c r="K86" i="5"/>
  <c r="O86" i="5" s="1"/>
  <c r="N85" i="5"/>
  <c r="K85" i="5"/>
  <c r="O85" i="5" s="1"/>
  <c r="O84" i="5"/>
  <c r="N84" i="5"/>
  <c r="K84" i="5"/>
  <c r="N83" i="5"/>
  <c r="K83" i="5"/>
  <c r="O83" i="5" s="1"/>
  <c r="N82" i="5"/>
  <c r="K82" i="5"/>
  <c r="O82" i="5" s="1"/>
  <c r="N81" i="5"/>
  <c r="K81" i="5"/>
  <c r="O81" i="5" s="1"/>
  <c r="O80" i="5"/>
  <c r="N80" i="5"/>
  <c r="K80" i="5"/>
  <c r="N79" i="5"/>
  <c r="K79" i="5"/>
  <c r="O79" i="5" s="1"/>
  <c r="N78" i="5"/>
  <c r="K78" i="5"/>
  <c r="O78" i="5" s="1"/>
  <c r="N77" i="5"/>
  <c r="K77" i="5"/>
  <c r="O77" i="5" s="1"/>
  <c r="O76" i="5"/>
  <c r="N76" i="5"/>
  <c r="K76" i="5"/>
  <c r="N75" i="5"/>
  <c r="K75" i="5"/>
  <c r="O75" i="5" s="1"/>
  <c r="N74" i="5"/>
  <c r="K74" i="5"/>
  <c r="O74" i="5" s="1"/>
  <c r="N73" i="5"/>
  <c r="K73" i="5"/>
  <c r="O73" i="5" s="1"/>
  <c r="O72" i="5"/>
  <c r="N72" i="5"/>
  <c r="K72" i="5"/>
  <c r="N71" i="5"/>
  <c r="K71" i="5"/>
  <c r="O71" i="5" s="1"/>
  <c r="N70" i="5"/>
  <c r="K70" i="5"/>
  <c r="O70" i="5" s="1"/>
  <c r="N69" i="5"/>
  <c r="K69" i="5"/>
  <c r="O69" i="5" s="1"/>
  <c r="O68" i="5"/>
  <c r="N68" i="5"/>
  <c r="K68" i="5"/>
  <c r="N67" i="5"/>
  <c r="K67" i="5"/>
  <c r="O67" i="5" s="1"/>
  <c r="N66" i="5"/>
  <c r="K66" i="5"/>
  <c r="O66" i="5" s="1"/>
  <c r="N65" i="5"/>
  <c r="K65" i="5"/>
  <c r="O65" i="5" s="1"/>
  <c r="O64" i="5"/>
  <c r="N64" i="5"/>
  <c r="K64" i="5"/>
  <c r="N63" i="5"/>
  <c r="K63" i="5"/>
  <c r="O63" i="5" s="1"/>
  <c r="N62" i="5"/>
  <c r="K62" i="5"/>
  <c r="O62" i="5" s="1"/>
  <c r="N61" i="5"/>
  <c r="K61" i="5"/>
  <c r="O61" i="5" s="1"/>
  <c r="O60" i="5"/>
  <c r="N60" i="5"/>
  <c r="K60" i="5"/>
  <c r="N59" i="5"/>
  <c r="K59" i="5"/>
  <c r="O59" i="5" s="1"/>
  <c r="N58" i="5"/>
  <c r="K58" i="5"/>
  <c r="O58" i="5" s="1"/>
  <c r="O57" i="5"/>
  <c r="N57" i="5"/>
  <c r="K57" i="5"/>
  <c r="O56" i="5"/>
  <c r="N56" i="5"/>
  <c r="K56" i="5"/>
  <c r="N55" i="5"/>
  <c r="K55" i="5"/>
  <c r="O55" i="5" s="1"/>
  <c r="N54" i="5"/>
  <c r="K54" i="5"/>
  <c r="O54" i="5" s="1"/>
  <c r="O53" i="5"/>
  <c r="N53" i="5"/>
  <c r="K53" i="5"/>
  <c r="O52" i="5"/>
  <c r="N52" i="5"/>
  <c r="K52" i="5"/>
  <c r="N51" i="5"/>
  <c r="K51" i="5"/>
  <c r="O51" i="5" s="1"/>
  <c r="N50" i="5"/>
  <c r="K50" i="5"/>
  <c r="O50" i="5" s="1"/>
  <c r="O49" i="5"/>
  <c r="N49" i="5"/>
  <c r="K49" i="5"/>
  <c r="O48" i="5"/>
  <c r="N48" i="5"/>
  <c r="K48" i="5"/>
  <c r="N47" i="5"/>
  <c r="K47" i="5"/>
  <c r="O47" i="5" s="1"/>
  <c r="N46" i="5"/>
  <c r="K46" i="5"/>
  <c r="O46" i="5" s="1"/>
  <c r="O45" i="5"/>
  <c r="N45" i="5"/>
  <c r="K45" i="5"/>
  <c r="O44" i="5"/>
  <c r="N44" i="5"/>
  <c r="K44" i="5"/>
  <c r="N43" i="5"/>
  <c r="K43" i="5"/>
  <c r="O43" i="5" s="1"/>
  <c r="N42" i="5"/>
  <c r="K42" i="5"/>
  <c r="O42" i="5" s="1"/>
  <c r="O41" i="5"/>
  <c r="N41" i="5"/>
  <c r="K41" i="5"/>
  <c r="O40" i="5"/>
  <c r="N40" i="5"/>
  <c r="K40" i="5"/>
  <c r="N39" i="5"/>
  <c r="K39" i="5"/>
  <c r="O39" i="5" s="1"/>
  <c r="N38" i="5"/>
  <c r="K38" i="5"/>
  <c r="O38" i="5" s="1"/>
  <c r="O37" i="5"/>
  <c r="N37" i="5"/>
  <c r="K37" i="5"/>
  <c r="O36" i="5"/>
  <c r="N36" i="5"/>
  <c r="K36" i="5"/>
  <c r="N35" i="5"/>
  <c r="K35" i="5"/>
  <c r="O35" i="5" s="1"/>
  <c r="N34" i="5"/>
  <c r="K34" i="5"/>
  <c r="O34" i="5" s="1"/>
  <c r="O33" i="5"/>
  <c r="N33" i="5"/>
  <c r="K33" i="5"/>
  <c r="O32" i="5"/>
  <c r="N32" i="5"/>
  <c r="K32" i="5"/>
  <c r="N31" i="5"/>
  <c r="K31" i="5"/>
  <c r="O31" i="5" s="1"/>
  <c r="N30" i="5"/>
  <c r="K30" i="5"/>
  <c r="O30" i="5" s="1"/>
  <c r="O29" i="5"/>
  <c r="N29" i="5"/>
  <c r="K29" i="5"/>
  <c r="O28" i="5"/>
  <c r="N28" i="5"/>
  <c r="K28" i="5"/>
  <c r="N27" i="5"/>
  <c r="K27" i="5"/>
  <c r="O27" i="5" s="1"/>
  <c r="N26" i="5"/>
  <c r="K26" i="5"/>
  <c r="O26" i="5" s="1"/>
  <c r="O25" i="5"/>
  <c r="N25" i="5"/>
  <c r="K25" i="5"/>
  <c r="O24" i="5"/>
  <c r="N24" i="5"/>
  <c r="K24" i="5"/>
  <c r="N23" i="5"/>
  <c r="K23" i="5"/>
  <c r="O23" i="5" s="1"/>
  <c r="N22" i="5"/>
  <c r="K22" i="5"/>
  <c r="O22" i="5" s="1"/>
  <c r="O21" i="5"/>
  <c r="N21" i="5"/>
  <c r="K21" i="5"/>
  <c r="O20" i="5"/>
  <c r="N20" i="5"/>
  <c r="K20" i="5"/>
  <c r="N19" i="5"/>
  <c r="K19" i="5"/>
  <c r="O19" i="5" s="1"/>
  <c r="N18" i="5"/>
  <c r="K18" i="5"/>
  <c r="O18" i="5" s="1"/>
  <c r="O17" i="5"/>
  <c r="N17" i="5"/>
  <c r="K17" i="5"/>
  <c r="O16" i="5"/>
  <c r="N16" i="5"/>
  <c r="K16" i="5"/>
  <c r="N15" i="5"/>
  <c r="K15" i="5"/>
  <c r="O15" i="5" s="1"/>
  <c r="N14" i="5"/>
  <c r="K14" i="5"/>
  <c r="O14" i="5" s="1"/>
  <c r="O13" i="5"/>
  <c r="N13" i="5"/>
  <c r="K13" i="5"/>
  <c r="O12" i="5"/>
  <c r="N12" i="5"/>
  <c r="K12" i="5"/>
  <c r="N11" i="5"/>
  <c r="K11" i="5"/>
  <c r="O11" i="5" s="1"/>
  <c r="N10" i="5"/>
  <c r="K10" i="5"/>
  <c r="O10" i="5" s="1"/>
  <c r="O9" i="5"/>
  <c r="N9" i="5"/>
  <c r="K9" i="5"/>
  <c r="D4" i="5"/>
  <c r="AV4" i="7" l="1"/>
  <c r="AW4" i="7"/>
  <c r="AQ4" i="7" s="1"/>
  <c r="AV48" i="7"/>
  <c r="AP48" i="7" s="1"/>
  <c r="AV84" i="7"/>
  <c r="AP84" i="7" s="1"/>
  <c r="AV79" i="7"/>
  <c r="AP79" i="7" s="1"/>
  <c r="AV75" i="7"/>
  <c r="AP75" i="7" s="1"/>
  <c r="AV63" i="7"/>
  <c r="AP63" i="7" s="1"/>
  <c r="AV59" i="7"/>
  <c r="AP59" i="7" s="1"/>
  <c r="AV47" i="7"/>
  <c r="AP47" i="7" s="1"/>
  <c r="AV43" i="7"/>
  <c r="AP43" i="7" s="1"/>
  <c r="AV31" i="7"/>
  <c r="AP31" i="7" s="1"/>
  <c r="AV27" i="7"/>
  <c r="AP27" i="7" s="1"/>
  <c r="AV15" i="7"/>
  <c r="AP15" i="7" s="1"/>
  <c r="AV11" i="7"/>
  <c r="AP11" i="7" s="1"/>
  <c r="AV7" i="7"/>
  <c r="AP7" i="7" s="1"/>
  <c r="AL19" i="7"/>
  <c r="AL35" i="7"/>
  <c r="AL51" i="7"/>
  <c r="AV67" i="7"/>
  <c r="AP67" i="7" s="1"/>
  <c r="AV83" i="7"/>
  <c r="AP83" i="7" s="1"/>
  <c r="AL24" i="7"/>
  <c r="AL40" i="7"/>
  <c r="AV56" i="7"/>
  <c r="AP56" i="7" s="1"/>
  <c r="AV72" i="7"/>
  <c r="AP72" i="7" s="1"/>
  <c r="AV52" i="7"/>
  <c r="AP52" i="7" s="1"/>
  <c r="AV20" i="7"/>
  <c r="AP20" i="7" s="1"/>
  <c r="AV8" i="7"/>
  <c r="AP8" i="7" s="1"/>
  <c r="AL36" i="7"/>
  <c r="AV74" i="7"/>
  <c r="AP74" i="7" s="1"/>
  <c r="AV66" i="7"/>
  <c r="AP66" i="7" s="1"/>
  <c r="AV62" i="7"/>
  <c r="AP62" i="7" s="1"/>
  <c r="AV54" i="7"/>
  <c r="AP54" i="7" s="1"/>
  <c r="AV50" i="7"/>
  <c r="AP50" i="7" s="1"/>
  <c r="AV46" i="7"/>
  <c r="AP46" i="7" s="1"/>
  <c r="AV42" i="7"/>
  <c r="AP42" i="7" s="1"/>
  <c r="AV34" i="7"/>
  <c r="AP34" i="7" s="1"/>
  <c r="AV22" i="7"/>
  <c r="AP22" i="7" s="1"/>
  <c r="AV18" i="7"/>
  <c r="AP18" i="7" s="1"/>
  <c r="AV10" i="7"/>
  <c r="AP10" i="7" s="1"/>
  <c r="AV6" i="7"/>
  <c r="AP6" i="7" s="1"/>
  <c r="AL23" i="7"/>
  <c r="AL39" i="7"/>
  <c r="AV55" i="7"/>
  <c r="AP55" i="7" s="1"/>
  <c r="AV71" i="7"/>
  <c r="AP71" i="7" s="1"/>
  <c r="AL14" i="7"/>
  <c r="AV58" i="7"/>
  <c r="AP58" i="7" s="1"/>
  <c r="AL12" i="7"/>
  <c r="AL28" i="7"/>
  <c r="AL44" i="7"/>
  <c r="AV60" i="7"/>
  <c r="AP60" i="7" s="1"/>
  <c r="AV76" i="7"/>
  <c r="AP76" i="7" s="1"/>
  <c r="AL26" i="7"/>
  <c r="AV78" i="7"/>
  <c r="AP78" i="7" s="1"/>
  <c r="AL30" i="7"/>
  <c r="AV70" i="7"/>
  <c r="AP70" i="7" s="1"/>
  <c r="AV68" i="7"/>
  <c r="AP68" i="7" s="1"/>
  <c r="AV81" i="7"/>
  <c r="AP81" i="7" s="1"/>
  <c r="AV77" i="7"/>
  <c r="AP77" i="7" s="1"/>
  <c r="AV73" i="7"/>
  <c r="AP73" i="7" s="1"/>
  <c r="AV65" i="7"/>
  <c r="AP65" i="7" s="1"/>
  <c r="AV61" i="7"/>
  <c r="AP61" i="7" s="1"/>
  <c r="AV57" i="7"/>
  <c r="AP57" i="7" s="1"/>
  <c r="AV49" i="7"/>
  <c r="AP49" i="7" s="1"/>
  <c r="AV45" i="7"/>
  <c r="AP45" i="7" s="1"/>
  <c r="AV41" i="7"/>
  <c r="AP41" i="7" s="1"/>
  <c r="AV33" i="7"/>
  <c r="AP33" i="7" s="1"/>
  <c r="AV29" i="7"/>
  <c r="AP29" i="7" s="1"/>
  <c r="AV25" i="7"/>
  <c r="AP25" i="7" s="1"/>
  <c r="AV17" i="7"/>
  <c r="AP17" i="7" s="1"/>
  <c r="AV13" i="7"/>
  <c r="AP13" i="7" s="1"/>
  <c r="AV9" i="7"/>
  <c r="AP9" i="7" s="1"/>
  <c r="AL16" i="7"/>
  <c r="AL32" i="7"/>
  <c r="AV64" i="7"/>
  <c r="AP64" i="7" s="1"/>
  <c r="AT80" i="7"/>
  <c r="AN80" i="7" s="1"/>
  <c r="AL5" i="7"/>
  <c r="AL21" i="7"/>
  <c r="AL37" i="7"/>
  <c r="AL53" i="7"/>
  <c r="AV69" i="7"/>
  <c r="AP69" i="7" s="1"/>
  <c r="AV85" i="7"/>
  <c r="AP85" i="7" s="1"/>
  <c r="AL38" i="7"/>
  <c r="AT82" i="7"/>
  <c r="AN82" i="7" s="1"/>
  <c r="AU4" i="7"/>
  <c r="AO4" i="7" s="1"/>
  <c r="AT22" i="7"/>
  <c r="AN22" i="7" s="1"/>
  <c r="AT54" i="7"/>
  <c r="AN54" i="7" s="1"/>
  <c r="AT70" i="7"/>
  <c r="AN70" i="7" s="1"/>
  <c r="AT62" i="7"/>
  <c r="AN62" i="7" s="1"/>
  <c r="AT46" i="7"/>
  <c r="AN46" i="7" s="1"/>
  <c r="AT38" i="7"/>
  <c r="AN38" i="7" s="1"/>
  <c r="AS65" i="7"/>
  <c r="AM65" i="7" s="1"/>
  <c r="AS57" i="7"/>
  <c r="AM57" i="7" s="1"/>
  <c r="AS49" i="7"/>
  <c r="AM49" i="7" s="1"/>
  <c r="AS41" i="7"/>
  <c r="AM41" i="7" s="1"/>
  <c r="AS33" i="7"/>
  <c r="AM33" i="7" s="1"/>
  <c r="AS13" i="7"/>
  <c r="AM13" i="7" s="1"/>
  <c r="AU75" i="7"/>
  <c r="AO75" i="7" s="1"/>
  <c r="AS77" i="7"/>
  <c r="AM77" i="7" s="1"/>
  <c r="AS85" i="7"/>
  <c r="AM85" i="7" s="1"/>
  <c r="AS73" i="7"/>
  <c r="AM73" i="7" s="1"/>
  <c r="AS61" i="7"/>
  <c r="AM61" i="7" s="1"/>
  <c r="AS45" i="7"/>
  <c r="AM45" i="7" s="1"/>
  <c r="AS29" i="7"/>
  <c r="AM29" i="7" s="1"/>
  <c r="AS25" i="7"/>
  <c r="AM25" i="7" s="1"/>
  <c r="AS17" i="7"/>
  <c r="AM17" i="7" s="1"/>
  <c r="AU9" i="7"/>
  <c r="AO9" i="7" s="1"/>
  <c r="AU11" i="7"/>
  <c r="AO11" i="7" s="1"/>
  <c r="AT84" i="7"/>
  <c r="AN84" i="7" s="1"/>
  <c r="AS76" i="7"/>
  <c r="AM76" i="7" s="1"/>
  <c r="AT68" i="7"/>
  <c r="AN68" i="7" s="1"/>
  <c r="AT56" i="7"/>
  <c r="AN56" i="7" s="1"/>
  <c r="AS48" i="7"/>
  <c r="AM48" i="7" s="1"/>
  <c r="AT20" i="7"/>
  <c r="AN20" i="7" s="1"/>
  <c r="AT8" i="7"/>
  <c r="AN8" i="7" s="1"/>
  <c r="AU67" i="7"/>
  <c r="AO67" i="7" s="1"/>
  <c r="AU59" i="7"/>
  <c r="AO59" i="7" s="1"/>
  <c r="AU43" i="7"/>
  <c r="AO43" i="7" s="1"/>
  <c r="AU31" i="7"/>
  <c r="AO31" i="7" s="1"/>
  <c r="AU15" i="7"/>
  <c r="AO15" i="7" s="1"/>
  <c r="AS72" i="7"/>
  <c r="AM72" i="7" s="1"/>
  <c r="AS64" i="7"/>
  <c r="AM64" i="7" s="1"/>
  <c r="AT60" i="7"/>
  <c r="AN60" i="7" s="1"/>
  <c r="AS52" i="7"/>
  <c r="AM52" i="7" s="1"/>
  <c r="AU71" i="7"/>
  <c r="AO71" i="7" s="1"/>
  <c r="AU63" i="7"/>
  <c r="AO63" i="7" s="1"/>
  <c r="AU55" i="7"/>
  <c r="AO55" i="7" s="1"/>
  <c r="AU47" i="7"/>
  <c r="AO47" i="7" s="1"/>
  <c r="AU27" i="7"/>
  <c r="AO27" i="7" s="1"/>
  <c r="AU23" i="7"/>
  <c r="AO23" i="7" s="1"/>
  <c r="AU19" i="7"/>
  <c r="AO19" i="7" s="1"/>
  <c r="AU7" i="7"/>
  <c r="AO7" i="7" s="1"/>
  <c r="AU79" i="7"/>
  <c r="AO79" i="7" s="1"/>
  <c r="AT74" i="7"/>
  <c r="AN74" i="7" s="1"/>
  <c r="AT66" i="7"/>
  <c r="AN66" i="7" s="1"/>
  <c r="AT50" i="7"/>
  <c r="AN50" i="7" s="1"/>
  <c r="AT42" i="7"/>
  <c r="AN42" i="7" s="1"/>
  <c r="AT34" i="7"/>
  <c r="AN34" i="7" s="1"/>
  <c r="AT18" i="7"/>
  <c r="AN18" i="7" s="1"/>
  <c r="AT10" i="7"/>
  <c r="AN10" i="7" s="1"/>
  <c r="AT6" i="7"/>
  <c r="AN6" i="7" s="1"/>
  <c r="O90" i="6"/>
  <c r="AC90" i="6"/>
  <c r="V90" i="6"/>
  <c r="O90" i="5"/>
  <c r="AT16" i="7" l="1"/>
  <c r="AN16" i="7" s="1"/>
  <c r="AW16" i="7"/>
  <c r="AQ16" i="7" s="1"/>
  <c r="AV26" i="7"/>
  <c r="AP26" i="7" s="1"/>
  <c r="AW26" i="7"/>
  <c r="AQ26" i="7" s="1"/>
  <c r="AV28" i="7"/>
  <c r="AP28" i="7" s="1"/>
  <c r="AW28" i="7"/>
  <c r="AQ28" i="7" s="1"/>
  <c r="AV36" i="7"/>
  <c r="AP36" i="7" s="1"/>
  <c r="AW36" i="7"/>
  <c r="AQ36" i="7" s="1"/>
  <c r="AV19" i="7"/>
  <c r="AP19" i="7" s="1"/>
  <c r="AW19" i="7"/>
  <c r="AQ19" i="7" s="1"/>
  <c r="AS53" i="7"/>
  <c r="AM53" i="7" s="1"/>
  <c r="AW53" i="7"/>
  <c r="AQ53" i="7" s="1"/>
  <c r="AT12" i="7"/>
  <c r="AN12" i="7" s="1"/>
  <c r="AW12" i="7"/>
  <c r="AQ12" i="7" s="1"/>
  <c r="AV5" i="7"/>
  <c r="AP5" i="7" s="1"/>
  <c r="AW5" i="7"/>
  <c r="AQ5" i="7" s="1"/>
  <c r="AV38" i="7"/>
  <c r="AP38" i="7" s="1"/>
  <c r="AW38" i="7"/>
  <c r="AQ38" i="7" s="1"/>
  <c r="AV37" i="7"/>
  <c r="AP37" i="7" s="1"/>
  <c r="AW37" i="7"/>
  <c r="AQ37" i="7" s="1"/>
  <c r="AT30" i="7"/>
  <c r="AN30" i="7" s="1"/>
  <c r="AW30" i="7"/>
  <c r="AQ30" i="7" s="1"/>
  <c r="AV39" i="7"/>
  <c r="AP39" i="7" s="1"/>
  <c r="AW39" i="7"/>
  <c r="AQ39" i="7" s="1"/>
  <c r="AV40" i="7"/>
  <c r="AP40" i="7" s="1"/>
  <c r="AW40" i="7"/>
  <c r="AQ40" i="7" s="1"/>
  <c r="AV51" i="7"/>
  <c r="AP51" i="7" s="1"/>
  <c r="AW51" i="7"/>
  <c r="AQ51" i="7" s="1"/>
  <c r="AV21" i="7"/>
  <c r="AP21" i="7" s="1"/>
  <c r="AW21" i="7"/>
  <c r="AQ21" i="7" s="1"/>
  <c r="AV32" i="7"/>
  <c r="AP32" i="7" s="1"/>
  <c r="AW32" i="7"/>
  <c r="AQ32" i="7" s="1"/>
  <c r="AV44" i="7"/>
  <c r="AP44" i="7" s="1"/>
  <c r="AW44" i="7"/>
  <c r="AQ44" i="7" s="1"/>
  <c r="AV14" i="7"/>
  <c r="AP14" i="7" s="1"/>
  <c r="AW14" i="7"/>
  <c r="AQ14" i="7" s="1"/>
  <c r="AV23" i="7"/>
  <c r="AP23" i="7" s="1"/>
  <c r="AW23" i="7"/>
  <c r="AQ23" i="7" s="1"/>
  <c r="AV24" i="7"/>
  <c r="AP24" i="7" s="1"/>
  <c r="AW24" i="7"/>
  <c r="AQ24" i="7" s="1"/>
  <c r="AV35" i="7"/>
  <c r="AP35" i="7" s="1"/>
  <c r="AW35" i="7"/>
  <c r="AQ35" i="7" s="1"/>
  <c r="AS37" i="7"/>
  <c r="AM37" i="7" s="1"/>
  <c r="AS21" i="7"/>
  <c r="AM21" i="7" s="1"/>
  <c r="AT14" i="7"/>
  <c r="AN14" i="7" s="1"/>
  <c r="AS44" i="7"/>
  <c r="AM44" i="7" s="1"/>
  <c r="AU51" i="7"/>
  <c r="AO51" i="7" s="1"/>
  <c r="AU36" i="7"/>
  <c r="AO36" i="7" s="1"/>
  <c r="AU35" i="7"/>
  <c r="AO35" i="7" s="1"/>
  <c r="AV12" i="7"/>
  <c r="AP12" i="7" s="1"/>
  <c r="AS24" i="7"/>
  <c r="AM24" i="7" s="1"/>
  <c r="AT26" i="7"/>
  <c r="AN26" i="7" s="1"/>
  <c r="AT78" i="7"/>
  <c r="AN78" i="7" s="1"/>
  <c r="AU83" i="7"/>
  <c r="AO83" i="7" s="1"/>
  <c r="AV30" i="7"/>
  <c r="AP30" i="7" s="1"/>
  <c r="AV16" i="7"/>
  <c r="AP16" i="7" s="1"/>
  <c r="AS32" i="7"/>
  <c r="AM32" i="7" s="1"/>
  <c r="AS5" i="7"/>
  <c r="AM5" i="7" s="1"/>
  <c r="AS69" i="7"/>
  <c r="AM69" i="7" s="1"/>
  <c r="AV53" i="7"/>
  <c r="AP53" i="7" s="1"/>
  <c r="AV82" i="7"/>
  <c r="AP82" i="7" s="1"/>
  <c r="AV80" i="7"/>
  <c r="AP80" i="7" s="1"/>
  <c r="AT58" i="7"/>
  <c r="AN58" i="7" s="1"/>
  <c r="AU39" i="7"/>
  <c r="AO39" i="7" s="1"/>
  <c r="AT40" i="7"/>
  <c r="AN40" i="7" s="1"/>
  <c r="AP4" i="7"/>
  <c r="AS4" i="7"/>
  <c r="AM4" i="7" s="1"/>
  <c r="AS22" i="7"/>
  <c r="AU22" i="7"/>
  <c r="AO22" i="7" s="1"/>
  <c r="AU70" i="7"/>
  <c r="AO70" i="7" s="1"/>
  <c r="AS70" i="7"/>
  <c r="AM70" i="7" s="1"/>
  <c r="AS63" i="7"/>
  <c r="AM63" i="7" s="1"/>
  <c r="AS20" i="7"/>
  <c r="AM20" i="7" s="1"/>
  <c r="AS15" i="7"/>
  <c r="AM15" i="7" s="1"/>
  <c r="AT13" i="7"/>
  <c r="AN13" i="7" s="1"/>
  <c r="AS84" i="7"/>
  <c r="AM84" i="7" s="1"/>
  <c r="AU20" i="7"/>
  <c r="AO20" i="7" s="1"/>
  <c r="AU49" i="7"/>
  <c r="AO49" i="7" s="1"/>
  <c r="AT35" i="7"/>
  <c r="AN35" i="7" s="1"/>
  <c r="AT36" i="7"/>
  <c r="AN36" i="7" s="1"/>
  <c r="AU68" i="7"/>
  <c r="AO68" i="7" s="1"/>
  <c r="AS31" i="7"/>
  <c r="AM31" i="7" s="1"/>
  <c r="AT29" i="7"/>
  <c r="AN29" i="7" s="1"/>
  <c r="AS36" i="7"/>
  <c r="AM36" i="7" s="1"/>
  <c r="AT51" i="7"/>
  <c r="AN51" i="7" s="1"/>
  <c r="AU84" i="7"/>
  <c r="AO84" i="7" s="1"/>
  <c r="AT48" i="7"/>
  <c r="AN48" i="7" s="1"/>
  <c r="AS47" i="7"/>
  <c r="AM47" i="7" s="1"/>
  <c r="AT61" i="7"/>
  <c r="AN61" i="7" s="1"/>
  <c r="AU26" i="7"/>
  <c r="AO26" i="7" s="1"/>
  <c r="AS68" i="7"/>
  <c r="AM68" i="7" s="1"/>
  <c r="AT67" i="7"/>
  <c r="AN67" i="7" s="1"/>
  <c r="AT77" i="7"/>
  <c r="AN77" i="7" s="1"/>
  <c r="AT19" i="7"/>
  <c r="AN19" i="7" s="1"/>
  <c r="AS62" i="7"/>
  <c r="AM62" i="7" s="1"/>
  <c r="AU10" i="7"/>
  <c r="AO10" i="7" s="1"/>
  <c r="AT72" i="7"/>
  <c r="AN72" i="7" s="1"/>
  <c r="AT4" i="7"/>
  <c r="AN4" i="7" s="1"/>
  <c r="AS81" i="7"/>
  <c r="AM81" i="7" s="1"/>
  <c r="AU52" i="7"/>
  <c r="AO52" i="7" s="1"/>
  <c r="AS38" i="7"/>
  <c r="AM38" i="7" s="1"/>
  <c r="AU33" i="7"/>
  <c r="AO33" i="7" s="1"/>
  <c r="AT7" i="7"/>
  <c r="AN7" i="7" s="1"/>
  <c r="AT23" i="7"/>
  <c r="AT39" i="7"/>
  <c r="AN39" i="7" s="1"/>
  <c r="AT55" i="7"/>
  <c r="AN55" i="7" s="1"/>
  <c r="AT71" i="7"/>
  <c r="AN71" i="7" s="1"/>
  <c r="AS10" i="7"/>
  <c r="AS66" i="7"/>
  <c r="AM66" i="7" s="1"/>
  <c r="AT44" i="7"/>
  <c r="AN44" i="7" s="1"/>
  <c r="AU8" i="7"/>
  <c r="AO8" i="7" s="1"/>
  <c r="AU24" i="7"/>
  <c r="AU40" i="7"/>
  <c r="AO40" i="7" s="1"/>
  <c r="AU56" i="7"/>
  <c r="AO56" i="7" s="1"/>
  <c r="AU72" i="7"/>
  <c r="AO72" i="7" s="1"/>
  <c r="AS6" i="7"/>
  <c r="AS26" i="7"/>
  <c r="AS46" i="7"/>
  <c r="AM46" i="7" s="1"/>
  <c r="AS78" i="7"/>
  <c r="AM78" i="7" s="1"/>
  <c r="AT24" i="7"/>
  <c r="AN24" i="7" s="1"/>
  <c r="AU5" i="7"/>
  <c r="AO5" i="7" s="1"/>
  <c r="AU21" i="7"/>
  <c r="AO21" i="7" s="1"/>
  <c r="AU37" i="7"/>
  <c r="AO37" i="7" s="1"/>
  <c r="AU53" i="7"/>
  <c r="AO53" i="7" s="1"/>
  <c r="AU69" i="7"/>
  <c r="AO69" i="7" s="1"/>
  <c r="AU85" i="7"/>
  <c r="AO85" i="7" s="1"/>
  <c r="AS19" i="7"/>
  <c r="AM19" i="7" s="1"/>
  <c r="AS35" i="7"/>
  <c r="AS51" i="7"/>
  <c r="AM51" i="7" s="1"/>
  <c r="AS67" i="7"/>
  <c r="AM67" i="7" s="1"/>
  <c r="AS83" i="7"/>
  <c r="AM83" i="7" s="1"/>
  <c r="AT17" i="7"/>
  <c r="AN17" i="7" s="1"/>
  <c r="AT33" i="7"/>
  <c r="AN33" i="7" s="1"/>
  <c r="AT49" i="7"/>
  <c r="AN49" i="7" s="1"/>
  <c r="AR49" i="7" s="1"/>
  <c r="AT65" i="7"/>
  <c r="AN65" i="7" s="1"/>
  <c r="AT81" i="7"/>
  <c r="AN81" i="7" s="1"/>
  <c r="AU14" i="7"/>
  <c r="AO14" i="7" s="1"/>
  <c r="AU30" i="7"/>
  <c r="AO30" i="7" s="1"/>
  <c r="AU42" i="7"/>
  <c r="AO42" i="7" s="1"/>
  <c r="AU58" i="7"/>
  <c r="AU74" i="7"/>
  <c r="AO74" i="7" s="1"/>
  <c r="AS8" i="7"/>
  <c r="AM8" i="7" s="1"/>
  <c r="AS40" i="7"/>
  <c r="AM40" i="7" s="1"/>
  <c r="AS56" i="7"/>
  <c r="AT76" i="7"/>
  <c r="AN76" i="7" s="1"/>
  <c r="AT83" i="7"/>
  <c r="AN83" i="7" s="1"/>
  <c r="AU81" i="7"/>
  <c r="AS79" i="7"/>
  <c r="AM79" i="7" s="1"/>
  <c r="AT11" i="7"/>
  <c r="AN11" i="7" s="1"/>
  <c r="AT27" i="7"/>
  <c r="AN27" i="7" s="1"/>
  <c r="AT43" i="7"/>
  <c r="AN43" i="7" s="1"/>
  <c r="AT59" i="7"/>
  <c r="AN59" i="7" s="1"/>
  <c r="AT75" i="7"/>
  <c r="AN75" i="7" s="1"/>
  <c r="AS42" i="7"/>
  <c r="AM42" i="7" s="1"/>
  <c r="AS74" i="7"/>
  <c r="AM74" i="7" s="1"/>
  <c r="AT52" i="7"/>
  <c r="AN52" i="7" s="1"/>
  <c r="AR52" i="7" s="1"/>
  <c r="AU12" i="7"/>
  <c r="AU28" i="7"/>
  <c r="AU44" i="7"/>
  <c r="AO44" i="7" s="1"/>
  <c r="AU60" i="7"/>
  <c r="AO60" i="7" s="1"/>
  <c r="AU76" i="7"/>
  <c r="AS14" i="7"/>
  <c r="AM14" i="7" s="1"/>
  <c r="AS30" i="7"/>
  <c r="AM30" i="7" s="1"/>
  <c r="AS54" i="7"/>
  <c r="AM54" i="7" s="1"/>
  <c r="AT32" i="7"/>
  <c r="AU25" i="7"/>
  <c r="AO25" i="7" s="1"/>
  <c r="AU41" i="7"/>
  <c r="AO41" i="7" s="1"/>
  <c r="AU57" i="7"/>
  <c r="AO57" i="7" s="1"/>
  <c r="AU73" i="7"/>
  <c r="AS7" i="7"/>
  <c r="AM7" i="7" s="1"/>
  <c r="AS23" i="7"/>
  <c r="AM23" i="7" s="1"/>
  <c r="AS39" i="7"/>
  <c r="AM39" i="7" s="1"/>
  <c r="AS55" i="7"/>
  <c r="AS71" i="7"/>
  <c r="AM71" i="7" s="1"/>
  <c r="AT5" i="7"/>
  <c r="AN5" i="7" s="1"/>
  <c r="AT21" i="7"/>
  <c r="AN21" i="7" s="1"/>
  <c r="AT37" i="7"/>
  <c r="AN37" i="7" s="1"/>
  <c r="AT53" i="7"/>
  <c r="AN53" i="7" s="1"/>
  <c r="AT69" i="7"/>
  <c r="AN69" i="7" s="1"/>
  <c r="AT85" i="7"/>
  <c r="AN85" i="7" s="1"/>
  <c r="AU18" i="7"/>
  <c r="AO18" i="7" s="1"/>
  <c r="AU34" i="7"/>
  <c r="AO34" i="7" s="1"/>
  <c r="AU46" i="7"/>
  <c r="AU62" i="7"/>
  <c r="AO62" i="7" s="1"/>
  <c r="AU78" i="7"/>
  <c r="AO78" i="7" s="1"/>
  <c r="AS12" i="7"/>
  <c r="AM12" i="7" s="1"/>
  <c r="AS28" i="7"/>
  <c r="AM28" i="7" s="1"/>
  <c r="AS60" i="7"/>
  <c r="AM60" i="7" s="1"/>
  <c r="AT64" i="7"/>
  <c r="AU17" i="7"/>
  <c r="AO17" i="7" s="1"/>
  <c r="AU65" i="7"/>
  <c r="AT45" i="7"/>
  <c r="AN45" i="7" s="1"/>
  <c r="AU54" i="7"/>
  <c r="AS9" i="7"/>
  <c r="AM9" i="7" s="1"/>
  <c r="AT15" i="7"/>
  <c r="AT31" i="7"/>
  <c r="AN31" i="7" s="1"/>
  <c r="AT47" i="7"/>
  <c r="AN47" i="7" s="1"/>
  <c r="AT63" i="7"/>
  <c r="AN63" i="7" s="1"/>
  <c r="AT79" i="7"/>
  <c r="AN79" i="7" s="1"/>
  <c r="AS50" i="7"/>
  <c r="AM50" i="7" s="1"/>
  <c r="AS82" i="7"/>
  <c r="AM82" i="7" s="1"/>
  <c r="AT28" i="7"/>
  <c r="AN28" i="7" s="1"/>
  <c r="AU16" i="7"/>
  <c r="AU32" i="7"/>
  <c r="AO32" i="7" s="1"/>
  <c r="AU48" i="7"/>
  <c r="AO48" i="7" s="1"/>
  <c r="AU64" i="7"/>
  <c r="AO64" i="7" s="1"/>
  <c r="AU80" i="7"/>
  <c r="AS18" i="7"/>
  <c r="AM18" i="7" s="1"/>
  <c r="AS34" i="7"/>
  <c r="AM34" i="7" s="1"/>
  <c r="AS58" i="7"/>
  <c r="AM58" i="7" s="1"/>
  <c r="AU13" i="7"/>
  <c r="AO13" i="7" s="1"/>
  <c r="AR13" i="7" s="1"/>
  <c r="AU29" i="7"/>
  <c r="AO29" i="7" s="1"/>
  <c r="AU45" i="7"/>
  <c r="AO45" i="7" s="1"/>
  <c r="AU61" i="7"/>
  <c r="AO61" i="7" s="1"/>
  <c r="AU77" i="7"/>
  <c r="AS11" i="7"/>
  <c r="AM11" i="7" s="1"/>
  <c r="AS27" i="7"/>
  <c r="AM27" i="7" s="1"/>
  <c r="AS43" i="7"/>
  <c r="AM43" i="7" s="1"/>
  <c r="AS59" i="7"/>
  <c r="AS75" i="7"/>
  <c r="AM75" i="7" s="1"/>
  <c r="AT9" i="7"/>
  <c r="AT25" i="7"/>
  <c r="AN25" i="7" s="1"/>
  <c r="AX25" i="7" s="1"/>
  <c r="AT41" i="7"/>
  <c r="AT57" i="7"/>
  <c r="AN57" i="7" s="1"/>
  <c r="AX57" i="7" s="1"/>
  <c r="AT73" i="7"/>
  <c r="AN73" i="7" s="1"/>
  <c r="AU6" i="7"/>
  <c r="AO6" i="7" s="1"/>
  <c r="AU38" i="7"/>
  <c r="AO38" i="7" s="1"/>
  <c r="AU50" i="7"/>
  <c r="AO50" i="7" s="1"/>
  <c r="AU66" i="7"/>
  <c r="AO66" i="7" s="1"/>
  <c r="AU82" i="7"/>
  <c r="AS16" i="7"/>
  <c r="AM16" i="7" s="1"/>
  <c r="AS80" i="7"/>
  <c r="AM80" i="7" s="1"/>
  <c r="AY36" i="7"/>
  <c r="AC91" i="6"/>
  <c r="AC92" i="6"/>
  <c r="O91" i="6"/>
  <c r="O92" i="6"/>
  <c r="V91" i="6"/>
  <c r="V92" i="6"/>
  <c r="O92" i="5"/>
  <c r="O91" i="5"/>
  <c r="AR63" i="7" l="1"/>
  <c r="AY84" i="7"/>
  <c r="AX70" i="7"/>
  <c r="AY60" i="7"/>
  <c r="AX20" i="7"/>
  <c r="AR61" i="7"/>
  <c r="AX5" i="7"/>
  <c r="AY22" i="7"/>
  <c r="AR45" i="7"/>
  <c r="AM22" i="7"/>
  <c r="AR22" i="7" s="1"/>
  <c r="AY70" i="7"/>
  <c r="AY68" i="7"/>
  <c r="AY30" i="7"/>
  <c r="AR4" i="7"/>
  <c r="AR70" i="7"/>
  <c r="AY42" i="7"/>
  <c r="AX29" i="7"/>
  <c r="AY63" i="7"/>
  <c r="AY83" i="7"/>
  <c r="AY61" i="7"/>
  <c r="AY27" i="7"/>
  <c r="AY19" i="7"/>
  <c r="AY17" i="7"/>
  <c r="AX85" i="7"/>
  <c r="AX21" i="7"/>
  <c r="AR84" i="7"/>
  <c r="AX44" i="7"/>
  <c r="AR20" i="7"/>
  <c r="AY67" i="7"/>
  <c r="AY13" i="7"/>
  <c r="AY57" i="7"/>
  <c r="AY8" i="7"/>
  <c r="AY49" i="7"/>
  <c r="AR48" i="7"/>
  <c r="AR37" i="7"/>
  <c r="AR33" i="7"/>
  <c r="AR5" i="7"/>
  <c r="AR17" i="7"/>
  <c r="AR72" i="7"/>
  <c r="AX4" i="7"/>
  <c r="AR57" i="7"/>
  <c r="AR25" i="7"/>
  <c r="AY71" i="7"/>
  <c r="AY20" i="7"/>
  <c r="AY25" i="7"/>
  <c r="AY21" i="7"/>
  <c r="AY85" i="7"/>
  <c r="AX69" i="7"/>
  <c r="AR44" i="7"/>
  <c r="AR21" i="7"/>
  <c r="AX61" i="7"/>
  <c r="AY29" i="7"/>
  <c r="AY31" i="7"/>
  <c r="AX17" i="7"/>
  <c r="AR53" i="7"/>
  <c r="AR29" i="7"/>
  <c r="AX49" i="7"/>
  <c r="AY52" i="7"/>
  <c r="AX45" i="7"/>
  <c r="AX39" i="7"/>
  <c r="AX84" i="7"/>
  <c r="AR85" i="7"/>
  <c r="AY9" i="7"/>
  <c r="AN9" i="7"/>
  <c r="AX9" i="7" s="1"/>
  <c r="AR34" i="7"/>
  <c r="AX34" i="7"/>
  <c r="AY55" i="7"/>
  <c r="AM55" i="7"/>
  <c r="AY76" i="7"/>
  <c r="AO76" i="7"/>
  <c r="AX76" i="7" s="1"/>
  <c r="AY26" i="7"/>
  <c r="AM26" i="7"/>
  <c r="AX66" i="7"/>
  <c r="AR66" i="7"/>
  <c r="AR38" i="7"/>
  <c r="AX38" i="7"/>
  <c r="AX62" i="7"/>
  <c r="AR62" i="7"/>
  <c r="AX33" i="7"/>
  <c r="AX37" i="7"/>
  <c r="AX72" i="7"/>
  <c r="AX22" i="7"/>
  <c r="AR47" i="7"/>
  <c r="AX47" i="7"/>
  <c r="AR31" i="7"/>
  <c r="AX31" i="7"/>
  <c r="AR69" i="7"/>
  <c r="AY39" i="7"/>
  <c r="AY33" i="7"/>
  <c r="AY48" i="7"/>
  <c r="AY11" i="7"/>
  <c r="AY75" i="7"/>
  <c r="AY51" i="7"/>
  <c r="AX75" i="7"/>
  <c r="AR75" i="7"/>
  <c r="AR11" i="7"/>
  <c r="AX11" i="7"/>
  <c r="AX18" i="7"/>
  <c r="AR18" i="7"/>
  <c r="AR50" i="7"/>
  <c r="AX50" i="7"/>
  <c r="AR60" i="7"/>
  <c r="AX60" i="7"/>
  <c r="AR39" i="7"/>
  <c r="AX79" i="7"/>
  <c r="AR79" i="7"/>
  <c r="AY56" i="7"/>
  <c r="AM56" i="7"/>
  <c r="AY58" i="7"/>
  <c r="AO58" i="7"/>
  <c r="AR58" i="7" s="1"/>
  <c r="AY35" i="7"/>
  <c r="AM35" i="7"/>
  <c r="AY24" i="7"/>
  <c r="AO24" i="7"/>
  <c r="AX24" i="7" s="1"/>
  <c r="AY10" i="7"/>
  <c r="AM10" i="7"/>
  <c r="AY23" i="7"/>
  <c r="AN23" i="7"/>
  <c r="AR23" i="7" s="1"/>
  <c r="AR68" i="7"/>
  <c r="AX68" i="7"/>
  <c r="AY54" i="7"/>
  <c r="AO54" i="7"/>
  <c r="AX54" i="7" s="1"/>
  <c r="AY32" i="7"/>
  <c r="AN32" i="7"/>
  <c r="AY41" i="7"/>
  <c r="AN41" i="7"/>
  <c r="AY59" i="7"/>
  <c r="AM59" i="7"/>
  <c r="AY77" i="7"/>
  <c r="AO77" i="7"/>
  <c r="AY80" i="7"/>
  <c r="AO80" i="7"/>
  <c r="AX80" i="7" s="1"/>
  <c r="AY16" i="7"/>
  <c r="AO16" i="7"/>
  <c r="AR16" i="7" s="1"/>
  <c r="AY15" i="7"/>
  <c r="AN15" i="7"/>
  <c r="AY65" i="7"/>
  <c r="AO65" i="7"/>
  <c r="AR65" i="7" s="1"/>
  <c r="AY46" i="7"/>
  <c r="AO46" i="7"/>
  <c r="AR46" i="7" s="1"/>
  <c r="AR30" i="7"/>
  <c r="AX30" i="7"/>
  <c r="AX74" i="7"/>
  <c r="AR74" i="7"/>
  <c r="AY81" i="7"/>
  <c r="AO81" i="7"/>
  <c r="AX81" i="7" s="1"/>
  <c r="AR40" i="7"/>
  <c r="AX40" i="7"/>
  <c r="AX83" i="7"/>
  <c r="AR83" i="7"/>
  <c r="AR19" i="7"/>
  <c r="AX19" i="7"/>
  <c r="AX78" i="7"/>
  <c r="AR78" i="7"/>
  <c r="AX63" i="7"/>
  <c r="AX13" i="7"/>
  <c r="AX53" i="7"/>
  <c r="AX48" i="7"/>
  <c r="AR36" i="7"/>
  <c r="AX36" i="7"/>
  <c r="AX52" i="7"/>
  <c r="AR27" i="7"/>
  <c r="AX27" i="7"/>
  <c r="AY64" i="7"/>
  <c r="AN64" i="7"/>
  <c r="AY73" i="7"/>
  <c r="AO73" i="7"/>
  <c r="AX73" i="7" s="1"/>
  <c r="AY12" i="7"/>
  <c r="AO12" i="7"/>
  <c r="AR12" i="7" s="1"/>
  <c r="AR51" i="7"/>
  <c r="AX51" i="7"/>
  <c r="AY78" i="7"/>
  <c r="AY66" i="7"/>
  <c r="AY40" i="7"/>
  <c r="AY62" i="7"/>
  <c r="AY38" i="7"/>
  <c r="AY34" i="7"/>
  <c r="AY69" i="7"/>
  <c r="AY82" i="7"/>
  <c r="AO82" i="7"/>
  <c r="AX82" i="7" s="1"/>
  <c r="AR43" i="7"/>
  <c r="AX43" i="7"/>
  <c r="AX71" i="7"/>
  <c r="AR71" i="7"/>
  <c r="AX14" i="7"/>
  <c r="AR14" i="7"/>
  <c r="AY28" i="7"/>
  <c r="AO28" i="7"/>
  <c r="AR28" i="7" s="1"/>
  <c r="AR42" i="7"/>
  <c r="AX42" i="7"/>
  <c r="AR67" i="7"/>
  <c r="AX67" i="7"/>
  <c r="AR7" i="7"/>
  <c r="AX7" i="7"/>
  <c r="AR8" i="7"/>
  <c r="AX8" i="7"/>
  <c r="AY7" i="7"/>
  <c r="AY5" i="7"/>
  <c r="AY6" i="7"/>
  <c r="AM6" i="7"/>
  <c r="AY4" i="7"/>
  <c r="AY45" i="7"/>
  <c r="AY74" i="7"/>
  <c r="AY14" i="7"/>
  <c r="AY37" i="7"/>
  <c r="AY79" i="7"/>
  <c r="AY18" i="7"/>
  <c r="AY44" i="7"/>
  <c r="AY47" i="7"/>
  <c r="AY43" i="7"/>
  <c r="AY50" i="7"/>
  <c r="AY72" i="7"/>
  <c r="AY53" i="7"/>
  <c r="DA89" i="4"/>
  <c r="CX89" i="4"/>
  <c r="DA88" i="4"/>
  <c r="CX88" i="4"/>
  <c r="DA87" i="4"/>
  <c r="CX87" i="4"/>
  <c r="DA86" i="4"/>
  <c r="CX86" i="4"/>
  <c r="DA85" i="4"/>
  <c r="CX85" i="4"/>
  <c r="DA84" i="4"/>
  <c r="CX84" i="4"/>
  <c r="DA83" i="4"/>
  <c r="CX83" i="4"/>
  <c r="DA82" i="4"/>
  <c r="CX82" i="4"/>
  <c r="DA81" i="4"/>
  <c r="CX81" i="4"/>
  <c r="DA80" i="4"/>
  <c r="CX80" i="4"/>
  <c r="DA79" i="4"/>
  <c r="CX79" i="4"/>
  <c r="DA78" i="4"/>
  <c r="CX78" i="4"/>
  <c r="DA77" i="4"/>
  <c r="CX77" i="4"/>
  <c r="DA76" i="4"/>
  <c r="CX76" i="4"/>
  <c r="DA75" i="4"/>
  <c r="CX75" i="4"/>
  <c r="DA74" i="4"/>
  <c r="CX74" i="4"/>
  <c r="DA73" i="4"/>
  <c r="CX73" i="4"/>
  <c r="DA72" i="4"/>
  <c r="CX72" i="4"/>
  <c r="DA71" i="4"/>
  <c r="CX71" i="4"/>
  <c r="DA70" i="4"/>
  <c r="CX70" i="4"/>
  <c r="DA69" i="4"/>
  <c r="CX69" i="4"/>
  <c r="DA68" i="4"/>
  <c r="CX68" i="4"/>
  <c r="DA67" i="4"/>
  <c r="CX67" i="4"/>
  <c r="DA66" i="4"/>
  <c r="CX66" i="4"/>
  <c r="DA65" i="4"/>
  <c r="CX65" i="4"/>
  <c r="DA64" i="4"/>
  <c r="CX64" i="4"/>
  <c r="DA63" i="4"/>
  <c r="CX63" i="4"/>
  <c r="DA62" i="4"/>
  <c r="CX62" i="4"/>
  <c r="DA61" i="4"/>
  <c r="CX61" i="4"/>
  <c r="DA60" i="4"/>
  <c r="CX60" i="4"/>
  <c r="DA59" i="4"/>
  <c r="CX59" i="4"/>
  <c r="DA58" i="4"/>
  <c r="CX58" i="4"/>
  <c r="DA57" i="4"/>
  <c r="CX57" i="4"/>
  <c r="DA56" i="4"/>
  <c r="CX56" i="4"/>
  <c r="DA55" i="4"/>
  <c r="CX55" i="4"/>
  <c r="DA54" i="4"/>
  <c r="CX54" i="4"/>
  <c r="DA53" i="4"/>
  <c r="CX53" i="4"/>
  <c r="DA52" i="4"/>
  <c r="CX52" i="4"/>
  <c r="DA51" i="4"/>
  <c r="CX51" i="4"/>
  <c r="DA50" i="4"/>
  <c r="CX50" i="4"/>
  <c r="DA49" i="4"/>
  <c r="CX49" i="4"/>
  <c r="DA48" i="4"/>
  <c r="CX48" i="4"/>
  <c r="DA47" i="4"/>
  <c r="CX47" i="4"/>
  <c r="DA46" i="4"/>
  <c r="CX46" i="4"/>
  <c r="DA45" i="4"/>
  <c r="CX45" i="4"/>
  <c r="DA44" i="4"/>
  <c r="CX44" i="4"/>
  <c r="DA43" i="4"/>
  <c r="CX43" i="4"/>
  <c r="DA42" i="4"/>
  <c r="CX42" i="4"/>
  <c r="DA41" i="4"/>
  <c r="CX41" i="4"/>
  <c r="DA40" i="4"/>
  <c r="CX40" i="4"/>
  <c r="DA39" i="4"/>
  <c r="CX39" i="4"/>
  <c r="DA38" i="4"/>
  <c r="CX38" i="4"/>
  <c r="DA37" i="4"/>
  <c r="CX37" i="4"/>
  <c r="DA36" i="4"/>
  <c r="CX36" i="4"/>
  <c r="DA35" i="4"/>
  <c r="CX35" i="4"/>
  <c r="DA34" i="4"/>
  <c r="CX34" i="4"/>
  <c r="DA33" i="4"/>
  <c r="CX33" i="4"/>
  <c r="DA32" i="4"/>
  <c r="CX32" i="4"/>
  <c r="DA31" i="4"/>
  <c r="CX31" i="4"/>
  <c r="DA30" i="4"/>
  <c r="CX30" i="4"/>
  <c r="DA29" i="4"/>
  <c r="CX29" i="4"/>
  <c r="DA28" i="4"/>
  <c r="CX28" i="4"/>
  <c r="DA27" i="4"/>
  <c r="CX27" i="4"/>
  <c r="DA26" i="4"/>
  <c r="CX26" i="4"/>
  <c r="DA25" i="4"/>
  <c r="CX25" i="4"/>
  <c r="DA24" i="4"/>
  <c r="CX24" i="4"/>
  <c r="DA23" i="4"/>
  <c r="CX23" i="4"/>
  <c r="DA22" i="4"/>
  <c r="CX22" i="4"/>
  <c r="DA21" i="4"/>
  <c r="CX21" i="4"/>
  <c r="DA20" i="4"/>
  <c r="CX20" i="4"/>
  <c r="DA19" i="4"/>
  <c r="CX19" i="4"/>
  <c r="DA18" i="4"/>
  <c r="CX18" i="4"/>
  <c r="DA17" i="4"/>
  <c r="CX17" i="4"/>
  <c r="DA16" i="4"/>
  <c r="CX16" i="4"/>
  <c r="DA15" i="4"/>
  <c r="CX15" i="4"/>
  <c r="DA14" i="4"/>
  <c r="CX14" i="4"/>
  <c r="DA13" i="4"/>
  <c r="CX13" i="4"/>
  <c r="DA12" i="4"/>
  <c r="CX12" i="4"/>
  <c r="DA11" i="4"/>
  <c r="CX11" i="4"/>
  <c r="DA10" i="4"/>
  <c r="CX10" i="4"/>
  <c r="DA9" i="4"/>
  <c r="CX9" i="4"/>
  <c r="DB11" i="4" l="1"/>
  <c r="DB25" i="4"/>
  <c r="DB27" i="4"/>
  <c r="DB29" i="4"/>
  <c r="DB31" i="4"/>
  <c r="DB35" i="4"/>
  <c r="DB41" i="4"/>
  <c r="DB43" i="4"/>
  <c r="DB45" i="4"/>
  <c r="DB47" i="4"/>
  <c r="DB51" i="4"/>
  <c r="DB57" i="4"/>
  <c r="DB67" i="4"/>
  <c r="DB12" i="4"/>
  <c r="DB18" i="4"/>
  <c r="DB20" i="4"/>
  <c r="DB22" i="4"/>
  <c r="DB32" i="4"/>
  <c r="DB52" i="4"/>
  <c r="DB58" i="4"/>
  <c r="DB66" i="4"/>
  <c r="DB70" i="4"/>
  <c r="DB72" i="4"/>
  <c r="DB74" i="4"/>
  <c r="DB78" i="4"/>
  <c r="AX23" i="7"/>
  <c r="AX12" i="7"/>
  <c r="AX58" i="7"/>
  <c r="AR9" i="7"/>
  <c r="AX46" i="7"/>
  <c r="AR73" i="7"/>
  <c r="AR54" i="7"/>
  <c r="AR24" i="7"/>
  <c r="AR77" i="7"/>
  <c r="AX77" i="7"/>
  <c r="AX32" i="7"/>
  <c r="AR32" i="7"/>
  <c r="AX10" i="7"/>
  <c r="AR10" i="7"/>
  <c r="AR56" i="7"/>
  <c r="AX56" i="7"/>
  <c r="AR82" i="7"/>
  <c r="AX65" i="7"/>
  <c r="AR80" i="7"/>
  <c r="AR76" i="7"/>
  <c r="AR81" i="7"/>
  <c r="AX28" i="7"/>
  <c r="AR15" i="7"/>
  <c r="AX15" i="7"/>
  <c r="AR59" i="7"/>
  <c r="AX59" i="7"/>
  <c r="AX16" i="7"/>
  <c r="AR26" i="7"/>
  <c r="AX26" i="7"/>
  <c r="AR55" i="7"/>
  <c r="AX55" i="7"/>
  <c r="AR41" i="7"/>
  <c r="AX41" i="7"/>
  <c r="AR35" i="7"/>
  <c r="AX35" i="7"/>
  <c r="AR64" i="7"/>
  <c r="AX64" i="7"/>
  <c r="AX6" i="7"/>
  <c r="AR6" i="7"/>
  <c r="DB9" i="4"/>
  <c r="DB42" i="4"/>
  <c r="DB46" i="4"/>
  <c r="DB82" i="4"/>
  <c r="DB10" i="4"/>
  <c r="DB19" i="4"/>
  <c r="DB63" i="4"/>
  <c r="DB83" i="4"/>
  <c r="DB87" i="4"/>
  <c r="DB16" i="4"/>
  <c r="DB39" i="4"/>
  <c r="DB13" i="4"/>
  <c r="DB15" i="4"/>
  <c r="DB26" i="4"/>
  <c r="DB30" i="4"/>
  <c r="DB36" i="4"/>
  <c r="DB48" i="4"/>
  <c r="DB55" i="4"/>
  <c r="DB59" i="4"/>
  <c r="DB86" i="4"/>
  <c r="DB88" i="4"/>
  <c r="DB23" i="4"/>
  <c r="DB60" i="4"/>
  <c r="DB62" i="4"/>
  <c r="DB71" i="4"/>
  <c r="DB75" i="4"/>
  <c r="DB81" i="4"/>
  <c r="DB14" i="4"/>
  <c r="DB17" i="4"/>
  <c r="DB24" i="4"/>
  <c r="DB33" i="4"/>
  <c r="DB38" i="4"/>
  <c r="DB40" i="4"/>
  <c r="DB49" i="4"/>
  <c r="DB54" i="4"/>
  <c r="DB56" i="4"/>
  <c r="DB61" i="4"/>
  <c r="DB64" i="4"/>
  <c r="DB69" i="4"/>
  <c r="DB76" i="4"/>
  <c r="DB79" i="4"/>
  <c r="DB85" i="4"/>
  <c r="DB21" i="4"/>
  <c r="DB28" i="4"/>
  <c r="DB37" i="4"/>
  <c r="DB44" i="4"/>
  <c r="DB53" i="4"/>
  <c r="DB73" i="4"/>
  <c r="DB80" i="4"/>
  <c r="DB89" i="4"/>
  <c r="DB65" i="4"/>
  <c r="DB68" i="4"/>
  <c r="DB77" i="4"/>
  <c r="DB84" i="4"/>
  <c r="DB34" i="4"/>
  <c r="DB50" i="4"/>
  <c r="CT89" i="4"/>
  <c r="CQ89" i="4"/>
  <c r="CT88" i="4"/>
  <c r="CQ88" i="4"/>
  <c r="CT87" i="4"/>
  <c r="CQ87" i="4"/>
  <c r="CT86" i="4"/>
  <c r="CQ86" i="4"/>
  <c r="CT85" i="4"/>
  <c r="CQ85" i="4"/>
  <c r="CT84" i="4"/>
  <c r="CQ84" i="4"/>
  <c r="CT83" i="4"/>
  <c r="CQ83" i="4"/>
  <c r="CT82" i="4"/>
  <c r="CQ82" i="4"/>
  <c r="CT81" i="4"/>
  <c r="CQ81" i="4"/>
  <c r="CT80" i="4"/>
  <c r="CQ80" i="4"/>
  <c r="CT79" i="4"/>
  <c r="CQ79" i="4"/>
  <c r="CT78" i="4"/>
  <c r="CQ78" i="4"/>
  <c r="CT77" i="4"/>
  <c r="CQ77" i="4"/>
  <c r="CT76" i="4"/>
  <c r="CQ76" i="4"/>
  <c r="CT75" i="4"/>
  <c r="CQ75" i="4"/>
  <c r="CT74" i="4"/>
  <c r="CQ74" i="4"/>
  <c r="CT73" i="4"/>
  <c r="CQ73" i="4"/>
  <c r="CT72" i="4"/>
  <c r="CQ72" i="4"/>
  <c r="CT71" i="4"/>
  <c r="CQ71" i="4"/>
  <c r="CT70" i="4"/>
  <c r="CQ70" i="4"/>
  <c r="CT69" i="4"/>
  <c r="CQ69" i="4"/>
  <c r="CT68" i="4"/>
  <c r="CQ68" i="4"/>
  <c r="CT67" i="4"/>
  <c r="CQ67" i="4"/>
  <c r="CT66" i="4"/>
  <c r="CQ66" i="4"/>
  <c r="CT65" i="4"/>
  <c r="CQ65" i="4"/>
  <c r="CT64" i="4"/>
  <c r="CQ64" i="4"/>
  <c r="CT63" i="4"/>
  <c r="CQ63" i="4"/>
  <c r="CT62" i="4"/>
  <c r="CQ62" i="4"/>
  <c r="CT61" i="4"/>
  <c r="CQ61" i="4"/>
  <c r="CT60" i="4"/>
  <c r="CQ60" i="4"/>
  <c r="CT59" i="4"/>
  <c r="CQ59" i="4"/>
  <c r="CT58" i="4"/>
  <c r="CQ58" i="4"/>
  <c r="CT57" i="4"/>
  <c r="CQ57" i="4"/>
  <c r="CT56" i="4"/>
  <c r="CQ56" i="4"/>
  <c r="CT55" i="4"/>
  <c r="CQ55" i="4"/>
  <c r="CT54" i="4"/>
  <c r="CQ54" i="4"/>
  <c r="CT53" i="4"/>
  <c r="CQ53" i="4"/>
  <c r="CT52" i="4"/>
  <c r="CQ52" i="4"/>
  <c r="CT51" i="4"/>
  <c r="CQ51" i="4"/>
  <c r="CT50" i="4"/>
  <c r="CQ50" i="4"/>
  <c r="CT49" i="4"/>
  <c r="CQ49" i="4"/>
  <c r="CT48" i="4"/>
  <c r="CQ48" i="4"/>
  <c r="CT47" i="4"/>
  <c r="CQ47" i="4"/>
  <c r="CT46" i="4"/>
  <c r="CQ46" i="4"/>
  <c r="CT45" i="4"/>
  <c r="CQ45" i="4"/>
  <c r="CT44" i="4"/>
  <c r="CQ44" i="4"/>
  <c r="CT43" i="4"/>
  <c r="CQ43" i="4"/>
  <c r="CT42" i="4"/>
  <c r="CQ42" i="4"/>
  <c r="CT41" i="4"/>
  <c r="CQ41" i="4"/>
  <c r="CT40" i="4"/>
  <c r="CQ40" i="4"/>
  <c r="CT39" i="4"/>
  <c r="CQ39" i="4"/>
  <c r="CT38" i="4"/>
  <c r="CQ38" i="4"/>
  <c r="CT37" i="4"/>
  <c r="CQ37" i="4"/>
  <c r="CT36" i="4"/>
  <c r="CQ36" i="4"/>
  <c r="CT35" i="4"/>
  <c r="CQ35" i="4"/>
  <c r="CT34" i="4"/>
  <c r="CQ34" i="4"/>
  <c r="CT33" i="4"/>
  <c r="CQ33" i="4"/>
  <c r="CT32" i="4"/>
  <c r="CQ32" i="4"/>
  <c r="CT31" i="4"/>
  <c r="CQ31" i="4"/>
  <c r="CT30" i="4"/>
  <c r="CQ30" i="4"/>
  <c r="CT29" i="4"/>
  <c r="CQ29" i="4"/>
  <c r="CT28" i="4"/>
  <c r="CQ28" i="4"/>
  <c r="CT27" i="4"/>
  <c r="CQ27" i="4"/>
  <c r="CT26" i="4"/>
  <c r="CQ26" i="4"/>
  <c r="CT25" i="4"/>
  <c r="CQ25" i="4"/>
  <c r="CT24" i="4"/>
  <c r="CQ24" i="4"/>
  <c r="CT23" i="4"/>
  <c r="CQ23" i="4"/>
  <c r="CT22" i="4"/>
  <c r="CQ22" i="4"/>
  <c r="CT21" i="4"/>
  <c r="CQ21" i="4"/>
  <c r="CT20" i="4"/>
  <c r="CQ20" i="4"/>
  <c r="CT19" i="4"/>
  <c r="CQ19" i="4"/>
  <c r="CT18" i="4"/>
  <c r="CU18" i="4" s="1"/>
  <c r="CT17" i="4"/>
  <c r="CQ17" i="4"/>
  <c r="CT16" i="4"/>
  <c r="CQ16" i="4"/>
  <c r="CT15" i="4"/>
  <c r="CQ15" i="4"/>
  <c r="CT14" i="4"/>
  <c r="CQ14" i="4"/>
  <c r="CT13" i="4"/>
  <c r="CQ13" i="4"/>
  <c r="CT12" i="4"/>
  <c r="CQ12" i="4"/>
  <c r="CT11" i="4"/>
  <c r="CQ11" i="4"/>
  <c r="CT10" i="4"/>
  <c r="CQ10" i="4"/>
  <c r="CT9" i="4"/>
  <c r="CQ9" i="4"/>
  <c r="CU84" i="4" l="1"/>
  <c r="CU38" i="4"/>
  <c r="CU40" i="4"/>
  <c r="CU29" i="4"/>
  <c r="CU33" i="4"/>
  <c r="CU45" i="4"/>
  <c r="CU65" i="4"/>
  <c r="CU77" i="4"/>
  <c r="CU48" i="4"/>
  <c r="CU54" i="4"/>
  <c r="CU56" i="4"/>
  <c r="CU58" i="4"/>
  <c r="CU60" i="4"/>
  <c r="CU64" i="4"/>
  <c r="CU70" i="4"/>
  <c r="CU72" i="4"/>
  <c r="CU74" i="4"/>
  <c r="CU76" i="4"/>
  <c r="CU80" i="4"/>
  <c r="DB91" i="4"/>
  <c r="DB93" i="4" s="1"/>
  <c r="CU20" i="4"/>
  <c r="CU32" i="4"/>
  <c r="CU11" i="4"/>
  <c r="CU13" i="4"/>
  <c r="CU15" i="4"/>
  <c r="CU17" i="4"/>
  <c r="CU55" i="4"/>
  <c r="CU59" i="4"/>
  <c r="CU16" i="4"/>
  <c r="CU52" i="4"/>
  <c r="CU9" i="4"/>
  <c r="CU22" i="4"/>
  <c r="CU24" i="4"/>
  <c r="CU26" i="4"/>
  <c r="CU28" i="4"/>
  <c r="CU39" i="4"/>
  <c r="CU43" i="4"/>
  <c r="CU49" i="4"/>
  <c r="CU61" i="4"/>
  <c r="CU68" i="4"/>
  <c r="CU86" i="4"/>
  <c r="CU88" i="4"/>
  <c r="CU42" i="4"/>
  <c r="CU44" i="4"/>
  <c r="CU36" i="4"/>
  <c r="CU71" i="4"/>
  <c r="CU75" i="4"/>
  <c r="CU81" i="4"/>
  <c r="CU12" i="4"/>
  <c r="CU23" i="4"/>
  <c r="CU27" i="4"/>
  <c r="CU87" i="4"/>
  <c r="CU47" i="4"/>
  <c r="CU10" i="4"/>
  <c r="CU19" i="4"/>
  <c r="CU21" i="4"/>
  <c r="CU30" i="4"/>
  <c r="CU35" i="4"/>
  <c r="CU37" i="4"/>
  <c r="CU46" i="4"/>
  <c r="CU51" i="4"/>
  <c r="CU53" i="4"/>
  <c r="CU62" i="4"/>
  <c r="CU67" i="4"/>
  <c r="CU69" i="4"/>
  <c r="CU78" i="4"/>
  <c r="CU83" i="4"/>
  <c r="CU85" i="4"/>
  <c r="CU89" i="4"/>
  <c r="CU14" i="4"/>
  <c r="CU25" i="4"/>
  <c r="CU34" i="4"/>
  <c r="CU41" i="4"/>
  <c r="CU50" i="4"/>
  <c r="CU57" i="4"/>
  <c r="CU66" i="4"/>
  <c r="CU73" i="4"/>
  <c r="CU82" i="4"/>
  <c r="CU31" i="4"/>
  <c r="CU63" i="4"/>
  <c r="CU79" i="4"/>
  <c r="CM90" i="4"/>
  <c r="CJ90" i="4"/>
  <c r="CM89" i="4"/>
  <c r="CJ89" i="4"/>
  <c r="CM88" i="4"/>
  <c r="CJ88" i="4"/>
  <c r="CM87" i="4"/>
  <c r="CJ87" i="4"/>
  <c r="CM86" i="4"/>
  <c r="CJ86" i="4"/>
  <c r="CM85" i="4"/>
  <c r="CJ85" i="4"/>
  <c r="CM84" i="4"/>
  <c r="CJ84" i="4"/>
  <c r="CM83" i="4"/>
  <c r="CJ83" i="4"/>
  <c r="CM82" i="4"/>
  <c r="CJ82" i="4"/>
  <c r="CM81" i="4"/>
  <c r="CJ81" i="4"/>
  <c r="CM80" i="4"/>
  <c r="CJ80" i="4"/>
  <c r="CM79" i="4"/>
  <c r="CJ79" i="4"/>
  <c r="CM78" i="4"/>
  <c r="CJ78" i="4"/>
  <c r="CM77" i="4"/>
  <c r="CJ77" i="4"/>
  <c r="CM76" i="4"/>
  <c r="CJ76" i="4"/>
  <c r="CM75" i="4"/>
  <c r="CJ75" i="4"/>
  <c r="CM74" i="4"/>
  <c r="CJ74" i="4"/>
  <c r="CM73" i="4"/>
  <c r="CJ73" i="4"/>
  <c r="CM72" i="4"/>
  <c r="CJ72" i="4"/>
  <c r="CM71" i="4"/>
  <c r="CJ71" i="4"/>
  <c r="CM70" i="4"/>
  <c r="CJ70" i="4"/>
  <c r="CM69" i="4"/>
  <c r="CJ69" i="4"/>
  <c r="CM68" i="4"/>
  <c r="CJ68" i="4"/>
  <c r="CM67" i="4"/>
  <c r="CJ67" i="4"/>
  <c r="CM66" i="4"/>
  <c r="CJ66" i="4"/>
  <c r="CM65" i="4"/>
  <c r="CJ65" i="4"/>
  <c r="CM64" i="4"/>
  <c r="CJ64" i="4"/>
  <c r="CM63" i="4"/>
  <c r="CJ63" i="4"/>
  <c r="CM62" i="4"/>
  <c r="CJ62" i="4"/>
  <c r="CM61" i="4"/>
  <c r="CJ61" i="4"/>
  <c r="CM60" i="4"/>
  <c r="CJ60" i="4"/>
  <c r="CM59" i="4"/>
  <c r="CJ59" i="4"/>
  <c r="CM58" i="4"/>
  <c r="CJ58" i="4"/>
  <c r="CM57" i="4"/>
  <c r="CJ57" i="4"/>
  <c r="CM56" i="4"/>
  <c r="CJ56" i="4"/>
  <c r="CM55" i="4"/>
  <c r="CJ55" i="4"/>
  <c r="CM54" i="4"/>
  <c r="CJ54" i="4"/>
  <c r="CM53" i="4"/>
  <c r="CJ53" i="4"/>
  <c r="CM52" i="4"/>
  <c r="CJ52" i="4"/>
  <c r="CM51" i="4"/>
  <c r="CJ51" i="4"/>
  <c r="CM50" i="4"/>
  <c r="CJ50" i="4"/>
  <c r="CM49" i="4"/>
  <c r="CJ49" i="4"/>
  <c r="CM48" i="4"/>
  <c r="CJ48" i="4"/>
  <c r="CM47" i="4"/>
  <c r="CJ47" i="4"/>
  <c r="CM46" i="4"/>
  <c r="CJ46" i="4"/>
  <c r="CM45" i="4"/>
  <c r="CJ45" i="4"/>
  <c r="CM44" i="4"/>
  <c r="CJ44" i="4"/>
  <c r="CM43" i="4"/>
  <c r="CJ43" i="4"/>
  <c r="CM42" i="4"/>
  <c r="CJ42" i="4"/>
  <c r="CM41" i="4"/>
  <c r="CJ41" i="4"/>
  <c r="CM40" i="4"/>
  <c r="CJ40" i="4"/>
  <c r="CM39" i="4"/>
  <c r="CJ39" i="4"/>
  <c r="CM38" i="4"/>
  <c r="CJ38" i="4"/>
  <c r="CM37" i="4"/>
  <c r="CJ37" i="4"/>
  <c r="CM36" i="4"/>
  <c r="CJ36" i="4"/>
  <c r="CM35" i="4"/>
  <c r="CJ35" i="4"/>
  <c r="CM34" i="4"/>
  <c r="CJ34" i="4"/>
  <c r="CM33" i="4"/>
  <c r="CJ33" i="4"/>
  <c r="CM32" i="4"/>
  <c r="CJ32" i="4"/>
  <c r="CM31" i="4"/>
  <c r="CJ31" i="4"/>
  <c r="CM30" i="4"/>
  <c r="CJ30" i="4"/>
  <c r="CM29" i="4"/>
  <c r="CJ29" i="4"/>
  <c r="CM28" i="4"/>
  <c r="CJ28" i="4"/>
  <c r="CM27" i="4"/>
  <c r="CJ27" i="4"/>
  <c r="CM26" i="4"/>
  <c r="CJ26" i="4"/>
  <c r="CM25" i="4"/>
  <c r="CJ25" i="4"/>
  <c r="CM24" i="4"/>
  <c r="CJ24" i="4"/>
  <c r="CM23" i="4"/>
  <c r="CJ23" i="4"/>
  <c r="CM22" i="4"/>
  <c r="CJ22" i="4"/>
  <c r="CM21" i="4"/>
  <c r="CJ21" i="4"/>
  <c r="CM20" i="4"/>
  <c r="CJ20" i="4"/>
  <c r="CM19" i="4"/>
  <c r="CJ19" i="4"/>
  <c r="CM18" i="4"/>
  <c r="CJ18" i="4"/>
  <c r="CM17" i="4"/>
  <c r="CJ17" i="4"/>
  <c r="CM16" i="4"/>
  <c r="CJ16" i="4"/>
  <c r="CM15" i="4"/>
  <c r="CJ15" i="4"/>
  <c r="CM14" i="4"/>
  <c r="CJ14" i="4"/>
  <c r="CM13" i="4"/>
  <c r="CJ13" i="4"/>
  <c r="CM12" i="4"/>
  <c r="CJ12" i="4"/>
  <c r="CM11" i="4"/>
  <c r="CN11" i="4" s="1"/>
  <c r="CJ11" i="4"/>
  <c r="CM10" i="4"/>
  <c r="CJ10" i="4"/>
  <c r="CM9" i="4"/>
  <c r="CJ9" i="4"/>
  <c r="CN44" i="4" l="1"/>
  <c r="CN52" i="4"/>
  <c r="CN14" i="4"/>
  <c r="CN16" i="4"/>
  <c r="CN20" i="4"/>
  <c r="CN22" i="4"/>
  <c r="CN24" i="4"/>
  <c r="CN30" i="4"/>
  <c r="CN32" i="4"/>
  <c r="CN37" i="4"/>
  <c r="CN39" i="4"/>
  <c r="CN41" i="4"/>
  <c r="CN45" i="4"/>
  <c r="CN47" i="4"/>
  <c r="CN49" i="4"/>
  <c r="CN55" i="4"/>
  <c r="CN57" i="4"/>
  <c r="CN73" i="4"/>
  <c r="CN69" i="4"/>
  <c r="CN21" i="4"/>
  <c r="CN29" i="4"/>
  <c r="CN62" i="4"/>
  <c r="CN70" i="4"/>
  <c r="CN78" i="4"/>
  <c r="CN12" i="4"/>
  <c r="CN13" i="4"/>
  <c r="CN28" i="4"/>
  <c r="CN36" i="4"/>
  <c r="CN38" i="4"/>
  <c r="CN53" i="4"/>
  <c r="CN61" i="4"/>
  <c r="CN63" i="4"/>
  <c r="CN65" i="4"/>
  <c r="CN71" i="4"/>
  <c r="CN76" i="4"/>
  <c r="CN84" i="4"/>
  <c r="CN88" i="4"/>
  <c r="CN46" i="4"/>
  <c r="CN54" i="4"/>
  <c r="CN77" i="4"/>
  <c r="CN79" i="4"/>
  <c r="CN81" i="4"/>
  <c r="CN19" i="4"/>
  <c r="CN27" i="4"/>
  <c r="CU91" i="4"/>
  <c r="CU93" i="4" s="1"/>
  <c r="CN35" i="4"/>
  <c r="CN60" i="4"/>
  <c r="CN68" i="4"/>
  <c r="CN10" i="4"/>
  <c r="CN15" i="4"/>
  <c r="CN17" i="4"/>
  <c r="CN26" i="4"/>
  <c r="CN31" i="4"/>
  <c r="CN33" i="4"/>
  <c r="CN42" i="4"/>
  <c r="CN51" i="4"/>
  <c r="CN56" i="4"/>
  <c r="CN58" i="4"/>
  <c r="CN67" i="4"/>
  <c r="CN72" i="4"/>
  <c r="CN74" i="4"/>
  <c r="CN83" i="4"/>
  <c r="CN85" i="4"/>
  <c r="CN87" i="4"/>
  <c r="CN89" i="4"/>
  <c r="CN9" i="4"/>
  <c r="CN18" i="4"/>
  <c r="CN23" i="4"/>
  <c r="CN25" i="4"/>
  <c r="CN34" i="4"/>
  <c r="CN43" i="4"/>
  <c r="CN48" i="4"/>
  <c r="CN50" i="4"/>
  <c r="CN59" i="4"/>
  <c r="CN64" i="4"/>
  <c r="CN66" i="4"/>
  <c r="CN75" i="4"/>
  <c r="CN80" i="4"/>
  <c r="CN82" i="4"/>
  <c r="CN86" i="4"/>
  <c r="CN90" i="4"/>
  <c r="DC90" i="4" s="1"/>
  <c r="CN40" i="4"/>
  <c r="CN91" i="4" l="1"/>
  <c r="CN93" i="4" s="1"/>
  <c r="CF89" i="4" l="1"/>
  <c r="CC89" i="4"/>
  <c r="CF88" i="4"/>
  <c r="CC88" i="4"/>
  <c r="CF87" i="4"/>
  <c r="CC87" i="4"/>
  <c r="CF86" i="4"/>
  <c r="CC86" i="4"/>
  <c r="CF85" i="4"/>
  <c r="CC85" i="4"/>
  <c r="CF84" i="4"/>
  <c r="CC84" i="4"/>
  <c r="CF83" i="4"/>
  <c r="CC83" i="4"/>
  <c r="CF82" i="4"/>
  <c r="CC82" i="4"/>
  <c r="CF81" i="4"/>
  <c r="CC81" i="4"/>
  <c r="CF80" i="4"/>
  <c r="CC80" i="4"/>
  <c r="CF79" i="4"/>
  <c r="CC79" i="4"/>
  <c r="CF78" i="4"/>
  <c r="CC78" i="4"/>
  <c r="CG78" i="4" s="1"/>
  <c r="CF77" i="4"/>
  <c r="CC77" i="4"/>
  <c r="CF76" i="4"/>
  <c r="CC76" i="4"/>
  <c r="CG76" i="4" s="1"/>
  <c r="CF75" i="4"/>
  <c r="CC75" i="4"/>
  <c r="CF74" i="4"/>
  <c r="CC74" i="4"/>
  <c r="CF73" i="4"/>
  <c r="CC73" i="4"/>
  <c r="CF72" i="4"/>
  <c r="CC72" i="4"/>
  <c r="CF71" i="4"/>
  <c r="CC71" i="4"/>
  <c r="CF70" i="4"/>
  <c r="CC70" i="4"/>
  <c r="CF69" i="4"/>
  <c r="CC69" i="4"/>
  <c r="CF68" i="4"/>
  <c r="CC68" i="4"/>
  <c r="CF67" i="4"/>
  <c r="CC67" i="4"/>
  <c r="CF66" i="4"/>
  <c r="CC66" i="4"/>
  <c r="CF65" i="4"/>
  <c r="CC65" i="4"/>
  <c r="CF64" i="4"/>
  <c r="CC64" i="4"/>
  <c r="CG64" i="4" s="1"/>
  <c r="CF63" i="4"/>
  <c r="CC63" i="4"/>
  <c r="CF62" i="4"/>
  <c r="CC62" i="4"/>
  <c r="CF61" i="4"/>
  <c r="CC61" i="4"/>
  <c r="CF60" i="4"/>
  <c r="CC60" i="4"/>
  <c r="CF59" i="4"/>
  <c r="CC59" i="4"/>
  <c r="CF58" i="4"/>
  <c r="CC58" i="4"/>
  <c r="CF57" i="4"/>
  <c r="CC57" i="4"/>
  <c r="CF56" i="4"/>
  <c r="CC56" i="4"/>
  <c r="CF55" i="4"/>
  <c r="CC55" i="4"/>
  <c r="CF54" i="4"/>
  <c r="CC54" i="4"/>
  <c r="CF53" i="4"/>
  <c r="CC53" i="4"/>
  <c r="CF52" i="4"/>
  <c r="CC52" i="4"/>
  <c r="CF51" i="4"/>
  <c r="CC51" i="4"/>
  <c r="CF50" i="4"/>
  <c r="CC50" i="4"/>
  <c r="CF49" i="4"/>
  <c r="CC49" i="4"/>
  <c r="CF48" i="4"/>
  <c r="CC48" i="4"/>
  <c r="CF47" i="4"/>
  <c r="CC47" i="4"/>
  <c r="CF46" i="4"/>
  <c r="CC46" i="4"/>
  <c r="CF45" i="4"/>
  <c r="CC45" i="4"/>
  <c r="CF44" i="4"/>
  <c r="CC44" i="4"/>
  <c r="CF43" i="4"/>
  <c r="CC43" i="4"/>
  <c r="CF42" i="4"/>
  <c r="CC42" i="4"/>
  <c r="CF41" i="4"/>
  <c r="CC41" i="4"/>
  <c r="CF40" i="4"/>
  <c r="CC40" i="4"/>
  <c r="CF39" i="4"/>
  <c r="CC39" i="4"/>
  <c r="CF38" i="4"/>
  <c r="CC38" i="4"/>
  <c r="CF37" i="4"/>
  <c r="CC37" i="4"/>
  <c r="CF36" i="4"/>
  <c r="CC36" i="4"/>
  <c r="CF35" i="4"/>
  <c r="CC35" i="4"/>
  <c r="CF34" i="4"/>
  <c r="CC34" i="4"/>
  <c r="CF33" i="4"/>
  <c r="CC33" i="4"/>
  <c r="CF32" i="4"/>
  <c r="CC32" i="4"/>
  <c r="CF31" i="4"/>
  <c r="CC31" i="4"/>
  <c r="CF30" i="4"/>
  <c r="CC30" i="4"/>
  <c r="CF29" i="4"/>
  <c r="CC29" i="4"/>
  <c r="CF28" i="4"/>
  <c r="CC28" i="4"/>
  <c r="CF27" i="4"/>
  <c r="CC27" i="4"/>
  <c r="CF26" i="4"/>
  <c r="CC26" i="4"/>
  <c r="CF25" i="4"/>
  <c r="CC25" i="4"/>
  <c r="CF24" i="4"/>
  <c r="CC24" i="4"/>
  <c r="CF23" i="4"/>
  <c r="CC23" i="4"/>
  <c r="CF22" i="4"/>
  <c r="CC22" i="4"/>
  <c r="CF21" i="4"/>
  <c r="CC21" i="4"/>
  <c r="CF20" i="4"/>
  <c r="CC20" i="4"/>
  <c r="CF19" i="4"/>
  <c r="CC19" i="4"/>
  <c r="CF18" i="4"/>
  <c r="CC18" i="4"/>
  <c r="CF17" i="4"/>
  <c r="CC17" i="4"/>
  <c r="CF16" i="4"/>
  <c r="CC16" i="4"/>
  <c r="CF15" i="4"/>
  <c r="CC15" i="4"/>
  <c r="CF14" i="4"/>
  <c r="CC14" i="4"/>
  <c r="CF13" i="4"/>
  <c r="CC13" i="4"/>
  <c r="CF12" i="4"/>
  <c r="CC12" i="4"/>
  <c r="CF11" i="4"/>
  <c r="CC11" i="4"/>
  <c r="CF10" i="4"/>
  <c r="CC10" i="4"/>
  <c r="CF9" i="4"/>
  <c r="CC9" i="4"/>
  <c r="CG15" i="4" l="1"/>
  <c r="CG19" i="4"/>
  <c r="CG47" i="4"/>
  <c r="CG83" i="4"/>
  <c r="CG10" i="4"/>
  <c r="CG12" i="4"/>
  <c r="CG20" i="4"/>
  <c r="CG24" i="4"/>
  <c r="CG26" i="4"/>
  <c r="CG36" i="4"/>
  <c r="CG32" i="4"/>
  <c r="CG21" i="4"/>
  <c r="CG23" i="4"/>
  <c r="CG27" i="4"/>
  <c r="CG35" i="4"/>
  <c r="CG39" i="4"/>
  <c r="CG41" i="4"/>
  <c r="CG43" i="4"/>
  <c r="CG70" i="4"/>
  <c r="CG74" i="4"/>
  <c r="CG51" i="4"/>
  <c r="CG55" i="4"/>
  <c r="CG57" i="4"/>
  <c r="CG59" i="4"/>
  <c r="CG67" i="4"/>
  <c r="CG75" i="4"/>
  <c r="CG79" i="4"/>
  <c r="CG81" i="4"/>
  <c r="CG14" i="4"/>
  <c r="CG16" i="4"/>
  <c r="CG18" i="4"/>
  <c r="CG29" i="4"/>
  <c r="CG31" i="4"/>
  <c r="CG46" i="4"/>
  <c r="CG48" i="4"/>
  <c r="CG63" i="4"/>
  <c r="CG71" i="4"/>
  <c r="CG73" i="4"/>
  <c r="CG82" i="4"/>
  <c r="CG84" i="4"/>
  <c r="CG86" i="4"/>
  <c r="CG9" i="4"/>
  <c r="CG28" i="4"/>
  <c r="CG34" i="4"/>
  <c r="CG54" i="4"/>
  <c r="CG58" i="4"/>
  <c r="CG62" i="4"/>
  <c r="CG89" i="4"/>
  <c r="CG11" i="4"/>
  <c r="CG13" i="4"/>
  <c r="CG22" i="4"/>
  <c r="CG25" i="4"/>
  <c r="CG30" i="4"/>
  <c r="CG33" i="4"/>
  <c r="CG38" i="4"/>
  <c r="CG45" i="4"/>
  <c r="CG50" i="4"/>
  <c r="CG52" i="4"/>
  <c r="CG61" i="4"/>
  <c r="CG66" i="4"/>
  <c r="CG68" i="4"/>
  <c r="CG88" i="4"/>
  <c r="CG17" i="4"/>
  <c r="CG40" i="4"/>
  <c r="CG42" i="4"/>
  <c r="CG49" i="4"/>
  <c r="CG56" i="4"/>
  <c r="CG65" i="4"/>
  <c r="CG72" i="4"/>
  <c r="CG77" i="4"/>
  <c r="CG80" i="4"/>
  <c r="CG85" i="4"/>
  <c r="CG37" i="4"/>
  <c r="CG44" i="4"/>
  <c r="CG53" i="4"/>
  <c r="CG60" i="4"/>
  <c r="CG69" i="4"/>
  <c r="CG87" i="4"/>
  <c r="CG91" i="4" l="1"/>
  <c r="CG93" i="4" s="1"/>
  <c r="BY89" i="4" l="1"/>
  <c r="BV89" i="4"/>
  <c r="BY88" i="4"/>
  <c r="BV88" i="4"/>
  <c r="BY87" i="4"/>
  <c r="BV87" i="4"/>
  <c r="BY86" i="4"/>
  <c r="BV86" i="4"/>
  <c r="BY85" i="4"/>
  <c r="BV85" i="4"/>
  <c r="BY84" i="4"/>
  <c r="BV84" i="4"/>
  <c r="BY83" i="4"/>
  <c r="BV83" i="4"/>
  <c r="BY82" i="4"/>
  <c r="BV82" i="4"/>
  <c r="BY81" i="4"/>
  <c r="BV81" i="4"/>
  <c r="BY80" i="4"/>
  <c r="BV80" i="4"/>
  <c r="BY79" i="4"/>
  <c r="BV79" i="4"/>
  <c r="BY78" i="4"/>
  <c r="BV78" i="4"/>
  <c r="BY77" i="4"/>
  <c r="BV77" i="4"/>
  <c r="BY76" i="4"/>
  <c r="BV76" i="4"/>
  <c r="BY75" i="4"/>
  <c r="BV75" i="4"/>
  <c r="BY74" i="4"/>
  <c r="BV74" i="4"/>
  <c r="BY73" i="4"/>
  <c r="BV73" i="4"/>
  <c r="BY72" i="4"/>
  <c r="BV72" i="4"/>
  <c r="BY71" i="4"/>
  <c r="BV71" i="4"/>
  <c r="BY70" i="4"/>
  <c r="BV70" i="4"/>
  <c r="BY69" i="4"/>
  <c r="BV69" i="4"/>
  <c r="BY68" i="4"/>
  <c r="BV68" i="4"/>
  <c r="BY67" i="4"/>
  <c r="BV67" i="4"/>
  <c r="BY66" i="4"/>
  <c r="BV66" i="4"/>
  <c r="BY65" i="4"/>
  <c r="BV65" i="4"/>
  <c r="BY64" i="4"/>
  <c r="BV64" i="4"/>
  <c r="BY63" i="4"/>
  <c r="BV63" i="4"/>
  <c r="BY62" i="4"/>
  <c r="BV62" i="4"/>
  <c r="BY61" i="4"/>
  <c r="BV61" i="4"/>
  <c r="BY60" i="4"/>
  <c r="BV60" i="4"/>
  <c r="BY59" i="4"/>
  <c r="BV59" i="4"/>
  <c r="BY58" i="4"/>
  <c r="BV58" i="4"/>
  <c r="BY57" i="4"/>
  <c r="BV57" i="4"/>
  <c r="BY56" i="4"/>
  <c r="BV56" i="4"/>
  <c r="BY55" i="4"/>
  <c r="BV55" i="4"/>
  <c r="BY54" i="4"/>
  <c r="BV54" i="4"/>
  <c r="BY53" i="4"/>
  <c r="BV53" i="4"/>
  <c r="BY52" i="4"/>
  <c r="BV52" i="4"/>
  <c r="BY51" i="4"/>
  <c r="BV51" i="4"/>
  <c r="BY50" i="4"/>
  <c r="BV50" i="4"/>
  <c r="BY49" i="4"/>
  <c r="BV49" i="4"/>
  <c r="BY48" i="4"/>
  <c r="BV48" i="4"/>
  <c r="BY47" i="4"/>
  <c r="BV47" i="4"/>
  <c r="BY46" i="4"/>
  <c r="BV46" i="4"/>
  <c r="BY45" i="4"/>
  <c r="BV45" i="4"/>
  <c r="BY44" i="4"/>
  <c r="BV44" i="4"/>
  <c r="BY43" i="4"/>
  <c r="BV43" i="4"/>
  <c r="BY42" i="4"/>
  <c r="BV42" i="4"/>
  <c r="BY41" i="4"/>
  <c r="BV41" i="4"/>
  <c r="BY40" i="4"/>
  <c r="BV40" i="4"/>
  <c r="BY39" i="4"/>
  <c r="BV39" i="4"/>
  <c r="BY38" i="4"/>
  <c r="BV38" i="4"/>
  <c r="BY37" i="4"/>
  <c r="BV37" i="4"/>
  <c r="BY36" i="4"/>
  <c r="BV36" i="4"/>
  <c r="BY35" i="4"/>
  <c r="BV35" i="4"/>
  <c r="BY34" i="4"/>
  <c r="BV34" i="4"/>
  <c r="BY33" i="4"/>
  <c r="BV33" i="4"/>
  <c r="BY32" i="4"/>
  <c r="BV32" i="4"/>
  <c r="BY31" i="4"/>
  <c r="BV31" i="4"/>
  <c r="BY30" i="4"/>
  <c r="BV30" i="4"/>
  <c r="BY29" i="4"/>
  <c r="BV29" i="4"/>
  <c r="BY28" i="4"/>
  <c r="BV28" i="4"/>
  <c r="BY27" i="4"/>
  <c r="BV27" i="4"/>
  <c r="BY26" i="4"/>
  <c r="BV26" i="4"/>
  <c r="BY25" i="4"/>
  <c r="BV25" i="4"/>
  <c r="BY24" i="4"/>
  <c r="BV24" i="4"/>
  <c r="BY23" i="4"/>
  <c r="BV23" i="4"/>
  <c r="BY22" i="4"/>
  <c r="BV22" i="4"/>
  <c r="BY21" i="4"/>
  <c r="BV21" i="4"/>
  <c r="BY20" i="4"/>
  <c r="BV20" i="4"/>
  <c r="BY19" i="4"/>
  <c r="BV19" i="4"/>
  <c r="BY18" i="4"/>
  <c r="BV18" i="4"/>
  <c r="BY17" i="4"/>
  <c r="BV17" i="4"/>
  <c r="BY16" i="4"/>
  <c r="BV16" i="4"/>
  <c r="BY15" i="4"/>
  <c r="BV15" i="4"/>
  <c r="BY14" i="4"/>
  <c r="BV14" i="4"/>
  <c r="BY13" i="4"/>
  <c r="BV13" i="4"/>
  <c r="BY12" i="4"/>
  <c r="BV12" i="4"/>
  <c r="BY11" i="4"/>
  <c r="BV11" i="4"/>
  <c r="BY10" i="4"/>
  <c r="BV10" i="4"/>
  <c r="BY9" i="4"/>
  <c r="BV9" i="4"/>
  <c r="BZ89" i="4" l="1"/>
  <c r="BZ28" i="4"/>
  <c r="BZ51" i="4"/>
  <c r="BZ83" i="4"/>
  <c r="BZ14" i="4"/>
  <c r="BZ16" i="4"/>
  <c r="BZ22" i="4"/>
  <c r="BZ24" i="4"/>
  <c r="BZ88" i="4"/>
  <c r="BZ13" i="4"/>
  <c r="BZ21" i="4"/>
  <c r="BZ76" i="4"/>
  <c r="BZ25" i="4"/>
  <c r="BZ29" i="4"/>
  <c r="BZ37" i="4"/>
  <c r="BZ41" i="4"/>
  <c r="BZ45" i="4"/>
  <c r="BZ53" i="4"/>
  <c r="BZ57" i="4"/>
  <c r="BZ61" i="4"/>
  <c r="BZ73" i="4"/>
  <c r="BZ77" i="4"/>
  <c r="BZ85" i="4"/>
  <c r="BZ30" i="4"/>
  <c r="BZ32" i="4"/>
  <c r="BZ36" i="4"/>
  <c r="BZ38" i="4"/>
  <c r="BZ46" i="4"/>
  <c r="BZ48" i="4"/>
  <c r="BZ50" i="4"/>
  <c r="BZ54" i="4"/>
  <c r="BZ56" i="4"/>
  <c r="BZ62" i="4"/>
  <c r="BZ64" i="4"/>
  <c r="BZ66" i="4"/>
  <c r="BZ68" i="4"/>
  <c r="BZ70" i="4"/>
  <c r="BZ78" i="4"/>
  <c r="BZ80" i="4"/>
  <c r="BZ82" i="4"/>
  <c r="BZ84" i="4"/>
  <c r="BZ86" i="4"/>
  <c r="BZ72" i="4"/>
  <c r="BZ69" i="4"/>
  <c r="BZ60" i="4"/>
  <c r="BZ67" i="4"/>
  <c r="BZ52" i="4"/>
  <c r="BZ44" i="4"/>
  <c r="BZ40" i="4"/>
  <c r="BZ35" i="4"/>
  <c r="BZ34" i="4"/>
  <c r="BZ20" i="4"/>
  <c r="BZ19" i="4"/>
  <c r="BZ18" i="4"/>
  <c r="BZ12" i="4"/>
  <c r="BZ9" i="4"/>
  <c r="BZ11" i="4"/>
  <c r="BZ43" i="4"/>
  <c r="BZ10" i="4"/>
  <c r="BZ15" i="4"/>
  <c r="BZ17" i="4"/>
  <c r="BZ26" i="4"/>
  <c r="BZ31" i="4"/>
  <c r="BZ33" i="4"/>
  <c r="BZ42" i="4"/>
  <c r="BZ47" i="4"/>
  <c r="BZ49" i="4"/>
  <c r="BZ58" i="4"/>
  <c r="BZ63" i="4"/>
  <c r="BZ65" i="4"/>
  <c r="BZ74" i="4"/>
  <c r="BZ79" i="4"/>
  <c r="BZ81" i="4"/>
  <c r="BZ23" i="4"/>
  <c r="BZ39" i="4"/>
  <c r="BZ55" i="4"/>
  <c r="BZ71" i="4"/>
  <c r="BZ87" i="4"/>
  <c r="BZ27" i="4"/>
  <c r="BZ59" i="4"/>
  <c r="BZ75" i="4"/>
  <c r="BR89" i="4"/>
  <c r="BO89" i="4"/>
  <c r="BR88" i="4"/>
  <c r="BO88" i="4"/>
  <c r="BR87" i="4"/>
  <c r="BO87" i="4"/>
  <c r="BR86" i="4"/>
  <c r="BO86" i="4"/>
  <c r="BR85" i="4"/>
  <c r="BO85" i="4"/>
  <c r="BR84" i="4"/>
  <c r="BO84" i="4"/>
  <c r="BR83" i="4"/>
  <c r="BO83" i="4"/>
  <c r="BR82" i="4"/>
  <c r="BO82" i="4"/>
  <c r="BR81" i="4"/>
  <c r="BO81" i="4"/>
  <c r="BR80" i="4"/>
  <c r="BO80" i="4"/>
  <c r="BR79" i="4"/>
  <c r="BO79" i="4"/>
  <c r="BR78" i="4"/>
  <c r="BO78" i="4"/>
  <c r="BR77" i="4"/>
  <c r="BO77" i="4"/>
  <c r="BR76" i="4"/>
  <c r="BO76" i="4"/>
  <c r="BR75" i="4"/>
  <c r="BO75" i="4"/>
  <c r="BR74" i="4"/>
  <c r="BO74" i="4"/>
  <c r="BR73" i="4"/>
  <c r="BO73" i="4"/>
  <c r="BR72" i="4"/>
  <c r="BO72" i="4"/>
  <c r="BR71" i="4"/>
  <c r="BO71" i="4"/>
  <c r="BR70" i="4"/>
  <c r="BO70" i="4"/>
  <c r="BR69" i="4"/>
  <c r="BO69" i="4"/>
  <c r="BR68" i="4"/>
  <c r="BO68" i="4"/>
  <c r="BR67" i="4"/>
  <c r="BO67" i="4"/>
  <c r="BR66" i="4"/>
  <c r="BO66" i="4"/>
  <c r="BR65" i="4"/>
  <c r="BO65" i="4"/>
  <c r="BR64" i="4"/>
  <c r="BO64" i="4"/>
  <c r="BR63" i="4"/>
  <c r="BO63" i="4"/>
  <c r="BR62" i="4"/>
  <c r="BO62" i="4"/>
  <c r="BR61" i="4"/>
  <c r="BO61" i="4"/>
  <c r="BR60" i="4"/>
  <c r="BO60" i="4"/>
  <c r="BR59" i="4"/>
  <c r="BO59" i="4"/>
  <c r="BR58" i="4"/>
  <c r="BO58" i="4"/>
  <c r="BR57" i="4"/>
  <c r="BO57" i="4"/>
  <c r="BR56" i="4"/>
  <c r="BO56" i="4"/>
  <c r="BR55" i="4"/>
  <c r="BO55" i="4"/>
  <c r="BR54" i="4"/>
  <c r="BO54" i="4"/>
  <c r="BR53" i="4"/>
  <c r="BO53" i="4"/>
  <c r="BR52" i="4"/>
  <c r="BO52" i="4"/>
  <c r="BR51" i="4"/>
  <c r="BO51" i="4"/>
  <c r="BR50" i="4"/>
  <c r="BO50" i="4"/>
  <c r="BR49" i="4"/>
  <c r="BO49" i="4"/>
  <c r="BR48" i="4"/>
  <c r="BO48" i="4"/>
  <c r="BR47" i="4"/>
  <c r="BO47" i="4"/>
  <c r="BR46" i="4"/>
  <c r="BO46" i="4"/>
  <c r="BR45" i="4"/>
  <c r="BO45" i="4"/>
  <c r="BR44" i="4"/>
  <c r="BO44" i="4"/>
  <c r="BR43" i="4"/>
  <c r="BO43" i="4"/>
  <c r="BR42" i="4"/>
  <c r="BO42" i="4"/>
  <c r="BR41" i="4"/>
  <c r="BO41" i="4"/>
  <c r="BR40" i="4"/>
  <c r="BO40" i="4"/>
  <c r="BR39" i="4"/>
  <c r="BO39" i="4"/>
  <c r="BR38" i="4"/>
  <c r="BO38" i="4"/>
  <c r="BR37" i="4"/>
  <c r="BO37" i="4"/>
  <c r="BR36" i="4"/>
  <c r="BO36" i="4"/>
  <c r="BR35" i="4"/>
  <c r="BO35" i="4"/>
  <c r="BR34" i="4"/>
  <c r="BO34" i="4"/>
  <c r="BR33" i="4"/>
  <c r="BO33" i="4"/>
  <c r="BR32" i="4"/>
  <c r="BO32" i="4"/>
  <c r="BR31" i="4"/>
  <c r="BO31" i="4"/>
  <c r="BR30" i="4"/>
  <c r="BO30" i="4"/>
  <c r="BR29" i="4"/>
  <c r="BO29" i="4"/>
  <c r="BR28" i="4"/>
  <c r="BO28" i="4"/>
  <c r="BR27" i="4"/>
  <c r="BO27" i="4"/>
  <c r="BR26" i="4"/>
  <c r="BO26" i="4"/>
  <c r="BR25" i="4"/>
  <c r="BO25" i="4"/>
  <c r="BR24" i="4"/>
  <c r="BO24" i="4"/>
  <c r="BR23" i="4"/>
  <c r="BO23" i="4"/>
  <c r="BR22" i="4"/>
  <c r="BO22" i="4"/>
  <c r="BR21" i="4"/>
  <c r="BO21" i="4"/>
  <c r="BR20" i="4"/>
  <c r="BO20" i="4"/>
  <c r="BR19" i="4"/>
  <c r="BO19" i="4"/>
  <c r="BR18" i="4"/>
  <c r="BO18" i="4"/>
  <c r="BR17" i="4"/>
  <c r="BO17" i="4"/>
  <c r="BR16" i="4"/>
  <c r="BO16" i="4"/>
  <c r="BR15" i="4"/>
  <c r="BO15" i="4"/>
  <c r="BR14" i="4"/>
  <c r="BO14" i="4"/>
  <c r="BR13" i="4"/>
  <c r="BO13" i="4"/>
  <c r="BR12" i="4"/>
  <c r="BO12" i="4"/>
  <c r="BR11" i="4"/>
  <c r="BO11" i="4"/>
  <c r="BR10" i="4"/>
  <c r="BO10" i="4"/>
  <c r="BR9" i="4"/>
  <c r="BO9" i="4"/>
  <c r="BS46" i="4" l="1"/>
  <c r="BS48" i="4"/>
  <c r="BS50" i="4"/>
  <c r="BS52" i="4"/>
  <c r="BS9" i="4"/>
  <c r="BS21" i="4"/>
  <c r="BS24" i="4"/>
  <c r="BS56" i="4"/>
  <c r="BS25" i="4"/>
  <c r="BS37" i="4"/>
  <c r="BS41" i="4"/>
  <c r="BS53" i="4"/>
  <c r="BS14" i="4"/>
  <c r="BS16" i="4"/>
  <c r="BS18" i="4"/>
  <c r="BS20" i="4"/>
  <c r="BS28" i="4"/>
  <c r="BS40" i="4"/>
  <c r="BZ91" i="4"/>
  <c r="BS19" i="4"/>
  <c r="BS31" i="4"/>
  <c r="BS35" i="4"/>
  <c r="BS12" i="4"/>
  <c r="BS30" i="4"/>
  <c r="BS32" i="4"/>
  <c r="BS34" i="4"/>
  <c r="BS36" i="4"/>
  <c r="BS47" i="4"/>
  <c r="BS51" i="4"/>
  <c r="BS57" i="4"/>
  <c r="BS61" i="4"/>
  <c r="BS65" i="4"/>
  <c r="BS69" i="4"/>
  <c r="BS73" i="4"/>
  <c r="BS81" i="4"/>
  <c r="BS44" i="4"/>
  <c r="BS15" i="4"/>
  <c r="BS89" i="4"/>
  <c r="BS85" i="4"/>
  <c r="BS77" i="4"/>
  <c r="BS10" i="4"/>
  <c r="BS17" i="4"/>
  <c r="BS26" i="4"/>
  <c r="BS33" i="4"/>
  <c r="BS42" i="4"/>
  <c r="BS49" i="4"/>
  <c r="BS58" i="4"/>
  <c r="BS60" i="4"/>
  <c r="BS62" i="4"/>
  <c r="BS64" i="4"/>
  <c r="BS66" i="4"/>
  <c r="BS68" i="4"/>
  <c r="BS70" i="4"/>
  <c r="BS72" i="4"/>
  <c r="BS74" i="4"/>
  <c r="BS76" i="4"/>
  <c r="BS78" i="4"/>
  <c r="BS80" i="4"/>
  <c r="BS82" i="4"/>
  <c r="BS84" i="4"/>
  <c r="BS86" i="4"/>
  <c r="BS88" i="4"/>
  <c r="BS23" i="4"/>
  <c r="BS39" i="4"/>
  <c r="BS55" i="4"/>
  <c r="BS11" i="4"/>
  <c r="BS13" i="4"/>
  <c r="BS22" i="4"/>
  <c r="BS27" i="4"/>
  <c r="BS29" i="4"/>
  <c r="BS38" i="4"/>
  <c r="BS43" i="4"/>
  <c r="BS45" i="4"/>
  <c r="BS54" i="4"/>
  <c r="BS59" i="4"/>
  <c r="BS63" i="4"/>
  <c r="BS67" i="4"/>
  <c r="BS71" i="4"/>
  <c r="BS75" i="4"/>
  <c r="BS79" i="4"/>
  <c r="BS83" i="4"/>
  <c r="BS87" i="4"/>
  <c r="BK89" i="4"/>
  <c r="BH89" i="4"/>
  <c r="BK88" i="4"/>
  <c r="BH88" i="4"/>
  <c r="BK87" i="4"/>
  <c r="BH87" i="4"/>
  <c r="BK86" i="4"/>
  <c r="BH86" i="4"/>
  <c r="BK85" i="4"/>
  <c r="BH85" i="4"/>
  <c r="BK84" i="4"/>
  <c r="BH84" i="4"/>
  <c r="BK83" i="4"/>
  <c r="BH83" i="4"/>
  <c r="BK82" i="4"/>
  <c r="BH82" i="4"/>
  <c r="BK81" i="4"/>
  <c r="BH81" i="4"/>
  <c r="BK80" i="4"/>
  <c r="BH80" i="4"/>
  <c r="BK79" i="4"/>
  <c r="BH79" i="4"/>
  <c r="BK78" i="4"/>
  <c r="BH78" i="4"/>
  <c r="BK77" i="4"/>
  <c r="BH77" i="4"/>
  <c r="BK76" i="4"/>
  <c r="BH76" i="4"/>
  <c r="BK75" i="4"/>
  <c r="BH75" i="4"/>
  <c r="BK74" i="4"/>
  <c r="BH74" i="4"/>
  <c r="BK73" i="4"/>
  <c r="BH73" i="4"/>
  <c r="BK72" i="4"/>
  <c r="BH72" i="4"/>
  <c r="BK71" i="4"/>
  <c r="BH71" i="4"/>
  <c r="BK70" i="4"/>
  <c r="BH70" i="4"/>
  <c r="BK69" i="4"/>
  <c r="BH69" i="4"/>
  <c r="BK68" i="4"/>
  <c r="BH68" i="4"/>
  <c r="BK67" i="4"/>
  <c r="BH67" i="4"/>
  <c r="BK66" i="4"/>
  <c r="BH66" i="4"/>
  <c r="BK65" i="4"/>
  <c r="BH65" i="4"/>
  <c r="BK64" i="4"/>
  <c r="BH64" i="4"/>
  <c r="BK63" i="4"/>
  <c r="BH63" i="4"/>
  <c r="BK62" i="4"/>
  <c r="BH62" i="4"/>
  <c r="BK61" i="4"/>
  <c r="BH61" i="4"/>
  <c r="BK60" i="4"/>
  <c r="BH60" i="4"/>
  <c r="BK59" i="4"/>
  <c r="BH59" i="4"/>
  <c r="BK58" i="4"/>
  <c r="BH58" i="4"/>
  <c r="BK57" i="4"/>
  <c r="BH57" i="4"/>
  <c r="BK56" i="4"/>
  <c r="BH56" i="4"/>
  <c r="BK55" i="4"/>
  <c r="BH55" i="4"/>
  <c r="BK54" i="4"/>
  <c r="BH54" i="4"/>
  <c r="BK53" i="4"/>
  <c r="BH53" i="4"/>
  <c r="BK52" i="4"/>
  <c r="BH52" i="4"/>
  <c r="BK51" i="4"/>
  <c r="BH51" i="4"/>
  <c r="BK50" i="4"/>
  <c r="BH50" i="4"/>
  <c r="BK49" i="4"/>
  <c r="BH49" i="4"/>
  <c r="BK48" i="4"/>
  <c r="BH48" i="4"/>
  <c r="BK47" i="4"/>
  <c r="BH47" i="4"/>
  <c r="BK46" i="4"/>
  <c r="BH46" i="4"/>
  <c r="BK45" i="4"/>
  <c r="BH45" i="4"/>
  <c r="BK44" i="4"/>
  <c r="BH44" i="4"/>
  <c r="BK43" i="4"/>
  <c r="BH43" i="4"/>
  <c r="BK42" i="4"/>
  <c r="BH42" i="4"/>
  <c r="BK41" i="4"/>
  <c r="BH41" i="4"/>
  <c r="BK40" i="4"/>
  <c r="BH40" i="4"/>
  <c r="BK39" i="4"/>
  <c r="BH39" i="4"/>
  <c r="BK38" i="4"/>
  <c r="BH38" i="4"/>
  <c r="BK37" i="4"/>
  <c r="BH37" i="4"/>
  <c r="BK36" i="4"/>
  <c r="BH36" i="4"/>
  <c r="BK35" i="4"/>
  <c r="BH35" i="4"/>
  <c r="BK34" i="4"/>
  <c r="BH34" i="4"/>
  <c r="BK33" i="4"/>
  <c r="BH33" i="4"/>
  <c r="BK32" i="4"/>
  <c r="BH32" i="4"/>
  <c r="BK31" i="4"/>
  <c r="BH31" i="4"/>
  <c r="BK30" i="4"/>
  <c r="BH30" i="4"/>
  <c r="BK29" i="4"/>
  <c r="BH29" i="4"/>
  <c r="BK28" i="4"/>
  <c r="BH28" i="4"/>
  <c r="BK27" i="4"/>
  <c r="BH27" i="4"/>
  <c r="BK26" i="4"/>
  <c r="BH26" i="4"/>
  <c r="BK25" i="4"/>
  <c r="BH25" i="4"/>
  <c r="BK24" i="4"/>
  <c r="BH24" i="4"/>
  <c r="BK23" i="4"/>
  <c r="BH23" i="4"/>
  <c r="BK22" i="4"/>
  <c r="BH22" i="4"/>
  <c r="BK21" i="4"/>
  <c r="BH21" i="4"/>
  <c r="BK20" i="4"/>
  <c r="BH20" i="4"/>
  <c r="BK19" i="4"/>
  <c r="BH19" i="4"/>
  <c r="BK18" i="4"/>
  <c r="BH18" i="4"/>
  <c r="BK17" i="4"/>
  <c r="BH17" i="4"/>
  <c r="BK16" i="4"/>
  <c r="BH16" i="4"/>
  <c r="BK15" i="4"/>
  <c r="BH15" i="4"/>
  <c r="BK14" i="4"/>
  <c r="BH14" i="4"/>
  <c r="BK13" i="4"/>
  <c r="BH13" i="4"/>
  <c r="BK12" i="4"/>
  <c r="BH12" i="4"/>
  <c r="BK11" i="4"/>
  <c r="BH11" i="4"/>
  <c r="BK10" i="4"/>
  <c r="BH10" i="4"/>
  <c r="BK9" i="4"/>
  <c r="BH9" i="4"/>
  <c r="BL47" i="4" l="1"/>
  <c r="BL43" i="4"/>
  <c r="BL10" i="4"/>
  <c r="BL12" i="4"/>
  <c r="BL14" i="4"/>
  <c r="BL16" i="4"/>
  <c r="BL36" i="4"/>
  <c r="BL40" i="4"/>
  <c r="BL42" i="4"/>
  <c r="BL44" i="4"/>
  <c r="BL46" i="4"/>
  <c r="BL48" i="4"/>
  <c r="BL52" i="4"/>
  <c r="BL68" i="4"/>
  <c r="BL72" i="4"/>
  <c r="BL76" i="4"/>
  <c r="BL80" i="4"/>
  <c r="BL82" i="4"/>
  <c r="BL75" i="4"/>
  <c r="BZ93" i="4"/>
  <c r="BL13" i="4"/>
  <c r="BS91" i="4"/>
  <c r="BL20" i="4"/>
  <c r="BL32" i="4"/>
  <c r="BL17" i="4"/>
  <c r="BL21" i="4"/>
  <c r="BL33" i="4"/>
  <c r="BL60" i="4"/>
  <c r="BL53" i="4"/>
  <c r="BL55" i="4"/>
  <c r="BL59" i="4"/>
  <c r="BL61" i="4"/>
  <c r="BL63" i="4"/>
  <c r="BL83" i="4"/>
  <c r="BL87" i="4"/>
  <c r="BL89" i="4"/>
  <c r="BL11" i="4"/>
  <c r="BL27" i="4"/>
  <c r="BL22" i="4"/>
  <c r="BL24" i="4"/>
  <c r="BL26" i="4"/>
  <c r="BL28" i="4"/>
  <c r="BL30" i="4"/>
  <c r="BL37" i="4"/>
  <c r="BL56" i="4"/>
  <c r="BL58" i="4"/>
  <c r="BL67" i="4"/>
  <c r="BL69" i="4"/>
  <c r="BL71" i="4"/>
  <c r="BL84" i="4"/>
  <c r="BL49" i="4"/>
  <c r="BL66" i="4"/>
  <c r="BL77" i="4"/>
  <c r="BL79" i="4"/>
  <c r="BL74" i="4"/>
  <c r="BL31" i="4"/>
  <c r="BL64" i="4"/>
  <c r="BL15" i="4"/>
  <c r="BL19" i="4"/>
  <c r="BL18" i="4"/>
  <c r="BL23" i="4"/>
  <c r="BL25" i="4"/>
  <c r="BL34" i="4"/>
  <c r="BL39" i="4"/>
  <c r="BL41" i="4"/>
  <c r="BL50" i="4"/>
  <c r="BL81" i="4"/>
  <c r="BL86" i="4"/>
  <c r="BL88" i="4"/>
  <c r="BL29" i="4"/>
  <c r="BL38" i="4"/>
  <c r="BL45" i="4"/>
  <c r="BL54" i="4"/>
  <c r="BL57" i="4"/>
  <c r="BL62" i="4"/>
  <c r="BL65" i="4"/>
  <c r="BL70" i="4"/>
  <c r="BL73" i="4"/>
  <c r="BL78" i="4"/>
  <c r="BL85" i="4"/>
  <c r="BL35" i="4"/>
  <c r="BL51" i="4"/>
  <c r="BL9" i="4"/>
  <c r="BD89" i="4"/>
  <c r="BA89" i="4"/>
  <c r="BD88" i="4"/>
  <c r="BA88" i="4"/>
  <c r="BD87" i="4"/>
  <c r="BA87" i="4"/>
  <c r="BD86" i="4"/>
  <c r="BA86" i="4"/>
  <c r="BD85" i="4"/>
  <c r="BA85" i="4"/>
  <c r="BD84" i="4"/>
  <c r="BA84" i="4"/>
  <c r="BD83" i="4"/>
  <c r="BA83" i="4"/>
  <c r="BD82" i="4"/>
  <c r="BA82" i="4"/>
  <c r="BD81" i="4"/>
  <c r="BA81" i="4"/>
  <c r="BD80" i="4"/>
  <c r="BA80" i="4"/>
  <c r="BD79" i="4"/>
  <c r="BA79" i="4"/>
  <c r="BD78" i="4"/>
  <c r="BA78" i="4"/>
  <c r="BD77" i="4"/>
  <c r="BA77" i="4"/>
  <c r="BD76" i="4"/>
  <c r="BA76" i="4"/>
  <c r="BD75" i="4"/>
  <c r="BA75" i="4"/>
  <c r="BD74" i="4"/>
  <c r="BA74" i="4"/>
  <c r="BD73" i="4"/>
  <c r="BA73" i="4"/>
  <c r="BD72" i="4"/>
  <c r="BA72" i="4"/>
  <c r="BD71" i="4"/>
  <c r="BA71" i="4"/>
  <c r="BD70" i="4"/>
  <c r="BA70" i="4"/>
  <c r="BD69" i="4"/>
  <c r="BA69" i="4"/>
  <c r="BD68" i="4"/>
  <c r="BA68" i="4"/>
  <c r="BD67" i="4"/>
  <c r="BA67" i="4"/>
  <c r="BD66" i="4"/>
  <c r="BA66" i="4"/>
  <c r="BD65" i="4"/>
  <c r="BA65" i="4"/>
  <c r="BD64" i="4"/>
  <c r="BA64" i="4"/>
  <c r="BD63" i="4"/>
  <c r="BA63" i="4"/>
  <c r="BD62" i="4"/>
  <c r="BA62" i="4"/>
  <c r="BD61" i="4"/>
  <c r="BA61" i="4"/>
  <c r="BD60" i="4"/>
  <c r="BA60" i="4"/>
  <c r="BD59" i="4"/>
  <c r="BA59" i="4"/>
  <c r="BD58" i="4"/>
  <c r="BA58" i="4"/>
  <c r="BD57" i="4"/>
  <c r="BA57" i="4"/>
  <c r="BD56" i="4"/>
  <c r="BA56" i="4"/>
  <c r="BD55" i="4"/>
  <c r="BA55" i="4"/>
  <c r="BD54" i="4"/>
  <c r="BA54" i="4"/>
  <c r="BD53" i="4"/>
  <c r="BA53" i="4"/>
  <c r="BD52" i="4"/>
  <c r="BA52" i="4"/>
  <c r="BD51" i="4"/>
  <c r="BA51" i="4"/>
  <c r="BD50" i="4"/>
  <c r="BA50" i="4"/>
  <c r="BD49" i="4"/>
  <c r="BA49" i="4"/>
  <c r="BD48" i="4"/>
  <c r="BA48" i="4"/>
  <c r="BD47" i="4"/>
  <c r="BA47" i="4"/>
  <c r="BD46" i="4"/>
  <c r="BA46" i="4"/>
  <c r="BD45" i="4"/>
  <c r="BA45" i="4"/>
  <c r="BD44" i="4"/>
  <c r="BA44" i="4"/>
  <c r="BD43" i="4"/>
  <c r="BA43" i="4"/>
  <c r="BD42" i="4"/>
  <c r="BA42" i="4"/>
  <c r="BD41" i="4"/>
  <c r="BA41" i="4"/>
  <c r="BD40" i="4"/>
  <c r="BA40" i="4"/>
  <c r="BD39" i="4"/>
  <c r="BA39" i="4"/>
  <c r="BD38" i="4"/>
  <c r="BA38" i="4"/>
  <c r="BD37" i="4"/>
  <c r="BA37" i="4"/>
  <c r="BD36" i="4"/>
  <c r="BA36" i="4"/>
  <c r="BD35" i="4"/>
  <c r="BA35" i="4"/>
  <c r="BD34" i="4"/>
  <c r="BA34" i="4"/>
  <c r="BD33" i="4"/>
  <c r="BA33" i="4"/>
  <c r="BD32" i="4"/>
  <c r="BA32" i="4"/>
  <c r="BD31" i="4"/>
  <c r="BA31" i="4"/>
  <c r="BD30" i="4"/>
  <c r="BA30" i="4"/>
  <c r="BD29" i="4"/>
  <c r="BA29" i="4"/>
  <c r="BD28" i="4"/>
  <c r="BA28" i="4"/>
  <c r="BD27" i="4"/>
  <c r="BA27" i="4"/>
  <c r="BD26" i="4"/>
  <c r="BA26" i="4"/>
  <c r="BD25" i="4"/>
  <c r="BA25" i="4"/>
  <c r="BD24" i="4"/>
  <c r="BA24" i="4"/>
  <c r="BD23" i="4"/>
  <c r="BA23" i="4"/>
  <c r="BD22" i="4"/>
  <c r="BA22" i="4"/>
  <c r="BD21" i="4"/>
  <c r="BA21" i="4"/>
  <c r="BD20" i="4"/>
  <c r="BA20" i="4"/>
  <c r="BD19" i="4"/>
  <c r="BA19" i="4"/>
  <c r="BD18" i="4"/>
  <c r="BA18" i="4"/>
  <c r="BD17" i="4"/>
  <c r="BA17" i="4"/>
  <c r="BD16" i="4"/>
  <c r="BA16" i="4"/>
  <c r="BD15" i="4"/>
  <c r="BA15" i="4"/>
  <c r="BD14" i="4"/>
  <c r="BA14" i="4"/>
  <c r="BD13" i="4"/>
  <c r="BA13" i="4"/>
  <c r="BD12" i="4"/>
  <c r="BA12" i="4"/>
  <c r="BD11" i="4"/>
  <c r="BA11" i="4"/>
  <c r="BD10" i="4"/>
  <c r="BA10" i="4"/>
  <c r="BD9" i="4"/>
  <c r="BA9" i="4"/>
  <c r="BE13" i="4" l="1"/>
  <c r="BE33" i="4"/>
  <c r="BE35" i="4"/>
  <c r="BE37" i="4"/>
  <c r="BE39" i="4"/>
  <c r="BE41" i="4"/>
  <c r="BE15" i="4"/>
  <c r="BE43" i="4"/>
  <c r="BE49" i="4"/>
  <c r="BE51" i="4"/>
  <c r="BE53" i="4"/>
  <c r="BE55" i="4"/>
  <c r="BE57" i="4"/>
  <c r="BE59" i="4"/>
  <c r="BE65" i="4"/>
  <c r="BE67" i="4"/>
  <c r="BE71" i="4"/>
  <c r="BE73" i="4"/>
  <c r="BE75" i="4"/>
  <c r="BE81" i="4"/>
  <c r="BE83" i="4"/>
  <c r="BE87" i="4"/>
  <c r="BE89" i="4"/>
  <c r="BE16" i="4"/>
  <c r="BE18" i="4"/>
  <c r="BE20" i="4"/>
  <c r="BE24" i="4"/>
  <c r="BE26" i="4"/>
  <c r="BE28" i="4"/>
  <c r="BE32" i="4"/>
  <c r="BE40" i="4"/>
  <c r="BE60" i="4"/>
  <c r="BE64" i="4"/>
  <c r="BE72" i="4"/>
  <c r="BE80" i="4"/>
  <c r="BE88" i="4"/>
  <c r="BL91" i="4"/>
  <c r="BL93" i="4" s="1"/>
  <c r="BS93" i="4"/>
  <c r="BE27" i="4"/>
  <c r="BE12" i="4"/>
  <c r="BE54" i="4"/>
  <c r="BE11" i="4"/>
  <c r="BE10" i="4"/>
  <c r="BE19" i="4"/>
  <c r="BE21" i="4"/>
  <c r="BE23" i="4"/>
  <c r="BE25" i="4"/>
  <c r="BE38" i="4"/>
  <c r="BE44" i="4"/>
  <c r="BE48" i="4"/>
  <c r="BE56" i="4"/>
  <c r="BE63" i="4"/>
  <c r="BE79" i="4"/>
  <c r="BE70" i="4"/>
  <c r="BE78" i="4"/>
  <c r="BE86" i="4"/>
  <c r="BE31" i="4"/>
  <c r="BE47" i="4"/>
  <c r="BE46" i="4"/>
  <c r="BE9" i="4"/>
  <c r="BE14" i="4"/>
  <c r="BE17" i="4"/>
  <c r="BE22" i="4"/>
  <c r="BE29" i="4"/>
  <c r="BE34" i="4"/>
  <c r="BE36" i="4"/>
  <c r="BE45" i="4"/>
  <c r="BE50" i="4"/>
  <c r="BE52" i="4"/>
  <c r="BE61" i="4"/>
  <c r="BE66" i="4"/>
  <c r="BE68" i="4"/>
  <c r="BE77" i="4"/>
  <c r="BE82" i="4"/>
  <c r="BE84" i="4"/>
  <c r="BE42" i="4"/>
  <c r="BE58" i="4"/>
  <c r="BE69" i="4"/>
  <c r="BE74" i="4"/>
  <c r="BE76" i="4"/>
  <c r="BE85" i="4"/>
  <c r="BE30" i="4"/>
  <c r="BE62" i="4"/>
  <c r="BE91" i="4" l="1"/>
  <c r="BE93" i="4" s="1"/>
  <c r="AW89" i="4" l="1"/>
  <c r="AT89" i="4"/>
  <c r="AW88" i="4"/>
  <c r="AT88" i="4"/>
  <c r="AW87" i="4"/>
  <c r="AT87" i="4"/>
  <c r="AW86" i="4"/>
  <c r="AT86" i="4"/>
  <c r="AW85" i="4"/>
  <c r="AT85" i="4"/>
  <c r="AW84" i="4"/>
  <c r="AT84" i="4"/>
  <c r="AW83" i="4"/>
  <c r="AT83" i="4"/>
  <c r="AW82" i="4"/>
  <c r="AT82" i="4"/>
  <c r="AW81" i="4"/>
  <c r="AT81" i="4"/>
  <c r="AW80" i="4"/>
  <c r="AT80" i="4"/>
  <c r="AW79" i="4"/>
  <c r="AT79" i="4"/>
  <c r="AW78" i="4"/>
  <c r="AT78" i="4"/>
  <c r="AW77" i="4"/>
  <c r="AT77" i="4"/>
  <c r="AW76" i="4"/>
  <c r="AT76" i="4"/>
  <c r="AW75" i="4"/>
  <c r="AT75" i="4"/>
  <c r="AW74" i="4"/>
  <c r="AT74" i="4"/>
  <c r="AW73" i="4"/>
  <c r="AT73" i="4"/>
  <c r="AW72" i="4"/>
  <c r="AT72" i="4"/>
  <c r="AW71" i="4"/>
  <c r="AT71" i="4"/>
  <c r="AW70" i="4"/>
  <c r="AT70" i="4"/>
  <c r="AW69" i="4"/>
  <c r="AT69" i="4"/>
  <c r="AW68" i="4"/>
  <c r="AT68" i="4"/>
  <c r="AW67" i="4"/>
  <c r="AT67" i="4"/>
  <c r="AW66" i="4"/>
  <c r="AT66" i="4"/>
  <c r="AW65" i="4"/>
  <c r="AT65" i="4"/>
  <c r="AW64" i="4"/>
  <c r="AT64" i="4"/>
  <c r="AW63" i="4"/>
  <c r="AT63" i="4"/>
  <c r="AW62" i="4"/>
  <c r="AT62" i="4"/>
  <c r="AW61" i="4"/>
  <c r="AT61" i="4"/>
  <c r="AW60" i="4"/>
  <c r="AT60" i="4"/>
  <c r="AW59" i="4"/>
  <c r="AT59" i="4"/>
  <c r="AW58" i="4"/>
  <c r="AT58" i="4"/>
  <c r="AW57" i="4"/>
  <c r="AT57" i="4"/>
  <c r="AW56" i="4"/>
  <c r="AT56" i="4"/>
  <c r="AW55" i="4"/>
  <c r="AT55" i="4"/>
  <c r="AW54" i="4"/>
  <c r="AT54" i="4"/>
  <c r="AW53" i="4"/>
  <c r="AT53" i="4"/>
  <c r="AW52" i="4"/>
  <c r="AT52" i="4"/>
  <c r="AW51" i="4"/>
  <c r="AT51" i="4"/>
  <c r="AW50" i="4"/>
  <c r="AT50" i="4"/>
  <c r="AW49" i="4"/>
  <c r="AT49" i="4"/>
  <c r="AW48" i="4"/>
  <c r="AT48" i="4"/>
  <c r="AW47" i="4"/>
  <c r="AT47" i="4"/>
  <c r="AW46" i="4"/>
  <c r="AT46" i="4"/>
  <c r="AW45" i="4"/>
  <c r="AT45" i="4"/>
  <c r="AW44" i="4"/>
  <c r="AT44" i="4"/>
  <c r="AW43" i="4"/>
  <c r="AT43" i="4"/>
  <c r="AW42" i="4"/>
  <c r="AT42" i="4"/>
  <c r="AW41" i="4"/>
  <c r="AT41" i="4"/>
  <c r="AW40" i="4"/>
  <c r="AT40" i="4"/>
  <c r="AW39" i="4"/>
  <c r="AT39" i="4"/>
  <c r="AW38" i="4"/>
  <c r="AT38" i="4"/>
  <c r="AW37" i="4"/>
  <c r="AT37" i="4"/>
  <c r="AW36" i="4"/>
  <c r="AT36" i="4"/>
  <c r="AW35" i="4"/>
  <c r="AT35" i="4"/>
  <c r="AW34" i="4"/>
  <c r="AT34" i="4"/>
  <c r="AW33" i="4"/>
  <c r="AT33" i="4"/>
  <c r="AW32" i="4"/>
  <c r="AT32" i="4"/>
  <c r="AW31" i="4"/>
  <c r="AT31" i="4"/>
  <c r="AW30" i="4"/>
  <c r="AT30" i="4"/>
  <c r="AW29" i="4"/>
  <c r="AT29" i="4"/>
  <c r="AW28" i="4"/>
  <c r="AT28" i="4"/>
  <c r="AW27" i="4"/>
  <c r="AT27" i="4"/>
  <c r="AW26" i="4"/>
  <c r="AT26" i="4"/>
  <c r="AW25" i="4"/>
  <c r="AT25" i="4"/>
  <c r="AW24" i="4"/>
  <c r="AT24" i="4"/>
  <c r="AW23" i="4"/>
  <c r="AT23" i="4"/>
  <c r="AW22" i="4"/>
  <c r="AT22" i="4"/>
  <c r="AW21" i="4"/>
  <c r="AT21" i="4"/>
  <c r="AW20" i="4"/>
  <c r="AT20" i="4"/>
  <c r="AW19" i="4"/>
  <c r="AT19" i="4"/>
  <c r="AW18" i="4"/>
  <c r="AT18" i="4"/>
  <c r="AW17" i="4"/>
  <c r="AT17" i="4"/>
  <c r="AW16" i="4"/>
  <c r="AT16" i="4"/>
  <c r="AW15" i="4"/>
  <c r="AT15" i="4"/>
  <c r="AW14" i="4"/>
  <c r="AT14" i="4"/>
  <c r="AW13" i="4"/>
  <c r="AT13" i="4"/>
  <c r="AW12" i="4"/>
  <c r="AT12" i="4"/>
  <c r="AW11" i="4"/>
  <c r="AT11" i="4"/>
  <c r="AW10" i="4"/>
  <c r="AT10" i="4"/>
  <c r="AW9" i="4"/>
  <c r="AT9" i="4"/>
  <c r="AX56" i="4" l="1"/>
  <c r="AX14" i="4"/>
  <c r="AX16" i="4"/>
  <c r="AX18" i="4"/>
  <c r="AX20" i="4"/>
  <c r="AX22" i="4"/>
  <c r="AX24" i="4"/>
  <c r="AX30" i="4"/>
  <c r="AX32" i="4"/>
  <c r="AX34" i="4"/>
  <c r="AX36" i="4"/>
  <c r="AX38" i="4"/>
  <c r="AX40" i="4"/>
  <c r="AX44" i="4"/>
  <c r="AX41" i="4"/>
  <c r="AX45" i="4"/>
  <c r="AX77" i="4"/>
  <c r="AX89" i="4"/>
  <c r="AX67" i="4"/>
  <c r="AX60" i="4"/>
  <c r="AX64" i="4"/>
  <c r="AX66" i="4"/>
  <c r="AX68" i="4"/>
  <c r="AX70" i="4"/>
  <c r="AX72" i="4"/>
  <c r="AX76" i="4"/>
  <c r="AX35" i="4"/>
  <c r="AX39" i="4"/>
  <c r="AX19" i="4"/>
  <c r="AX71" i="4"/>
  <c r="AX9" i="4"/>
  <c r="AX13" i="4"/>
  <c r="AX21" i="4"/>
  <c r="AX28" i="4"/>
  <c r="AX51" i="4"/>
  <c r="AX55" i="4"/>
  <c r="AX57" i="4"/>
  <c r="AX80" i="4"/>
  <c r="AX82" i="4"/>
  <c r="AX84" i="4"/>
  <c r="AX86" i="4"/>
  <c r="AX88" i="4"/>
  <c r="AX25" i="4"/>
  <c r="AX29" i="4"/>
  <c r="AX48" i="4"/>
  <c r="AX50" i="4"/>
  <c r="AX52" i="4"/>
  <c r="AX54" i="4"/>
  <c r="AX61" i="4"/>
  <c r="AX73" i="4"/>
  <c r="AX12" i="4"/>
  <c r="AX83" i="4"/>
  <c r="AX87" i="4"/>
  <c r="AX23" i="4"/>
  <c r="AX11" i="4"/>
  <c r="AX27" i="4"/>
  <c r="AX59" i="4"/>
  <c r="AX75" i="4"/>
  <c r="AX10" i="4"/>
  <c r="AX15" i="4"/>
  <c r="AX17" i="4"/>
  <c r="AX26" i="4"/>
  <c r="AX31" i="4"/>
  <c r="AX33" i="4"/>
  <c r="AX42" i="4"/>
  <c r="AX47" i="4"/>
  <c r="AX49" i="4"/>
  <c r="AX58" i="4"/>
  <c r="AX63" i="4"/>
  <c r="AX65" i="4"/>
  <c r="AX74" i="4"/>
  <c r="AX79" i="4"/>
  <c r="AX81" i="4"/>
  <c r="AX37" i="4"/>
  <c r="AX46" i="4"/>
  <c r="AX53" i="4"/>
  <c r="AX62" i="4"/>
  <c r="AX69" i="4"/>
  <c r="AX78" i="4"/>
  <c r="AX85" i="4"/>
  <c r="AX43" i="4"/>
  <c r="AX91" i="4" l="1"/>
  <c r="AX93" i="4" l="1"/>
  <c r="AP55" i="4"/>
  <c r="AP56" i="4"/>
  <c r="AP57" i="4"/>
  <c r="AP58" i="4"/>
  <c r="AP59" i="4"/>
  <c r="AP60" i="4"/>
  <c r="AP61" i="4"/>
  <c r="AP62" i="4"/>
  <c r="AP63" i="4"/>
  <c r="AP64" i="4"/>
  <c r="AP65" i="4"/>
  <c r="AP66" i="4"/>
  <c r="AP67" i="4"/>
  <c r="AP68" i="4"/>
  <c r="AP69" i="4"/>
  <c r="AP70" i="4"/>
  <c r="AP71" i="4"/>
  <c r="AP72" i="4"/>
  <c r="AP73" i="4"/>
  <c r="AP74" i="4"/>
  <c r="AP75" i="4"/>
  <c r="AP76" i="4"/>
  <c r="AP77" i="4"/>
  <c r="AP78" i="4"/>
  <c r="AP79" i="4"/>
  <c r="AP80" i="4"/>
  <c r="AP81" i="4"/>
  <c r="AP82" i="4"/>
  <c r="AP83" i="4"/>
  <c r="AP84" i="4"/>
  <c r="AP85" i="4"/>
  <c r="AP86" i="4"/>
  <c r="AP87" i="4"/>
  <c r="AP88" i="4"/>
  <c r="AP89" i="4"/>
  <c r="AP9" i="4"/>
  <c r="AP10" i="4"/>
  <c r="AP11" i="4"/>
  <c r="AP12" i="4"/>
  <c r="AP13" i="4"/>
  <c r="AP14" i="4"/>
  <c r="AP15" i="4"/>
  <c r="AP16" i="4"/>
  <c r="AP17" i="4"/>
  <c r="AP18" i="4"/>
  <c r="AP19" i="4"/>
  <c r="AP20" i="4"/>
  <c r="AP21" i="4"/>
  <c r="AP22" i="4"/>
  <c r="AP23" i="4"/>
  <c r="AP24" i="4"/>
  <c r="AP25" i="4"/>
  <c r="AP26" i="4"/>
  <c r="AP27" i="4"/>
  <c r="AP28" i="4"/>
  <c r="AP29" i="4"/>
  <c r="AP30" i="4"/>
  <c r="AP31" i="4"/>
  <c r="AP32" i="4"/>
  <c r="AP33" i="4"/>
  <c r="AP34" i="4"/>
  <c r="AP35" i="4"/>
  <c r="AP36" i="4"/>
  <c r="AP37" i="4"/>
  <c r="AP38" i="4"/>
  <c r="AP39" i="4"/>
  <c r="AP40" i="4"/>
  <c r="AP41" i="4"/>
  <c r="AP42" i="4"/>
  <c r="AP43" i="4"/>
  <c r="AP44" i="4"/>
  <c r="AP45" i="4"/>
  <c r="AP46" i="4"/>
  <c r="AP47" i="4"/>
  <c r="AP48" i="4"/>
  <c r="AP49" i="4"/>
  <c r="AP50" i="4"/>
  <c r="AP51" i="4"/>
  <c r="AP52" i="4"/>
  <c r="AP53" i="4"/>
  <c r="AM9" i="4"/>
  <c r="AM10" i="4"/>
  <c r="AM11" i="4"/>
  <c r="AM12" i="4"/>
  <c r="AM13" i="4"/>
  <c r="AM14" i="4"/>
  <c r="AM15" i="4"/>
  <c r="AM16" i="4"/>
  <c r="AM17" i="4"/>
  <c r="AM18" i="4"/>
  <c r="AM19" i="4"/>
  <c r="AM20" i="4"/>
  <c r="AM21" i="4"/>
  <c r="AM22" i="4"/>
  <c r="AM23" i="4"/>
  <c r="AM24" i="4"/>
  <c r="AM25" i="4"/>
  <c r="AM26" i="4"/>
  <c r="AM27" i="4"/>
  <c r="AM28" i="4"/>
  <c r="AM29" i="4"/>
  <c r="AM30" i="4"/>
  <c r="AM31" i="4"/>
  <c r="AM32" i="4"/>
  <c r="AM33" i="4"/>
  <c r="AM34" i="4"/>
  <c r="AM35" i="4"/>
  <c r="AM36" i="4"/>
  <c r="AM37" i="4"/>
  <c r="AM38" i="4"/>
  <c r="AM39" i="4"/>
  <c r="AM40" i="4"/>
  <c r="AM41" i="4"/>
  <c r="AM42" i="4"/>
  <c r="AM43" i="4"/>
  <c r="AM44" i="4"/>
  <c r="AM45" i="4"/>
  <c r="AM46" i="4"/>
  <c r="AM47" i="4"/>
  <c r="AM48" i="4"/>
  <c r="AM49" i="4"/>
  <c r="AM50" i="4"/>
  <c r="AM51" i="4"/>
  <c r="AM52" i="4"/>
  <c r="AM53" i="4"/>
  <c r="AM55" i="4"/>
  <c r="AM56" i="4"/>
  <c r="AM57" i="4"/>
  <c r="AM58" i="4"/>
  <c r="AM59" i="4"/>
  <c r="AM60" i="4"/>
  <c r="AM61" i="4"/>
  <c r="AM62" i="4"/>
  <c r="AM63" i="4"/>
  <c r="AM64" i="4"/>
  <c r="AM65" i="4"/>
  <c r="AM66" i="4"/>
  <c r="AM67" i="4"/>
  <c r="AM68" i="4"/>
  <c r="AM69" i="4"/>
  <c r="AM70" i="4"/>
  <c r="AM71" i="4"/>
  <c r="AM72" i="4"/>
  <c r="AM73" i="4"/>
  <c r="AM74" i="4"/>
  <c r="AM75" i="4"/>
  <c r="AM76" i="4"/>
  <c r="AM77" i="4"/>
  <c r="AM78" i="4"/>
  <c r="AM79" i="4"/>
  <c r="AM80" i="4"/>
  <c r="AM81" i="4"/>
  <c r="AM82" i="4"/>
  <c r="AM83" i="4"/>
  <c r="AM84" i="4"/>
  <c r="AM85" i="4"/>
  <c r="AM86" i="4"/>
  <c r="AM87" i="4"/>
  <c r="AM88" i="4"/>
  <c r="AM89" i="4"/>
  <c r="AM54" i="4"/>
  <c r="AP54" i="4"/>
  <c r="AQ51" i="4" l="1"/>
  <c r="AQ47" i="4"/>
  <c r="AQ43" i="4"/>
  <c r="AQ39" i="4"/>
  <c r="AQ35" i="4"/>
  <c r="AQ31" i="4"/>
  <c r="AQ27" i="4"/>
  <c r="AQ23" i="4"/>
  <c r="AQ19" i="4"/>
  <c r="AQ15" i="4"/>
  <c r="AQ11" i="4"/>
  <c r="AQ53" i="4"/>
  <c r="AQ49" i="4"/>
  <c r="AQ45" i="4"/>
  <c r="AQ41" i="4"/>
  <c r="AQ37" i="4"/>
  <c r="AQ33" i="4"/>
  <c r="AQ29" i="4"/>
  <c r="AQ25" i="4"/>
  <c r="AQ21" i="4"/>
  <c r="AQ17" i="4"/>
  <c r="AQ13" i="4"/>
  <c r="AQ9" i="4"/>
  <c r="AQ54" i="4"/>
  <c r="AQ89" i="4"/>
  <c r="AQ85" i="4"/>
  <c r="AQ81" i="4"/>
  <c r="AQ77" i="4"/>
  <c r="AQ73" i="4"/>
  <c r="AQ69" i="4"/>
  <c r="AQ65" i="4"/>
  <c r="AQ61" i="4"/>
  <c r="AQ57" i="4"/>
  <c r="AQ20" i="4"/>
  <c r="AQ87" i="4"/>
  <c r="AQ83" i="4"/>
  <c r="AQ79" i="4"/>
  <c r="AQ75" i="4"/>
  <c r="AQ71" i="4"/>
  <c r="AQ67" i="4"/>
  <c r="AQ63" i="4"/>
  <c r="AQ59" i="4"/>
  <c r="AQ55" i="4"/>
  <c r="AQ44" i="4"/>
  <c r="AQ36" i="4"/>
  <c r="AQ28" i="4"/>
  <c r="AQ88" i="4"/>
  <c r="AQ84" i="4"/>
  <c r="AQ80" i="4"/>
  <c r="AQ76" i="4"/>
  <c r="AQ72" i="4"/>
  <c r="AQ68" i="4"/>
  <c r="AQ64" i="4"/>
  <c r="AQ60" i="4"/>
  <c r="AQ56" i="4"/>
  <c r="AQ52" i="4"/>
  <c r="AQ48" i="4"/>
  <c r="AQ40" i="4"/>
  <c r="AQ32" i="4"/>
  <c r="AQ24" i="4"/>
  <c r="AQ50" i="4"/>
  <c r="AQ42" i="4"/>
  <c r="AQ34" i="4"/>
  <c r="AQ26" i="4"/>
  <c r="AQ18" i="4"/>
  <c r="AQ10" i="4"/>
  <c r="AQ86" i="4"/>
  <c r="AQ78" i="4"/>
  <c r="AQ70" i="4"/>
  <c r="AQ62" i="4"/>
  <c r="AQ12" i="4"/>
  <c r="AQ38" i="4"/>
  <c r="AQ30" i="4"/>
  <c r="AQ22" i="4"/>
  <c r="AQ14" i="4"/>
  <c r="AQ82" i="4"/>
  <c r="AQ74" i="4"/>
  <c r="AQ66" i="4"/>
  <c r="AQ58" i="4"/>
  <c r="AQ46" i="4"/>
  <c r="AQ16" i="4"/>
  <c r="AQ91" i="4" l="1"/>
  <c r="AQ93" i="4" s="1"/>
  <c r="AQ92" i="4" l="1"/>
  <c r="AI89" i="4"/>
  <c r="AF89" i="4"/>
  <c r="AI88" i="4"/>
  <c r="AF88" i="4"/>
  <c r="AI87" i="4"/>
  <c r="AF87" i="4"/>
  <c r="AI86" i="4"/>
  <c r="AF86" i="4"/>
  <c r="AI85" i="4"/>
  <c r="AF85" i="4"/>
  <c r="AI84" i="4"/>
  <c r="AF84" i="4"/>
  <c r="AI83" i="4"/>
  <c r="AF83" i="4"/>
  <c r="AI82" i="4"/>
  <c r="AF82" i="4"/>
  <c r="AI81" i="4"/>
  <c r="AF81" i="4"/>
  <c r="AI80" i="4"/>
  <c r="AF80" i="4"/>
  <c r="AI79" i="4"/>
  <c r="AF79" i="4"/>
  <c r="AI78" i="4"/>
  <c r="AF78" i="4"/>
  <c r="AI77" i="4"/>
  <c r="AF77" i="4"/>
  <c r="AI76" i="4"/>
  <c r="AF76" i="4"/>
  <c r="AI75" i="4"/>
  <c r="AF75" i="4"/>
  <c r="AI74" i="4"/>
  <c r="AF74" i="4"/>
  <c r="AI73" i="4"/>
  <c r="AF73" i="4"/>
  <c r="AI72" i="4"/>
  <c r="AF72" i="4"/>
  <c r="AI71" i="4"/>
  <c r="AF71" i="4"/>
  <c r="AI70" i="4"/>
  <c r="AF70" i="4"/>
  <c r="AI69" i="4"/>
  <c r="AF69" i="4"/>
  <c r="AI68" i="4"/>
  <c r="AF68" i="4"/>
  <c r="AI67" i="4"/>
  <c r="AF67" i="4"/>
  <c r="AI66" i="4"/>
  <c r="AF66" i="4"/>
  <c r="AI65" i="4"/>
  <c r="AF65" i="4"/>
  <c r="AI64" i="4"/>
  <c r="AF64" i="4"/>
  <c r="AI63" i="4"/>
  <c r="AF63" i="4"/>
  <c r="AI62" i="4"/>
  <c r="AF62" i="4"/>
  <c r="AI61" i="4"/>
  <c r="AF61" i="4"/>
  <c r="AI60" i="4"/>
  <c r="AF60" i="4"/>
  <c r="AI59" i="4"/>
  <c r="AF59" i="4"/>
  <c r="AI58" i="4"/>
  <c r="AF58" i="4"/>
  <c r="AI57" i="4"/>
  <c r="AF57" i="4"/>
  <c r="AI56" i="4"/>
  <c r="AF56" i="4"/>
  <c r="AI55" i="4"/>
  <c r="AF55" i="4"/>
  <c r="AI54" i="4"/>
  <c r="AF54" i="4"/>
  <c r="AI53" i="4"/>
  <c r="AF53" i="4"/>
  <c r="AI52" i="4"/>
  <c r="AF52" i="4"/>
  <c r="AI51" i="4"/>
  <c r="AF51" i="4"/>
  <c r="AI50" i="4"/>
  <c r="AF50" i="4"/>
  <c r="AI49" i="4"/>
  <c r="AF49" i="4"/>
  <c r="AI48" i="4"/>
  <c r="AF48" i="4"/>
  <c r="AI47" i="4"/>
  <c r="AF47" i="4"/>
  <c r="AI46" i="4"/>
  <c r="AF46" i="4"/>
  <c r="AI45" i="4"/>
  <c r="AF45" i="4"/>
  <c r="AI44" i="4"/>
  <c r="AF44" i="4"/>
  <c r="AI43" i="4"/>
  <c r="AF43" i="4"/>
  <c r="AI42" i="4"/>
  <c r="AF42" i="4"/>
  <c r="AI41" i="4"/>
  <c r="AF41" i="4"/>
  <c r="AI40" i="4"/>
  <c r="AF40" i="4"/>
  <c r="AI39" i="4"/>
  <c r="AF39" i="4"/>
  <c r="AI38" i="4"/>
  <c r="AF38" i="4"/>
  <c r="AI37" i="4"/>
  <c r="AF37" i="4"/>
  <c r="AI36" i="4"/>
  <c r="AF36" i="4"/>
  <c r="AI35" i="4"/>
  <c r="AF35" i="4"/>
  <c r="AI34" i="4"/>
  <c r="AF34" i="4"/>
  <c r="AI33" i="4"/>
  <c r="AF33" i="4"/>
  <c r="AI32" i="4"/>
  <c r="AF32" i="4"/>
  <c r="AI31" i="4"/>
  <c r="AF31" i="4"/>
  <c r="AI30" i="4"/>
  <c r="AF30" i="4"/>
  <c r="AI29" i="4"/>
  <c r="AF29" i="4"/>
  <c r="AI28" i="4"/>
  <c r="AF28" i="4"/>
  <c r="AI27" i="4"/>
  <c r="AF27" i="4"/>
  <c r="AI26" i="4"/>
  <c r="AF26" i="4"/>
  <c r="AI25" i="4"/>
  <c r="AF25" i="4"/>
  <c r="AI24" i="4"/>
  <c r="AF24" i="4"/>
  <c r="AI23" i="4"/>
  <c r="AF23" i="4"/>
  <c r="AI22" i="4"/>
  <c r="AF22" i="4"/>
  <c r="AI21" i="4"/>
  <c r="AF21" i="4"/>
  <c r="AI20" i="4"/>
  <c r="AF20" i="4"/>
  <c r="AI19" i="4"/>
  <c r="AF19" i="4"/>
  <c r="AI18" i="4"/>
  <c r="AF18" i="4"/>
  <c r="AI17" i="4"/>
  <c r="AF17" i="4"/>
  <c r="AI16" i="4"/>
  <c r="AF16" i="4"/>
  <c r="AI15" i="4"/>
  <c r="AF15" i="4"/>
  <c r="AI14" i="4"/>
  <c r="AF14" i="4"/>
  <c r="AI13" i="4"/>
  <c r="AF13" i="4"/>
  <c r="AI12" i="4"/>
  <c r="AF12" i="4"/>
  <c r="AI11" i="4"/>
  <c r="AF11" i="4"/>
  <c r="AI10" i="4"/>
  <c r="AF10" i="4"/>
  <c r="AI9" i="4"/>
  <c r="AF9" i="4"/>
  <c r="AJ11" i="4" l="1"/>
  <c r="AJ15" i="4"/>
  <c r="AJ19" i="4"/>
  <c r="AJ23" i="4"/>
  <c r="AJ27" i="4"/>
  <c r="AJ33" i="4"/>
  <c r="AJ37" i="4"/>
  <c r="AJ39" i="4"/>
  <c r="AJ41" i="4"/>
  <c r="AJ43" i="4"/>
  <c r="AJ45" i="4"/>
  <c r="AJ49" i="4"/>
  <c r="AJ53" i="4"/>
  <c r="AJ57" i="4"/>
  <c r="AJ61" i="4"/>
  <c r="AJ63" i="4"/>
  <c r="AJ67" i="4"/>
  <c r="AJ69" i="4"/>
  <c r="AJ71" i="4"/>
  <c r="AJ73" i="4"/>
  <c r="AJ75" i="4"/>
  <c r="AJ77" i="4"/>
  <c r="AJ79" i="4"/>
  <c r="AJ83" i="4"/>
  <c r="AJ85" i="4"/>
  <c r="AJ87" i="4"/>
  <c r="AJ14" i="4"/>
  <c r="AJ86" i="4"/>
  <c r="AJ12" i="4"/>
  <c r="AJ24" i="4"/>
  <c r="AJ28" i="4"/>
  <c r="AJ48" i="4"/>
  <c r="AJ52" i="4"/>
  <c r="AJ56" i="4"/>
  <c r="AJ60" i="4"/>
  <c r="AJ64" i="4"/>
  <c r="AJ68" i="4"/>
  <c r="AJ72" i="4"/>
  <c r="AJ76" i="4"/>
  <c r="AJ82" i="4"/>
  <c r="AJ66" i="4"/>
  <c r="AJ50" i="4"/>
  <c r="AJ74" i="4"/>
  <c r="AJ21" i="4"/>
  <c r="AJ9" i="4"/>
  <c r="AJ13" i="4"/>
  <c r="AJ88" i="4"/>
  <c r="AJ29" i="4"/>
  <c r="AJ10" i="4"/>
  <c r="AJ22" i="4"/>
  <c r="AJ26" i="4"/>
  <c r="AJ30" i="4"/>
  <c r="AJ34" i="4"/>
  <c r="AJ38" i="4"/>
  <c r="AJ42" i="4"/>
  <c r="AJ16" i="4"/>
  <c r="AJ20" i="4"/>
  <c r="AJ31" i="4"/>
  <c r="AJ35" i="4"/>
  <c r="AJ46" i="4"/>
  <c r="AJ65" i="4"/>
  <c r="AJ80" i="4"/>
  <c r="AJ84" i="4"/>
  <c r="AJ17" i="4"/>
  <c r="AJ32" i="4"/>
  <c r="AJ36" i="4"/>
  <c r="AJ47" i="4"/>
  <c r="AJ51" i="4"/>
  <c r="AJ58" i="4"/>
  <c r="AJ62" i="4"/>
  <c r="AJ81" i="4"/>
  <c r="AJ18" i="4"/>
  <c r="AJ25" i="4"/>
  <c r="AJ40" i="4"/>
  <c r="AJ44" i="4"/>
  <c r="AJ55" i="4"/>
  <c r="AJ59" i="4"/>
  <c r="AJ70" i="4"/>
  <c r="AJ89" i="4"/>
  <c r="AJ78" i="4"/>
  <c r="AJ54" i="4"/>
  <c r="AB89" i="4"/>
  <c r="Y89" i="4"/>
  <c r="AB88" i="4"/>
  <c r="Y88" i="4"/>
  <c r="AB87" i="4"/>
  <c r="Y87" i="4"/>
  <c r="AB86" i="4"/>
  <c r="Y86" i="4"/>
  <c r="AB85" i="4"/>
  <c r="Y85" i="4"/>
  <c r="AB84" i="4"/>
  <c r="Y84" i="4"/>
  <c r="AB83" i="4"/>
  <c r="Y83" i="4"/>
  <c r="AB82" i="4"/>
  <c r="Y82" i="4"/>
  <c r="AB81" i="4"/>
  <c r="Y81" i="4"/>
  <c r="AB80" i="4"/>
  <c r="Y80" i="4"/>
  <c r="AB79" i="4"/>
  <c r="Y79" i="4"/>
  <c r="AB78" i="4"/>
  <c r="Y78" i="4"/>
  <c r="AB77" i="4"/>
  <c r="Y77" i="4"/>
  <c r="AB76" i="4"/>
  <c r="Y76" i="4"/>
  <c r="AB75" i="4"/>
  <c r="Y75" i="4"/>
  <c r="AB74" i="4"/>
  <c r="Y74" i="4"/>
  <c r="AB73" i="4"/>
  <c r="Y73" i="4"/>
  <c r="AB72" i="4"/>
  <c r="Y72" i="4"/>
  <c r="AB71" i="4"/>
  <c r="Y71" i="4"/>
  <c r="AB70" i="4"/>
  <c r="Y70" i="4"/>
  <c r="AB69" i="4"/>
  <c r="Y69" i="4"/>
  <c r="AB68" i="4"/>
  <c r="Y68" i="4"/>
  <c r="AB67" i="4"/>
  <c r="Y67" i="4"/>
  <c r="AB66" i="4"/>
  <c r="Y66" i="4"/>
  <c r="AB65" i="4"/>
  <c r="Y65" i="4"/>
  <c r="AB64" i="4"/>
  <c r="Y64" i="4"/>
  <c r="AB63" i="4"/>
  <c r="Y63" i="4"/>
  <c r="AB62" i="4"/>
  <c r="Y62" i="4"/>
  <c r="AB61" i="4"/>
  <c r="Y61" i="4"/>
  <c r="AB60" i="4"/>
  <c r="Y60" i="4"/>
  <c r="AB59" i="4"/>
  <c r="Y59" i="4"/>
  <c r="AB58" i="4"/>
  <c r="Y58" i="4"/>
  <c r="AB57" i="4"/>
  <c r="Y57" i="4"/>
  <c r="AB56" i="4"/>
  <c r="Y56" i="4"/>
  <c r="AB55" i="4"/>
  <c r="Y55" i="4"/>
  <c r="AB54" i="4"/>
  <c r="Y54" i="4"/>
  <c r="AB53" i="4"/>
  <c r="Y53" i="4"/>
  <c r="AB52" i="4"/>
  <c r="Y52" i="4"/>
  <c r="AB51" i="4"/>
  <c r="Y51" i="4"/>
  <c r="AB50" i="4"/>
  <c r="Y50" i="4"/>
  <c r="AB49" i="4"/>
  <c r="Y49" i="4"/>
  <c r="AB48" i="4"/>
  <c r="Y48" i="4"/>
  <c r="AB47" i="4"/>
  <c r="Y47" i="4"/>
  <c r="AB46" i="4"/>
  <c r="Y46" i="4"/>
  <c r="AB45" i="4"/>
  <c r="Y45" i="4"/>
  <c r="AB44" i="4"/>
  <c r="Y44" i="4"/>
  <c r="AB43" i="4"/>
  <c r="Y43" i="4"/>
  <c r="AB42" i="4"/>
  <c r="Y42" i="4"/>
  <c r="AB41" i="4"/>
  <c r="Y41" i="4"/>
  <c r="AB40" i="4"/>
  <c r="Y40" i="4"/>
  <c r="AB39" i="4"/>
  <c r="Y39" i="4"/>
  <c r="AB38" i="4"/>
  <c r="Y38" i="4"/>
  <c r="AB37" i="4"/>
  <c r="Y37" i="4"/>
  <c r="AB36" i="4"/>
  <c r="Y36" i="4"/>
  <c r="AB35" i="4"/>
  <c r="Y35" i="4"/>
  <c r="AB34" i="4"/>
  <c r="Y34" i="4"/>
  <c r="AB33" i="4"/>
  <c r="Y33" i="4"/>
  <c r="AB32" i="4"/>
  <c r="Y32" i="4"/>
  <c r="AB31" i="4"/>
  <c r="Y31" i="4"/>
  <c r="AB30" i="4"/>
  <c r="Y30" i="4"/>
  <c r="AB29" i="4"/>
  <c r="Y29" i="4"/>
  <c r="AB28" i="4"/>
  <c r="Y28" i="4"/>
  <c r="AB27" i="4"/>
  <c r="Y27" i="4"/>
  <c r="AB26" i="4"/>
  <c r="Y26" i="4"/>
  <c r="AB25" i="4"/>
  <c r="Y25" i="4"/>
  <c r="AB24" i="4"/>
  <c r="Y24" i="4"/>
  <c r="AB23" i="4"/>
  <c r="Y23" i="4"/>
  <c r="AB22" i="4"/>
  <c r="Y22" i="4"/>
  <c r="AB21" i="4"/>
  <c r="Y21" i="4"/>
  <c r="AB20" i="4"/>
  <c r="Y20" i="4"/>
  <c r="AB19" i="4"/>
  <c r="Y19" i="4"/>
  <c r="AB18" i="4"/>
  <c r="Y18" i="4"/>
  <c r="AB17" i="4"/>
  <c r="Y17" i="4"/>
  <c r="AB16" i="4"/>
  <c r="Y16" i="4"/>
  <c r="AB15" i="4"/>
  <c r="Y15" i="4"/>
  <c r="AB14" i="4"/>
  <c r="Y14" i="4"/>
  <c r="AB13" i="4"/>
  <c r="Y13" i="4"/>
  <c r="AB12" i="4"/>
  <c r="Y12" i="4"/>
  <c r="AB11" i="4"/>
  <c r="Y11" i="4"/>
  <c r="AB10" i="4"/>
  <c r="Y10" i="4"/>
  <c r="AB9" i="4"/>
  <c r="Y9" i="4"/>
  <c r="AC61" i="4" l="1"/>
  <c r="AC65" i="4"/>
  <c r="AC69" i="4"/>
  <c r="AC67" i="4"/>
  <c r="AC71" i="4"/>
  <c r="AC30" i="4"/>
  <c r="AC34" i="4"/>
  <c r="AC46" i="4"/>
  <c r="AC54" i="4"/>
  <c r="AC58" i="4"/>
  <c r="AC78" i="4"/>
  <c r="AC86" i="4"/>
  <c r="AC47" i="4"/>
  <c r="AC51" i="4"/>
  <c r="AC48" i="4"/>
  <c r="AC23" i="4"/>
  <c r="AC75" i="4"/>
  <c r="AC83" i="4"/>
  <c r="AC21" i="4"/>
  <c r="AC37" i="4"/>
  <c r="AC14" i="4"/>
  <c r="AC18" i="4"/>
  <c r="AJ91" i="4"/>
  <c r="AC39" i="4"/>
  <c r="AC9" i="4"/>
  <c r="AC13" i="4"/>
  <c r="AC15" i="4"/>
  <c r="AC17" i="4"/>
  <c r="AC19" i="4"/>
  <c r="AC24" i="4"/>
  <c r="AC28" i="4"/>
  <c r="AC43" i="4"/>
  <c r="AC45" i="4"/>
  <c r="AC52" i="4"/>
  <c r="AC60" i="4"/>
  <c r="AC63" i="4"/>
  <c r="AC77" i="4"/>
  <c r="AC79" i="4"/>
  <c r="AC85" i="4"/>
  <c r="AC87" i="4"/>
  <c r="AC89" i="4"/>
  <c r="AC12" i="4"/>
  <c r="AC29" i="4"/>
  <c r="AC31" i="4"/>
  <c r="AC33" i="4"/>
  <c r="AC35" i="4"/>
  <c r="AC40" i="4"/>
  <c r="AC53" i="4"/>
  <c r="AC55" i="4"/>
  <c r="AC57" i="4"/>
  <c r="AC59" i="4"/>
  <c r="AC66" i="4"/>
  <c r="AC72" i="4"/>
  <c r="AC80" i="4"/>
  <c r="AC82" i="4"/>
  <c r="AC16" i="4"/>
  <c r="AC20" i="4"/>
  <c r="AC25" i="4"/>
  <c r="AC27" i="4"/>
  <c r="AC32" i="4"/>
  <c r="AC36" i="4"/>
  <c r="AC41" i="4"/>
  <c r="AC56" i="4"/>
  <c r="AC68" i="4"/>
  <c r="AC73" i="4"/>
  <c r="AC88" i="4"/>
  <c r="AC22" i="4"/>
  <c r="AC38" i="4"/>
  <c r="AC50" i="4"/>
  <c r="AC70" i="4"/>
  <c r="AC26" i="4"/>
  <c r="AC42" i="4"/>
  <c r="AC44" i="4"/>
  <c r="AC49" i="4"/>
  <c r="AC62" i="4"/>
  <c r="AC64" i="4"/>
  <c r="AC74" i="4"/>
  <c r="AC76" i="4"/>
  <c r="AC81" i="4"/>
  <c r="AC84" i="4"/>
  <c r="AC11" i="4"/>
  <c r="AC10" i="4"/>
  <c r="U89" i="4"/>
  <c r="R89" i="4"/>
  <c r="U88" i="4"/>
  <c r="R88" i="4"/>
  <c r="U87" i="4"/>
  <c r="R87" i="4"/>
  <c r="U86" i="4"/>
  <c r="R86" i="4"/>
  <c r="U85" i="4"/>
  <c r="R85" i="4"/>
  <c r="U84" i="4"/>
  <c r="R84" i="4"/>
  <c r="U83" i="4"/>
  <c r="R83" i="4"/>
  <c r="U82" i="4"/>
  <c r="R82" i="4"/>
  <c r="U81" i="4"/>
  <c r="R81" i="4"/>
  <c r="U80" i="4"/>
  <c r="R80" i="4"/>
  <c r="U79" i="4"/>
  <c r="R79" i="4"/>
  <c r="U78" i="4"/>
  <c r="R78" i="4"/>
  <c r="U77" i="4"/>
  <c r="R77" i="4"/>
  <c r="U76" i="4"/>
  <c r="R76" i="4"/>
  <c r="U75" i="4"/>
  <c r="R75" i="4"/>
  <c r="U74" i="4"/>
  <c r="R74" i="4"/>
  <c r="U73" i="4"/>
  <c r="R73" i="4"/>
  <c r="U72" i="4"/>
  <c r="R72" i="4"/>
  <c r="U71" i="4"/>
  <c r="R71" i="4"/>
  <c r="U70" i="4"/>
  <c r="R70" i="4"/>
  <c r="U69" i="4"/>
  <c r="R69" i="4"/>
  <c r="U68" i="4"/>
  <c r="R68" i="4"/>
  <c r="U67" i="4"/>
  <c r="R67" i="4"/>
  <c r="U66" i="4"/>
  <c r="R66" i="4"/>
  <c r="U65" i="4"/>
  <c r="R65" i="4"/>
  <c r="U64" i="4"/>
  <c r="R64" i="4"/>
  <c r="U63" i="4"/>
  <c r="R63" i="4"/>
  <c r="U62" i="4"/>
  <c r="R62" i="4"/>
  <c r="U61" i="4"/>
  <c r="R61" i="4"/>
  <c r="U60" i="4"/>
  <c r="R60" i="4"/>
  <c r="U59" i="4"/>
  <c r="R59" i="4"/>
  <c r="U58" i="4"/>
  <c r="R58" i="4"/>
  <c r="U57" i="4"/>
  <c r="R57" i="4"/>
  <c r="U56" i="4"/>
  <c r="R56" i="4"/>
  <c r="U55" i="4"/>
  <c r="R55" i="4"/>
  <c r="U54" i="4"/>
  <c r="R54" i="4"/>
  <c r="U53" i="4"/>
  <c r="R53" i="4"/>
  <c r="U52" i="4"/>
  <c r="R52" i="4"/>
  <c r="U51" i="4"/>
  <c r="R51" i="4"/>
  <c r="U50" i="4"/>
  <c r="R50" i="4"/>
  <c r="U49" i="4"/>
  <c r="R49" i="4"/>
  <c r="U48" i="4"/>
  <c r="R48" i="4"/>
  <c r="U47" i="4"/>
  <c r="R47" i="4"/>
  <c r="U46" i="4"/>
  <c r="R46" i="4"/>
  <c r="U45" i="4"/>
  <c r="R45" i="4"/>
  <c r="U44" i="4"/>
  <c r="R44" i="4"/>
  <c r="U43" i="4"/>
  <c r="R43" i="4"/>
  <c r="U42" i="4"/>
  <c r="R42" i="4"/>
  <c r="U41" i="4"/>
  <c r="R41" i="4"/>
  <c r="U40" i="4"/>
  <c r="R40" i="4"/>
  <c r="U39" i="4"/>
  <c r="R39" i="4"/>
  <c r="U38" i="4"/>
  <c r="R38" i="4"/>
  <c r="U37" i="4"/>
  <c r="R37" i="4"/>
  <c r="U36" i="4"/>
  <c r="R36" i="4"/>
  <c r="U35" i="4"/>
  <c r="R35" i="4"/>
  <c r="U34" i="4"/>
  <c r="R34" i="4"/>
  <c r="U33" i="4"/>
  <c r="R33" i="4"/>
  <c r="U32" i="4"/>
  <c r="R32" i="4"/>
  <c r="U31" i="4"/>
  <c r="R31" i="4"/>
  <c r="U30" i="4"/>
  <c r="R30" i="4"/>
  <c r="U29" i="4"/>
  <c r="R29" i="4"/>
  <c r="U28" i="4"/>
  <c r="R28" i="4"/>
  <c r="U27" i="4"/>
  <c r="R27" i="4"/>
  <c r="U26" i="4"/>
  <c r="R26" i="4"/>
  <c r="U25" i="4"/>
  <c r="R25" i="4"/>
  <c r="U24" i="4"/>
  <c r="R24" i="4"/>
  <c r="U23" i="4"/>
  <c r="R23" i="4"/>
  <c r="U22" i="4"/>
  <c r="R22" i="4"/>
  <c r="U21" i="4"/>
  <c r="R21" i="4"/>
  <c r="U20" i="4"/>
  <c r="R20" i="4"/>
  <c r="U19" i="4"/>
  <c r="R19" i="4"/>
  <c r="U18" i="4"/>
  <c r="R18" i="4"/>
  <c r="U17" i="4"/>
  <c r="R17" i="4"/>
  <c r="U16" i="4"/>
  <c r="R16" i="4"/>
  <c r="U15" i="4"/>
  <c r="R15" i="4"/>
  <c r="U14" i="4"/>
  <c r="R14" i="4"/>
  <c r="U13" i="4"/>
  <c r="R13" i="4"/>
  <c r="U12" i="4"/>
  <c r="R12" i="4"/>
  <c r="U11" i="4"/>
  <c r="R11" i="4"/>
  <c r="U10" i="4"/>
  <c r="R10" i="4"/>
  <c r="U9" i="4"/>
  <c r="R9" i="4"/>
  <c r="V50" i="4" l="1"/>
  <c r="DC50" i="4" s="1"/>
  <c r="AJ93" i="4"/>
  <c r="V28" i="4"/>
  <c r="DC28" i="4" s="1"/>
  <c r="V44" i="4"/>
  <c r="DC44" i="4" s="1"/>
  <c r="V48" i="4"/>
  <c r="DC48" i="4" s="1"/>
  <c r="V52" i="4"/>
  <c r="DC52" i="4" s="1"/>
  <c r="V60" i="4"/>
  <c r="DC60" i="4" s="1"/>
  <c r="V72" i="4"/>
  <c r="DC72" i="4" s="1"/>
  <c r="V15" i="4"/>
  <c r="DC15" i="4" s="1"/>
  <c r="V19" i="4"/>
  <c r="DC19" i="4" s="1"/>
  <c r="V23" i="4"/>
  <c r="DC23" i="4" s="1"/>
  <c r="V79" i="4"/>
  <c r="DC79" i="4" s="1"/>
  <c r="V83" i="4"/>
  <c r="DC83" i="4" s="1"/>
  <c r="V9" i="4"/>
  <c r="DC9" i="4" s="1"/>
  <c r="V25" i="4"/>
  <c r="DC25" i="4" s="1"/>
  <c r="V40" i="4"/>
  <c r="DC40" i="4" s="1"/>
  <c r="V76" i="4"/>
  <c r="DC76" i="4" s="1"/>
  <c r="V80" i="4"/>
  <c r="DC80" i="4" s="1"/>
  <c r="V82" i="4"/>
  <c r="DC82" i="4" s="1"/>
  <c r="V84" i="4"/>
  <c r="DC84" i="4" s="1"/>
  <c r="V86" i="4"/>
  <c r="DC86" i="4" s="1"/>
  <c r="V88" i="4"/>
  <c r="DC88" i="4" s="1"/>
  <c r="V12" i="4"/>
  <c r="DC12" i="4" s="1"/>
  <c r="V16" i="4"/>
  <c r="DC16" i="4" s="1"/>
  <c r="V18" i="4"/>
  <c r="DC18" i="4" s="1"/>
  <c r="V20" i="4"/>
  <c r="DC20" i="4" s="1"/>
  <c r="V24" i="4"/>
  <c r="DC24" i="4" s="1"/>
  <c r="V47" i="4"/>
  <c r="DC47" i="4" s="1"/>
  <c r="V51" i="4"/>
  <c r="DC51" i="4" s="1"/>
  <c r="V55" i="4"/>
  <c r="DC55" i="4" s="1"/>
  <c r="V73" i="4"/>
  <c r="DC73" i="4" s="1"/>
  <c r="AC91" i="4"/>
  <c r="AC93" i="4" s="1"/>
  <c r="V63" i="4"/>
  <c r="DC63" i="4" s="1"/>
  <c r="V67" i="4"/>
  <c r="DC67" i="4" s="1"/>
  <c r="V71" i="4"/>
  <c r="DC71" i="4" s="1"/>
  <c r="V31" i="4"/>
  <c r="DC31" i="4" s="1"/>
  <c r="V35" i="4"/>
  <c r="DC35" i="4" s="1"/>
  <c r="V39" i="4"/>
  <c r="DC39" i="4" s="1"/>
  <c r="V41" i="4"/>
  <c r="DC41" i="4" s="1"/>
  <c r="V64" i="4"/>
  <c r="DC64" i="4" s="1"/>
  <c r="V66" i="4"/>
  <c r="DC66" i="4" s="1"/>
  <c r="V68" i="4"/>
  <c r="DC68" i="4" s="1"/>
  <c r="V32" i="4"/>
  <c r="DC32" i="4" s="1"/>
  <c r="V34" i="4"/>
  <c r="DC34" i="4" s="1"/>
  <c r="V36" i="4"/>
  <c r="DC36" i="4" s="1"/>
  <c r="V57" i="4"/>
  <c r="DC57" i="4" s="1"/>
  <c r="V87" i="4"/>
  <c r="DC87" i="4" s="1"/>
  <c r="V56" i="4"/>
  <c r="DC56" i="4" s="1"/>
  <c r="V11" i="4"/>
  <c r="DC11" i="4" s="1"/>
  <c r="V13" i="4"/>
  <c r="DC13" i="4" s="1"/>
  <c r="V22" i="4"/>
  <c r="DC22" i="4" s="1"/>
  <c r="V27" i="4"/>
  <c r="DC27" i="4" s="1"/>
  <c r="V29" i="4"/>
  <c r="DC29" i="4" s="1"/>
  <c r="V38" i="4"/>
  <c r="DC38" i="4" s="1"/>
  <c r="V43" i="4"/>
  <c r="DC43" i="4" s="1"/>
  <c r="V45" i="4"/>
  <c r="DC45" i="4" s="1"/>
  <c r="V54" i="4"/>
  <c r="DC54" i="4" s="1"/>
  <c r="V59" i="4"/>
  <c r="DC59" i="4" s="1"/>
  <c r="V61" i="4"/>
  <c r="DC61" i="4" s="1"/>
  <c r="V70" i="4"/>
  <c r="DC70" i="4" s="1"/>
  <c r="V75" i="4"/>
  <c r="DC75" i="4" s="1"/>
  <c r="V77" i="4"/>
  <c r="DC77" i="4" s="1"/>
  <c r="V10" i="4"/>
  <c r="DC10" i="4" s="1"/>
  <c r="V17" i="4"/>
  <c r="DC17" i="4" s="1"/>
  <c r="V26" i="4"/>
  <c r="DC26" i="4" s="1"/>
  <c r="V33" i="4"/>
  <c r="DC33" i="4" s="1"/>
  <c r="V42" i="4"/>
  <c r="DC42" i="4" s="1"/>
  <c r="V49" i="4"/>
  <c r="DC49" i="4" s="1"/>
  <c r="V58" i="4"/>
  <c r="DC58" i="4" s="1"/>
  <c r="V65" i="4"/>
  <c r="DC65" i="4" s="1"/>
  <c r="V74" i="4"/>
  <c r="DC74" i="4" s="1"/>
  <c r="V81" i="4"/>
  <c r="DC81" i="4" s="1"/>
  <c r="V85" i="4"/>
  <c r="DC85" i="4" s="1"/>
  <c r="V89" i="4"/>
  <c r="DC89" i="4" s="1"/>
  <c r="V14" i="4"/>
  <c r="DC14" i="4" s="1"/>
  <c r="V21" i="4"/>
  <c r="DC21" i="4" s="1"/>
  <c r="V30" i="4"/>
  <c r="DC30" i="4" s="1"/>
  <c r="V37" i="4"/>
  <c r="DC37" i="4" s="1"/>
  <c r="V46" i="4"/>
  <c r="DC46" i="4" s="1"/>
  <c r="V53" i="4"/>
  <c r="DC53" i="4" s="1"/>
  <c r="V62" i="4"/>
  <c r="DC62" i="4" s="1"/>
  <c r="V69" i="4"/>
  <c r="DC69" i="4" s="1"/>
  <c r="V78" i="4"/>
  <c r="DC78" i="4" s="1"/>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 i="4"/>
  <c r="DC91" i="4" l="1"/>
  <c r="DC93" i="4" s="1"/>
  <c r="V91" i="4"/>
  <c r="O87" i="4"/>
  <c r="O79" i="4"/>
  <c r="O83" i="4"/>
  <c r="O75" i="4"/>
  <c r="O71" i="4"/>
  <c r="O67" i="4"/>
  <c r="O63" i="4"/>
  <c r="O59" i="4"/>
  <c r="O55" i="4"/>
  <c r="O51" i="4"/>
  <c r="O47" i="4"/>
  <c r="O43" i="4"/>
  <c r="O39" i="4"/>
  <c r="O86" i="4"/>
  <c r="O89" i="4"/>
  <c r="O85" i="4"/>
  <c r="O81" i="4"/>
  <c r="O77" i="4"/>
  <c r="O73" i="4"/>
  <c r="O69" i="4"/>
  <c r="O65" i="4"/>
  <c r="O61" i="4"/>
  <c r="O57" i="4"/>
  <c r="O53" i="4"/>
  <c r="O49" i="4"/>
  <c r="O45" i="4"/>
  <c r="O41" i="4"/>
  <c r="O37" i="4"/>
  <c r="O33" i="4"/>
  <c r="O29" i="4"/>
  <c r="O25" i="4"/>
  <c r="O21" i="4"/>
  <c r="O17" i="4"/>
  <c r="O13" i="4"/>
  <c r="O82" i="4"/>
  <c r="O88" i="4"/>
  <c r="O84" i="4"/>
  <c r="O80" i="4"/>
  <c r="O76" i="4"/>
  <c r="O72" i="4"/>
  <c r="O68" i="4"/>
  <c r="O64" i="4"/>
  <c r="O60" i="4"/>
  <c r="O56" i="4"/>
  <c r="O52" i="4"/>
  <c r="O48" i="4"/>
  <c r="O44" i="4"/>
  <c r="O40" i="4"/>
  <c r="O36" i="4"/>
  <c r="O32" i="4"/>
  <c r="O28" i="4"/>
  <c r="O24" i="4"/>
  <c r="O20" i="4"/>
  <c r="O16" i="4"/>
  <c r="O12" i="4"/>
  <c r="O35" i="4"/>
  <c r="O31" i="4"/>
  <c r="O27" i="4"/>
  <c r="O23" i="4"/>
  <c r="O19" i="4"/>
  <c r="O15" i="4"/>
  <c r="O11" i="4"/>
  <c r="O78" i="4"/>
  <c r="O74" i="4"/>
  <c r="O70" i="4"/>
  <c r="O66" i="4"/>
  <c r="O62" i="4"/>
  <c r="O58" i="4"/>
  <c r="O54" i="4"/>
  <c r="O50" i="4"/>
  <c r="O46" i="4"/>
  <c r="O42" i="4"/>
  <c r="O38" i="4"/>
  <c r="O34" i="4"/>
  <c r="O30" i="4"/>
  <c r="O26" i="4"/>
  <c r="O22" i="4"/>
  <c r="O18" i="4"/>
  <c r="O14" i="4"/>
  <c r="O10" i="4"/>
  <c r="O9" i="4"/>
  <c r="H99" i="4"/>
  <c r="D4" i="4"/>
  <c r="DB92" i="4" l="1"/>
  <c r="CU92" i="4"/>
  <c r="CN92" i="4"/>
  <c r="O91" i="4"/>
  <c r="O93" i="4" s="1"/>
  <c r="CG92" i="4"/>
  <c r="BZ92" i="4"/>
  <c r="BS92" i="4"/>
  <c r="BL92" i="4"/>
  <c r="BE92" i="4"/>
  <c r="AX92" i="4"/>
  <c r="AC92" i="4"/>
  <c r="AJ92" i="4"/>
  <c r="V92" i="4"/>
  <c r="V93" i="4"/>
  <c r="O92" i="4" l="1"/>
  <c r="R10" i="2"/>
  <c r="U10" i="2"/>
  <c r="AT10" i="2"/>
  <c r="AW10" i="2"/>
  <c r="BA10" i="2"/>
  <c r="BD10" i="2"/>
  <c r="BE10" i="2" s="1"/>
  <c r="BH10" i="2"/>
  <c r="BK10" i="2"/>
  <c r="BO10" i="2"/>
  <c r="BR10" i="2"/>
  <c r="BV10" i="2"/>
  <c r="BY10" i="2"/>
  <c r="BZ10" i="2" s="1"/>
  <c r="CC10" i="2"/>
  <c r="CG10" i="2" s="1"/>
  <c r="CF10" i="2"/>
  <c r="CJ10" i="2"/>
  <c r="CN10" i="2" s="1"/>
  <c r="CM10" i="2"/>
  <c r="CQ10" i="2"/>
  <c r="CU10" i="2" s="1"/>
  <c r="CT10" i="2"/>
  <c r="CX10" i="2"/>
  <c r="DB10" i="2" s="1"/>
  <c r="DA10" i="2"/>
  <c r="DE10" i="2"/>
  <c r="DH10" i="2"/>
  <c r="DL10" i="2"/>
  <c r="DP10" i="2" s="1"/>
  <c r="DO10" i="2"/>
  <c r="DS10" i="2"/>
  <c r="DW10" i="2" s="1"/>
  <c r="DV10" i="2"/>
  <c r="DZ10" i="2"/>
  <c r="EC10" i="2"/>
  <c r="ED10" i="2"/>
  <c r="EG10" i="2"/>
  <c r="EJ10" i="2"/>
  <c r="EN10" i="2"/>
  <c r="EQ10" i="2"/>
  <c r="EU10" i="2"/>
  <c r="EX10" i="2"/>
  <c r="FB10" i="2"/>
  <c r="FE10" i="2"/>
  <c r="FI10" i="2"/>
  <c r="FL10" i="2"/>
  <c r="FM10" i="2" s="1"/>
  <c r="FP10" i="2"/>
  <c r="FS10" i="2"/>
  <c r="FW10" i="2"/>
  <c r="FZ10" i="2"/>
  <c r="GC10" i="2"/>
  <c r="GE10" i="2" s="1"/>
  <c r="GD10" i="2"/>
  <c r="GF10" i="2"/>
  <c r="GI10" i="2"/>
  <c r="GM10" i="2" s="1"/>
  <c r="GL10" i="2"/>
  <c r="R11" i="2"/>
  <c r="V11" i="2" s="1"/>
  <c r="U11" i="2"/>
  <c r="AT11" i="2"/>
  <c r="AX11" i="2" s="1"/>
  <c r="AW11" i="2"/>
  <c r="BA11" i="2"/>
  <c r="BE11" i="2" s="1"/>
  <c r="BD11" i="2"/>
  <c r="BH11" i="2"/>
  <c r="BL11" i="2" s="1"/>
  <c r="BK11" i="2"/>
  <c r="BO11" i="2"/>
  <c r="BR11" i="2"/>
  <c r="BV11" i="2"/>
  <c r="BZ11" i="2" s="1"/>
  <c r="BY11" i="2"/>
  <c r="CC11" i="2"/>
  <c r="CG11" i="2" s="1"/>
  <c r="CF11" i="2"/>
  <c r="CJ11" i="2"/>
  <c r="CN11" i="2" s="1"/>
  <c r="CM11" i="2"/>
  <c r="CQ11" i="2"/>
  <c r="CT11" i="2"/>
  <c r="CX11" i="2"/>
  <c r="DA11" i="2"/>
  <c r="DE11" i="2"/>
  <c r="DH11" i="2"/>
  <c r="DL11" i="2"/>
  <c r="DO11" i="2"/>
  <c r="DS11" i="2"/>
  <c r="DV11" i="2"/>
  <c r="DW11" i="2" s="1"/>
  <c r="DZ11" i="2"/>
  <c r="EC11" i="2"/>
  <c r="EG11" i="2"/>
  <c r="EJ11" i="2"/>
  <c r="EN11" i="2"/>
  <c r="EQ11" i="2"/>
  <c r="ER11" i="2" s="1"/>
  <c r="EU11" i="2"/>
  <c r="EY11" i="2" s="1"/>
  <c r="EX11" i="2"/>
  <c r="FB11" i="2"/>
  <c r="FF11" i="2" s="1"/>
  <c r="FE11" i="2"/>
  <c r="FI11" i="2"/>
  <c r="FM11" i="2" s="1"/>
  <c r="FL11" i="2"/>
  <c r="FP11" i="2"/>
  <c r="FT11" i="2" s="1"/>
  <c r="FS11" i="2"/>
  <c r="FW11" i="2"/>
  <c r="FZ11" i="2"/>
  <c r="GC11" i="2"/>
  <c r="GE11" i="2" s="1"/>
  <c r="GD11" i="2"/>
  <c r="GF11" i="2"/>
  <c r="GI11" i="2"/>
  <c r="GL11" i="2"/>
  <c r="R12" i="2"/>
  <c r="U12" i="2"/>
  <c r="AT12" i="2"/>
  <c r="AW12" i="2"/>
  <c r="BA12" i="2"/>
  <c r="BD12" i="2"/>
  <c r="BH12" i="2"/>
  <c r="BK12" i="2"/>
  <c r="BO12" i="2"/>
  <c r="BR12" i="2"/>
  <c r="BV12" i="2"/>
  <c r="BY12" i="2"/>
  <c r="BZ12" i="2" s="1"/>
  <c r="CC12" i="2"/>
  <c r="CG12" i="2" s="1"/>
  <c r="CF12" i="2"/>
  <c r="CJ12" i="2"/>
  <c r="CM12" i="2"/>
  <c r="CQ12" i="2"/>
  <c r="CT12" i="2"/>
  <c r="CX12" i="2"/>
  <c r="DB12" i="2" s="1"/>
  <c r="DA12" i="2"/>
  <c r="DE12" i="2"/>
  <c r="DI12" i="2" s="1"/>
  <c r="DH12" i="2"/>
  <c r="DL12" i="2"/>
  <c r="DO12" i="2"/>
  <c r="DS12" i="2"/>
  <c r="DV12" i="2"/>
  <c r="DZ12" i="2"/>
  <c r="EC12" i="2"/>
  <c r="EG12" i="2"/>
  <c r="EK12" i="2" s="1"/>
  <c r="EJ12" i="2"/>
  <c r="EN12" i="2"/>
  <c r="EQ12" i="2"/>
  <c r="EU12" i="2"/>
  <c r="EX12" i="2"/>
  <c r="FB12" i="2"/>
  <c r="FE12" i="2"/>
  <c r="FI12" i="2"/>
  <c r="FL12" i="2"/>
  <c r="FP12" i="2"/>
  <c r="FS12" i="2"/>
  <c r="FW12" i="2"/>
  <c r="FZ12" i="2"/>
  <c r="GC12" i="2"/>
  <c r="GD12" i="2"/>
  <c r="GE12" i="2" s="1"/>
  <c r="GF12" i="2"/>
  <c r="GI12" i="2"/>
  <c r="GL12" i="2"/>
  <c r="R13" i="2"/>
  <c r="V13" i="2" s="1"/>
  <c r="U13" i="2"/>
  <c r="AT13" i="2"/>
  <c r="AW13" i="2"/>
  <c r="BA13" i="2"/>
  <c r="BD13" i="2"/>
  <c r="BH13" i="2"/>
  <c r="BK13" i="2"/>
  <c r="BO13" i="2"/>
  <c r="BR13" i="2"/>
  <c r="BV13" i="2"/>
  <c r="BY13" i="2"/>
  <c r="CC13" i="2"/>
  <c r="CF13" i="2"/>
  <c r="CJ13" i="2"/>
  <c r="CM13" i="2"/>
  <c r="CN13" i="2" s="1"/>
  <c r="CQ13" i="2"/>
  <c r="CT13" i="2"/>
  <c r="CU13" i="2" s="1"/>
  <c r="CX13" i="2"/>
  <c r="DA13" i="2"/>
  <c r="DE13" i="2"/>
  <c r="DH13" i="2"/>
  <c r="DL13" i="2"/>
  <c r="DP13" i="2" s="1"/>
  <c r="DO13" i="2"/>
  <c r="DS13" i="2"/>
  <c r="DW13" i="2" s="1"/>
  <c r="DV13" i="2"/>
  <c r="DZ13" i="2"/>
  <c r="EC13" i="2"/>
  <c r="EG13" i="2"/>
  <c r="EJ13" i="2"/>
  <c r="EN13" i="2"/>
  <c r="EQ13" i="2"/>
  <c r="EU13" i="2"/>
  <c r="EX13" i="2"/>
  <c r="EY13" i="2"/>
  <c r="FB13" i="2"/>
  <c r="FE13" i="2"/>
  <c r="FI13" i="2"/>
  <c r="FL13" i="2"/>
  <c r="FP13" i="2"/>
  <c r="FS13" i="2"/>
  <c r="FW13" i="2"/>
  <c r="FZ13" i="2"/>
  <c r="GC13" i="2"/>
  <c r="GD13" i="2"/>
  <c r="GF13" i="2"/>
  <c r="GI13" i="2"/>
  <c r="GM13" i="2" s="1"/>
  <c r="GL13" i="2"/>
  <c r="R14" i="2"/>
  <c r="V14" i="2" s="1"/>
  <c r="U14" i="2"/>
  <c r="AT14" i="2"/>
  <c r="AX14" i="2" s="1"/>
  <c r="AW14" i="2"/>
  <c r="BA14" i="2"/>
  <c r="BD14" i="2"/>
  <c r="BH14" i="2"/>
  <c r="BK14" i="2"/>
  <c r="BO14" i="2"/>
  <c r="BR14" i="2"/>
  <c r="BV14" i="2"/>
  <c r="BY14" i="2"/>
  <c r="CC14" i="2"/>
  <c r="CF14" i="2"/>
  <c r="CG14" i="2" s="1"/>
  <c r="CJ14" i="2"/>
  <c r="CM14" i="2"/>
  <c r="CQ14" i="2"/>
  <c r="CT14" i="2"/>
  <c r="CX14" i="2"/>
  <c r="DA14" i="2"/>
  <c r="DB14" i="2" s="1"/>
  <c r="DE14" i="2"/>
  <c r="DI14" i="2" s="1"/>
  <c r="DH14" i="2"/>
  <c r="DL14" i="2"/>
  <c r="DP14" i="2" s="1"/>
  <c r="DO14" i="2"/>
  <c r="DS14" i="2"/>
  <c r="DW14" i="2" s="1"/>
  <c r="DV14" i="2"/>
  <c r="DZ14" i="2"/>
  <c r="ED14" i="2" s="1"/>
  <c r="EC14" i="2"/>
  <c r="EG14" i="2"/>
  <c r="EJ14" i="2"/>
  <c r="EN14" i="2"/>
  <c r="ER14" i="2" s="1"/>
  <c r="EQ14" i="2"/>
  <c r="EU14" i="2"/>
  <c r="EY14" i="2" s="1"/>
  <c r="EX14" i="2"/>
  <c r="FB14" i="2"/>
  <c r="FE14" i="2"/>
  <c r="FF14" i="2"/>
  <c r="FI14" i="2"/>
  <c r="FL14" i="2"/>
  <c r="FP14" i="2"/>
  <c r="FS14" i="2"/>
  <c r="FW14" i="2"/>
  <c r="FZ14" i="2"/>
  <c r="GC14" i="2"/>
  <c r="GD14" i="2"/>
  <c r="GF14" i="2"/>
  <c r="GI14" i="2"/>
  <c r="GM14" i="2" s="1"/>
  <c r="GL14" i="2"/>
  <c r="R15" i="2"/>
  <c r="U15" i="2"/>
  <c r="AT15" i="2"/>
  <c r="AX15" i="2" s="1"/>
  <c r="AW15" i="2"/>
  <c r="BA15" i="2"/>
  <c r="BE15" i="2" s="1"/>
  <c r="BD15" i="2"/>
  <c r="BH15" i="2"/>
  <c r="BK15" i="2"/>
  <c r="BL15" i="2"/>
  <c r="BO15" i="2"/>
  <c r="BR15" i="2"/>
  <c r="BV15" i="2"/>
  <c r="BY15" i="2"/>
  <c r="CC15" i="2"/>
  <c r="CF15" i="2"/>
  <c r="CJ15" i="2"/>
  <c r="CM15" i="2"/>
  <c r="CQ15" i="2"/>
  <c r="CT15" i="2"/>
  <c r="CU15" i="2" s="1"/>
  <c r="CX15" i="2"/>
  <c r="DA15" i="2"/>
  <c r="DE15" i="2"/>
  <c r="DH15" i="2"/>
  <c r="DL15" i="2"/>
  <c r="DP15" i="2" s="1"/>
  <c r="DO15" i="2"/>
  <c r="DS15" i="2"/>
  <c r="DW15" i="2" s="1"/>
  <c r="DV15" i="2"/>
  <c r="DZ15" i="2"/>
  <c r="ED15" i="2" s="1"/>
  <c r="EC15" i="2"/>
  <c r="EG15" i="2"/>
  <c r="EK15" i="2" s="1"/>
  <c r="EJ15" i="2"/>
  <c r="EN15" i="2"/>
  <c r="ER15" i="2" s="1"/>
  <c r="EQ15" i="2"/>
  <c r="EU15" i="2"/>
  <c r="EX15" i="2"/>
  <c r="FB15" i="2"/>
  <c r="FF15" i="2" s="1"/>
  <c r="FE15" i="2"/>
  <c r="FI15" i="2"/>
  <c r="FM15" i="2" s="1"/>
  <c r="FL15" i="2"/>
  <c r="FP15" i="2"/>
  <c r="FT15" i="2" s="1"/>
  <c r="FS15" i="2"/>
  <c r="FW15" i="2"/>
  <c r="FZ15" i="2"/>
  <c r="GC15" i="2"/>
  <c r="GD15" i="2"/>
  <c r="GF15" i="2"/>
  <c r="GI15" i="2"/>
  <c r="GL15" i="2"/>
  <c r="R16" i="2"/>
  <c r="U16" i="2"/>
  <c r="AT16" i="2"/>
  <c r="AW16" i="2"/>
  <c r="BA16" i="2"/>
  <c r="BD16" i="2"/>
  <c r="BE16" i="2"/>
  <c r="BH16" i="2"/>
  <c r="BK16" i="2"/>
  <c r="BO16" i="2"/>
  <c r="BR16" i="2"/>
  <c r="BV16" i="2"/>
  <c r="BY16" i="2"/>
  <c r="CC16" i="2"/>
  <c r="CF16" i="2"/>
  <c r="CJ16" i="2"/>
  <c r="CM16" i="2"/>
  <c r="CQ16" i="2"/>
  <c r="CT16" i="2"/>
  <c r="CX16" i="2"/>
  <c r="DA16" i="2"/>
  <c r="DB16" i="2" s="1"/>
  <c r="DE16" i="2"/>
  <c r="DI16" i="2" s="1"/>
  <c r="DH16" i="2"/>
  <c r="DL16" i="2"/>
  <c r="DO16" i="2"/>
  <c r="DS16" i="2"/>
  <c r="DV16" i="2"/>
  <c r="DZ16" i="2"/>
  <c r="ED16" i="2" s="1"/>
  <c r="EC16" i="2"/>
  <c r="EG16" i="2"/>
  <c r="EK16" i="2" s="1"/>
  <c r="EJ16" i="2"/>
  <c r="EN16" i="2"/>
  <c r="EQ16" i="2"/>
  <c r="EU16" i="2"/>
  <c r="EX16" i="2"/>
  <c r="FB16" i="2"/>
  <c r="FE16" i="2"/>
  <c r="FI16" i="2"/>
  <c r="FM16" i="2" s="1"/>
  <c r="FL16" i="2"/>
  <c r="FP16" i="2"/>
  <c r="FS16" i="2"/>
  <c r="FW16" i="2"/>
  <c r="FZ16" i="2"/>
  <c r="GC16" i="2"/>
  <c r="GD16" i="2"/>
  <c r="GF16" i="2"/>
  <c r="GI16" i="2"/>
  <c r="GM16" i="2" s="1"/>
  <c r="GL16" i="2"/>
  <c r="R17" i="2"/>
  <c r="V17" i="2" s="1"/>
  <c r="U17" i="2"/>
  <c r="AT17" i="2"/>
  <c r="AW17" i="2"/>
  <c r="BA17" i="2"/>
  <c r="BD17" i="2"/>
  <c r="BH17" i="2"/>
  <c r="BK17" i="2"/>
  <c r="BO17" i="2"/>
  <c r="BS17" i="2" s="1"/>
  <c r="BR17" i="2"/>
  <c r="BV17" i="2"/>
  <c r="BY17" i="2"/>
  <c r="CC17" i="2"/>
  <c r="CF17" i="2"/>
  <c r="CJ17" i="2"/>
  <c r="CM17" i="2"/>
  <c r="CQ17" i="2"/>
  <c r="CT17" i="2"/>
  <c r="CX17" i="2"/>
  <c r="DA17" i="2"/>
  <c r="DE17" i="2"/>
  <c r="DH17" i="2"/>
  <c r="DL17" i="2"/>
  <c r="DO17" i="2"/>
  <c r="DP17" i="2" s="1"/>
  <c r="DS17" i="2"/>
  <c r="DV17" i="2"/>
  <c r="DW17" i="2" s="1"/>
  <c r="DZ17" i="2"/>
  <c r="EC17" i="2"/>
  <c r="EG17" i="2"/>
  <c r="EJ17" i="2"/>
  <c r="EN17" i="2"/>
  <c r="ER17" i="2" s="1"/>
  <c r="EQ17" i="2"/>
  <c r="EU17" i="2"/>
  <c r="EY17" i="2" s="1"/>
  <c r="EX17" i="2"/>
  <c r="FB17" i="2"/>
  <c r="FE17" i="2"/>
  <c r="FI17" i="2"/>
  <c r="FL17" i="2"/>
  <c r="FP17" i="2"/>
  <c r="FS17" i="2"/>
  <c r="FW17" i="2"/>
  <c r="FZ17" i="2"/>
  <c r="GA17" i="2"/>
  <c r="GC17" i="2"/>
  <c r="GD17" i="2"/>
  <c r="GF17" i="2"/>
  <c r="GI17" i="2"/>
  <c r="GM17" i="2" s="1"/>
  <c r="GL17" i="2"/>
  <c r="R18" i="2"/>
  <c r="V18" i="2" s="1"/>
  <c r="U18" i="2"/>
  <c r="AT18" i="2"/>
  <c r="AX18" i="2" s="1"/>
  <c r="AW18" i="2"/>
  <c r="BA18" i="2"/>
  <c r="BD18" i="2"/>
  <c r="BH18" i="2"/>
  <c r="BL18" i="2" s="1"/>
  <c r="BK18" i="2"/>
  <c r="BO18" i="2"/>
  <c r="BS18" i="2" s="1"/>
  <c r="BR18" i="2"/>
  <c r="BV18" i="2"/>
  <c r="BZ18" i="2" s="1"/>
  <c r="BY18" i="2"/>
  <c r="CC18" i="2"/>
  <c r="CF18" i="2"/>
  <c r="CJ18" i="2"/>
  <c r="CM18" i="2"/>
  <c r="CQ18" i="2"/>
  <c r="CT18" i="2"/>
  <c r="CX18" i="2"/>
  <c r="DA18" i="2"/>
  <c r="DE18" i="2"/>
  <c r="DH18" i="2"/>
  <c r="DI18" i="2" s="1"/>
  <c r="DL18" i="2"/>
  <c r="DO18" i="2"/>
  <c r="DS18" i="2"/>
  <c r="DV18" i="2"/>
  <c r="DZ18" i="2"/>
  <c r="EC18" i="2"/>
  <c r="ED18" i="2" s="1"/>
  <c r="EG18" i="2"/>
  <c r="EK18" i="2" s="1"/>
  <c r="EJ18" i="2"/>
  <c r="EN18" i="2"/>
  <c r="ER18" i="2" s="1"/>
  <c r="EQ18" i="2"/>
  <c r="EU18" i="2"/>
  <c r="EY18" i="2" s="1"/>
  <c r="EX18" i="2"/>
  <c r="FB18" i="2"/>
  <c r="FF18" i="2" s="1"/>
  <c r="FE18" i="2"/>
  <c r="FI18" i="2"/>
  <c r="FL18" i="2"/>
  <c r="FP18" i="2"/>
  <c r="FT18" i="2" s="1"/>
  <c r="FS18" i="2"/>
  <c r="FW18" i="2"/>
  <c r="GA18" i="2" s="1"/>
  <c r="FZ18" i="2"/>
  <c r="GC18" i="2"/>
  <c r="GD18" i="2"/>
  <c r="GE18" i="2"/>
  <c r="GF18" i="2"/>
  <c r="GI18" i="2"/>
  <c r="GL18" i="2"/>
  <c r="GM18" i="2"/>
  <c r="R19" i="2"/>
  <c r="U19" i="2"/>
  <c r="AT19" i="2"/>
  <c r="AW19" i="2"/>
  <c r="BA19" i="2"/>
  <c r="BD19" i="2"/>
  <c r="BH19" i="2"/>
  <c r="BK19" i="2"/>
  <c r="BO19" i="2"/>
  <c r="BR19" i="2"/>
  <c r="BS19" i="2" s="1"/>
  <c r="BV19" i="2"/>
  <c r="BY19" i="2"/>
  <c r="CC19" i="2"/>
  <c r="CF19" i="2"/>
  <c r="CJ19" i="2"/>
  <c r="CN19" i="2" s="1"/>
  <c r="CM19" i="2"/>
  <c r="CQ19" i="2"/>
  <c r="CU19" i="2" s="1"/>
  <c r="CT19" i="2"/>
  <c r="CX19" i="2"/>
  <c r="DB19" i="2" s="1"/>
  <c r="DA19" i="2"/>
  <c r="DE19" i="2"/>
  <c r="DI19" i="2" s="1"/>
  <c r="DH19" i="2"/>
  <c r="DL19" i="2"/>
  <c r="DP19" i="2" s="1"/>
  <c r="DO19" i="2"/>
  <c r="DS19" i="2"/>
  <c r="DV19" i="2"/>
  <c r="DZ19" i="2"/>
  <c r="ED19" i="2" s="1"/>
  <c r="EC19" i="2"/>
  <c r="EG19" i="2"/>
  <c r="EK19" i="2" s="1"/>
  <c r="EJ19" i="2"/>
  <c r="EN19" i="2"/>
  <c r="ER19" i="2" s="1"/>
  <c r="EQ19" i="2"/>
  <c r="EU19" i="2"/>
  <c r="EX19" i="2"/>
  <c r="FB19" i="2"/>
  <c r="FE19" i="2"/>
  <c r="FI19" i="2"/>
  <c r="FL19" i="2"/>
  <c r="FP19" i="2"/>
  <c r="FS19" i="2"/>
  <c r="FW19" i="2"/>
  <c r="FZ19" i="2"/>
  <c r="GA19" i="2" s="1"/>
  <c r="GC19" i="2"/>
  <c r="GD19" i="2"/>
  <c r="GF19" i="2"/>
  <c r="GI19" i="2"/>
  <c r="GL19" i="2"/>
  <c r="R20" i="2"/>
  <c r="U20" i="2"/>
  <c r="AT20" i="2"/>
  <c r="AX20" i="2" s="1"/>
  <c r="AW20" i="2"/>
  <c r="BA20" i="2"/>
  <c r="BE20" i="2" s="1"/>
  <c r="BD20" i="2"/>
  <c r="BH20" i="2"/>
  <c r="BK20" i="2"/>
  <c r="BO20" i="2"/>
  <c r="BR20" i="2"/>
  <c r="BV20" i="2"/>
  <c r="BY20" i="2"/>
  <c r="CC20" i="2"/>
  <c r="CF20" i="2"/>
  <c r="CG20" i="2"/>
  <c r="CJ20" i="2"/>
  <c r="CM20" i="2"/>
  <c r="CQ20" i="2"/>
  <c r="CT20" i="2"/>
  <c r="CX20" i="2"/>
  <c r="DA20" i="2"/>
  <c r="DE20" i="2"/>
  <c r="DH20" i="2"/>
  <c r="DL20" i="2"/>
  <c r="DO20" i="2"/>
  <c r="DS20" i="2"/>
  <c r="DV20" i="2"/>
  <c r="DZ20" i="2"/>
  <c r="EC20" i="2"/>
  <c r="ED20" i="2" s="1"/>
  <c r="EG20" i="2"/>
  <c r="EK20" i="2" s="1"/>
  <c r="EJ20" i="2"/>
  <c r="EN20" i="2"/>
  <c r="EQ20" i="2"/>
  <c r="EU20" i="2"/>
  <c r="EX20" i="2"/>
  <c r="FB20" i="2"/>
  <c r="FF20" i="2" s="1"/>
  <c r="FE20" i="2"/>
  <c r="FI20" i="2"/>
  <c r="FM20" i="2" s="1"/>
  <c r="FL20" i="2"/>
  <c r="FP20" i="2"/>
  <c r="FS20" i="2"/>
  <c r="FW20" i="2"/>
  <c r="FZ20" i="2"/>
  <c r="GC20" i="2"/>
  <c r="GD20" i="2"/>
  <c r="GF20" i="2"/>
  <c r="GI20" i="2"/>
  <c r="GL20" i="2"/>
  <c r="GM20" i="2" s="1"/>
  <c r="R21" i="2"/>
  <c r="V21" i="2" s="1"/>
  <c r="U21" i="2"/>
  <c r="AT21" i="2"/>
  <c r="AW21" i="2"/>
  <c r="BA21" i="2"/>
  <c r="BD21" i="2"/>
  <c r="BH21" i="2"/>
  <c r="BL21" i="2" s="1"/>
  <c r="BK21" i="2"/>
  <c r="BO21" i="2"/>
  <c r="BS21" i="2" s="1"/>
  <c r="BR21" i="2"/>
  <c r="BV21" i="2"/>
  <c r="BY21" i="2"/>
  <c r="CC21" i="2"/>
  <c r="CF21" i="2"/>
  <c r="CJ21" i="2"/>
  <c r="CM21" i="2"/>
  <c r="CQ21" i="2"/>
  <c r="CU21" i="2" s="1"/>
  <c r="CT21" i="2"/>
  <c r="CX21" i="2"/>
  <c r="DA21" i="2"/>
  <c r="DE21" i="2"/>
  <c r="DH21" i="2"/>
  <c r="DL21" i="2"/>
  <c r="DO21" i="2"/>
  <c r="DS21" i="2"/>
  <c r="DV21" i="2"/>
  <c r="DZ21" i="2"/>
  <c r="EC21" i="2"/>
  <c r="EG21" i="2"/>
  <c r="EJ21" i="2"/>
  <c r="EN21" i="2"/>
  <c r="EQ21" i="2"/>
  <c r="ER21" i="2" s="1"/>
  <c r="EU21" i="2"/>
  <c r="EX21" i="2"/>
  <c r="FB21" i="2"/>
  <c r="FE21" i="2"/>
  <c r="FI21" i="2"/>
  <c r="FL21" i="2"/>
  <c r="FP21" i="2"/>
  <c r="FS21" i="2"/>
  <c r="FW21" i="2"/>
  <c r="FZ21" i="2"/>
  <c r="GA21" i="2" s="1"/>
  <c r="GC21" i="2"/>
  <c r="GD21" i="2"/>
  <c r="GF21" i="2"/>
  <c r="GI21" i="2"/>
  <c r="GL21" i="2"/>
  <c r="R22" i="2"/>
  <c r="U22" i="2"/>
  <c r="AT22" i="2"/>
  <c r="AW22" i="2"/>
  <c r="BA22" i="2"/>
  <c r="BD22" i="2"/>
  <c r="BH22" i="2"/>
  <c r="BL22" i="2" s="1"/>
  <c r="BK22" i="2"/>
  <c r="BO22" i="2"/>
  <c r="BR22" i="2"/>
  <c r="BV22" i="2"/>
  <c r="BY22" i="2"/>
  <c r="BZ22" i="2"/>
  <c r="CC22" i="2"/>
  <c r="CF22" i="2"/>
  <c r="CJ22" i="2"/>
  <c r="CM22" i="2"/>
  <c r="CQ22" i="2"/>
  <c r="CT22" i="2"/>
  <c r="CX22" i="2"/>
  <c r="DA22" i="2"/>
  <c r="DE22" i="2"/>
  <c r="DH22" i="2"/>
  <c r="DI22" i="2" s="1"/>
  <c r="DL22" i="2"/>
  <c r="DO22" i="2"/>
  <c r="DS22" i="2"/>
  <c r="DV22" i="2"/>
  <c r="DZ22" i="2"/>
  <c r="ED22" i="2" s="1"/>
  <c r="EC22" i="2"/>
  <c r="EG22" i="2"/>
  <c r="EK22" i="2" s="1"/>
  <c r="EJ22" i="2"/>
  <c r="EN22" i="2"/>
  <c r="EQ22" i="2"/>
  <c r="EU22" i="2"/>
  <c r="EX22" i="2"/>
  <c r="FB22" i="2"/>
  <c r="FE22" i="2"/>
  <c r="FI22" i="2"/>
  <c r="FM22" i="2" s="1"/>
  <c r="FL22" i="2"/>
  <c r="FP22" i="2"/>
  <c r="FT22" i="2" s="1"/>
  <c r="FS22" i="2"/>
  <c r="FW22" i="2"/>
  <c r="FZ22" i="2"/>
  <c r="GC22" i="2"/>
  <c r="GE22" i="2" s="1"/>
  <c r="GD22" i="2"/>
  <c r="GF22" i="2"/>
  <c r="GI22" i="2"/>
  <c r="GL22" i="2"/>
  <c r="R23" i="2"/>
  <c r="U23" i="2"/>
  <c r="V23" i="2" s="1"/>
  <c r="AT23" i="2"/>
  <c r="AW23" i="2"/>
  <c r="BA23" i="2"/>
  <c r="BD23" i="2"/>
  <c r="BH23" i="2"/>
  <c r="BK23" i="2"/>
  <c r="BO23" i="2"/>
  <c r="BR23" i="2"/>
  <c r="BV23" i="2"/>
  <c r="BY23" i="2"/>
  <c r="CC23" i="2"/>
  <c r="CF23" i="2"/>
  <c r="CJ23" i="2"/>
  <c r="CM23" i="2"/>
  <c r="CN23" i="2" s="1"/>
  <c r="CQ23" i="2"/>
  <c r="CT23" i="2"/>
  <c r="CX23" i="2"/>
  <c r="DA23" i="2"/>
  <c r="DE23" i="2"/>
  <c r="DH23" i="2"/>
  <c r="DL23" i="2"/>
  <c r="DO23" i="2"/>
  <c r="DP23" i="2" s="1"/>
  <c r="DS23" i="2"/>
  <c r="DV23" i="2"/>
  <c r="DW23" i="2" s="1"/>
  <c r="DZ23" i="2"/>
  <c r="EC23" i="2"/>
  <c r="EG23" i="2"/>
  <c r="EJ23" i="2"/>
  <c r="EN23" i="2"/>
  <c r="EQ23" i="2"/>
  <c r="EU23" i="2"/>
  <c r="EX23" i="2"/>
  <c r="FB23" i="2"/>
  <c r="FE23" i="2"/>
  <c r="FI23" i="2"/>
  <c r="FL23" i="2"/>
  <c r="FP23" i="2"/>
  <c r="FS23" i="2"/>
  <c r="FW23" i="2"/>
  <c r="FZ23" i="2"/>
  <c r="GA23" i="2" s="1"/>
  <c r="GC23" i="2"/>
  <c r="GD23" i="2"/>
  <c r="GF23" i="2"/>
  <c r="GI23" i="2"/>
  <c r="GL23" i="2"/>
  <c r="R24" i="2"/>
  <c r="U24" i="2"/>
  <c r="V24" i="2" s="1"/>
  <c r="AT24" i="2"/>
  <c r="AX24" i="2" s="1"/>
  <c r="AW24" i="2"/>
  <c r="BA24" i="2"/>
  <c r="BE24" i="2" s="1"/>
  <c r="BD24" i="2"/>
  <c r="BH24" i="2"/>
  <c r="BK24" i="2"/>
  <c r="BO24" i="2"/>
  <c r="BS24" i="2" s="1"/>
  <c r="BR24" i="2"/>
  <c r="BV24" i="2"/>
  <c r="BY24" i="2"/>
  <c r="CC24" i="2"/>
  <c r="CF24" i="2"/>
  <c r="CJ24" i="2"/>
  <c r="CM24" i="2"/>
  <c r="CQ24" i="2"/>
  <c r="CU24" i="2" s="1"/>
  <c r="CT24" i="2"/>
  <c r="CX24" i="2"/>
  <c r="DA24" i="2"/>
  <c r="DE24" i="2"/>
  <c r="DH24" i="2"/>
  <c r="DL24" i="2"/>
  <c r="DP24" i="2" s="1"/>
  <c r="DO24" i="2"/>
  <c r="DS24" i="2"/>
  <c r="DV24" i="2"/>
  <c r="DW24" i="2"/>
  <c r="DZ24" i="2"/>
  <c r="EC24" i="2"/>
  <c r="EG24" i="2"/>
  <c r="EJ24" i="2"/>
  <c r="EN24" i="2"/>
  <c r="EQ24" i="2"/>
  <c r="ER24" i="2" s="1"/>
  <c r="EU24" i="2"/>
  <c r="EY24" i="2" s="1"/>
  <c r="EX24" i="2"/>
  <c r="FB24" i="2"/>
  <c r="FE24" i="2"/>
  <c r="FI24" i="2"/>
  <c r="FL24" i="2"/>
  <c r="FP24" i="2"/>
  <c r="FT24" i="2" s="1"/>
  <c r="FS24" i="2"/>
  <c r="FW24" i="2"/>
  <c r="GA24" i="2" s="1"/>
  <c r="FZ24" i="2"/>
  <c r="GC24" i="2"/>
  <c r="GD24" i="2"/>
  <c r="GF24" i="2"/>
  <c r="GI24" i="2"/>
  <c r="GL24" i="2"/>
  <c r="R25" i="2"/>
  <c r="U25" i="2"/>
  <c r="AT25" i="2"/>
  <c r="AW25" i="2"/>
  <c r="AX25" i="2" s="1"/>
  <c r="BA25" i="2"/>
  <c r="BD25" i="2"/>
  <c r="BH25" i="2"/>
  <c r="BL25" i="2" s="1"/>
  <c r="BK25" i="2"/>
  <c r="BO25" i="2"/>
  <c r="BS25" i="2" s="1"/>
  <c r="BR25" i="2"/>
  <c r="BV25" i="2"/>
  <c r="BY25" i="2"/>
  <c r="BZ25" i="2"/>
  <c r="CC25" i="2"/>
  <c r="CF25" i="2"/>
  <c r="CG25" i="2" s="1"/>
  <c r="CJ25" i="2"/>
  <c r="CM25" i="2"/>
  <c r="CQ25" i="2"/>
  <c r="CT25" i="2"/>
  <c r="CX25" i="2"/>
  <c r="DA25" i="2"/>
  <c r="DE25" i="2"/>
  <c r="DH25" i="2"/>
  <c r="DL25" i="2"/>
  <c r="DO25" i="2"/>
  <c r="DS25" i="2"/>
  <c r="DV25" i="2"/>
  <c r="DZ25" i="2"/>
  <c r="EC25" i="2"/>
  <c r="EG25" i="2"/>
  <c r="EJ25" i="2"/>
  <c r="EK25" i="2" s="1"/>
  <c r="EN25" i="2"/>
  <c r="EQ25" i="2"/>
  <c r="EU25" i="2"/>
  <c r="EX25" i="2"/>
  <c r="FB25" i="2"/>
  <c r="FF25" i="2" s="1"/>
  <c r="FE25" i="2"/>
  <c r="FI25" i="2"/>
  <c r="FM25" i="2" s="1"/>
  <c r="FL25" i="2"/>
  <c r="FP25" i="2"/>
  <c r="FT25" i="2" s="1"/>
  <c r="FS25" i="2"/>
  <c r="FW25" i="2"/>
  <c r="GA25" i="2" s="1"/>
  <c r="FZ25" i="2"/>
  <c r="GC25" i="2"/>
  <c r="GE25" i="2" s="1"/>
  <c r="GD25" i="2"/>
  <c r="GF25" i="2"/>
  <c r="GI25" i="2"/>
  <c r="GL25" i="2"/>
  <c r="R26" i="2"/>
  <c r="U26" i="2"/>
  <c r="V26" i="2" s="1"/>
  <c r="AT26" i="2"/>
  <c r="AW26" i="2"/>
  <c r="BA26" i="2"/>
  <c r="BD26" i="2"/>
  <c r="BH26" i="2"/>
  <c r="BK26" i="2"/>
  <c r="BO26" i="2"/>
  <c r="BS26" i="2" s="1"/>
  <c r="BR26" i="2"/>
  <c r="BV26" i="2"/>
  <c r="BZ26" i="2" s="1"/>
  <c r="BY26" i="2"/>
  <c r="CC26" i="2"/>
  <c r="CG26" i="2" s="1"/>
  <c r="CF26" i="2"/>
  <c r="CJ26" i="2"/>
  <c r="CN26" i="2" s="1"/>
  <c r="CM26" i="2"/>
  <c r="CQ26" i="2"/>
  <c r="CT26" i="2"/>
  <c r="CX26" i="2"/>
  <c r="DB26" i="2" s="1"/>
  <c r="DA26" i="2"/>
  <c r="DE26" i="2"/>
  <c r="DI26" i="2" s="1"/>
  <c r="DH26" i="2"/>
  <c r="DL26" i="2"/>
  <c r="DP26" i="2" s="1"/>
  <c r="DO26" i="2"/>
  <c r="DS26" i="2"/>
  <c r="DV26" i="2"/>
  <c r="DZ26" i="2"/>
  <c r="EC26" i="2"/>
  <c r="EG26" i="2"/>
  <c r="EJ26" i="2"/>
  <c r="EN26" i="2"/>
  <c r="EQ26" i="2"/>
  <c r="EU26" i="2"/>
  <c r="EX26" i="2"/>
  <c r="EY26" i="2" s="1"/>
  <c r="FB26" i="2"/>
  <c r="FE26" i="2"/>
  <c r="FI26" i="2"/>
  <c r="FL26" i="2"/>
  <c r="FP26" i="2"/>
  <c r="FS26" i="2"/>
  <c r="FT26" i="2" s="1"/>
  <c r="FW26" i="2"/>
  <c r="GA26" i="2" s="1"/>
  <c r="FZ26" i="2"/>
  <c r="GC26" i="2"/>
  <c r="GE26" i="2" s="1"/>
  <c r="GD26" i="2"/>
  <c r="GF26" i="2"/>
  <c r="GI26" i="2"/>
  <c r="GL26" i="2"/>
  <c r="R27" i="2"/>
  <c r="U27" i="2"/>
  <c r="AT27" i="2"/>
  <c r="AW27" i="2"/>
  <c r="AX27" i="2" s="1"/>
  <c r="BA27" i="2"/>
  <c r="BD27" i="2"/>
  <c r="BH27" i="2"/>
  <c r="BK27" i="2"/>
  <c r="BO27" i="2"/>
  <c r="BR27" i="2"/>
  <c r="BV27" i="2"/>
  <c r="BZ27" i="2" s="1"/>
  <c r="BY27" i="2"/>
  <c r="CC27" i="2"/>
  <c r="CG27" i="2" s="1"/>
  <c r="CF27" i="2"/>
  <c r="CJ27" i="2"/>
  <c r="CM27" i="2"/>
  <c r="CQ27" i="2"/>
  <c r="CT27" i="2"/>
  <c r="CX27" i="2"/>
  <c r="DA27" i="2"/>
  <c r="DE27" i="2"/>
  <c r="DH27" i="2"/>
  <c r="DI27" i="2"/>
  <c r="DL27" i="2"/>
  <c r="DO27" i="2"/>
  <c r="DS27" i="2"/>
  <c r="DV27" i="2"/>
  <c r="DZ27" i="2"/>
  <c r="EC27" i="2"/>
  <c r="EG27" i="2"/>
  <c r="EJ27" i="2"/>
  <c r="EN27" i="2"/>
  <c r="EQ27" i="2"/>
  <c r="EU27" i="2"/>
  <c r="EX27" i="2"/>
  <c r="FB27" i="2"/>
  <c r="FE27" i="2"/>
  <c r="FF27" i="2" s="1"/>
  <c r="FI27" i="2"/>
  <c r="FL27" i="2"/>
  <c r="FM27" i="2" s="1"/>
  <c r="FP27" i="2"/>
  <c r="FS27" i="2"/>
  <c r="FW27" i="2"/>
  <c r="FZ27" i="2"/>
  <c r="GC27" i="2"/>
  <c r="GE27" i="2" s="1"/>
  <c r="GD27" i="2"/>
  <c r="GF27" i="2"/>
  <c r="GI27" i="2"/>
  <c r="GL27" i="2"/>
  <c r="R28" i="2"/>
  <c r="U28" i="2"/>
  <c r="AT28" i="2"/>
  <c r="AW28" i="2"/>
  <c r="BA28" i="2"/>
  <c r="BD28" i="2"/>
  <c r="BH28" i="2"/>
  <c r="BK28" i="2"/>
  <c r="BL28" i="2" s="1"/>
  <c r="BO28" i="2"/>
  <c r="BR28" i="2"/>
  <c r="BS28" i="2" s="1"/>
  <c r="BV28" i="2"/>
  <c r="BY28" i="2"/>
  <c r="CC28" i="2"/>
  <c r="CF28" i="2"/>
  <c r="CJ28" i="2"/>
  <c r="CN28" i="2" s="1"/>
  <c r="CM28" i="2"/>
  <c r="CQ28" i="2"/>
  <c r="CU28" i="2" s="1"/>
  <c r="CT28" i="2"/>
  <c r="CX28" i="2"/>
  <c r="DA28" i="2"/>
  <c r="DE28" i="2"/>
  <c r="DH28" i="2"/>
  <c r="DL28" i="2"/>
  <c r="DO28" i="2"/>
  <c r="DS28" i="2"/>
  <c r="DV28" i="2"/>
  <c r="DW28" i="2"/>
  <c r="DZ28" i="2"/>
  <c r="EC28" i="2"/>
  <c r="EG28" i="2"/>
  <c r="EJ28" i="2"/>
  <c r="EN28" i="2"/>
  <c r="EQ28" i="2"/>
  <c r="EU28" i="2"/>
  <c r="EX28" i="2"/>
  <c r="FB28" i="2"/>
  <c r="FE28" i="2"/>
  <c r="FI28" i="2"/>
  <c r="FL28" i="2"/>
  <c r="FP28" i="2"/>
  <c r="FS28" i="2"/>
  <c r="FT28" i="2" s="1"/>
  <c r="FW28" i="2"/>
  <c r="GA28" i="2" s="1"/>
  <c r="FZ28" i="2"/>
  <c r="GC28" i="2"/>
  <c r="GD28" i="2"/>
  <c r="GF28" i="2"/>
  <c r="GI28" i="2"/>
  <c r="GL28" i="2"/>
  <c r="R29" i="2"/>
  <c r="U29" i="2"/>
  <c r="AT29" i="2"/>
  <c r="AW29" i="2"/>
  <c r="BA29" i="2"/>
  <c r="BD29" i="2"/>
  <c r="BE29" i="2" s="1"/>
  <c r="BH29" i="2"/>
  <c r="BK29" i="2"/>
  <c r="BO29" i="2"/>
  <c r="BR29" i="2"/>
  <c r="BV29" i="2"/>
  <c r="BZ29" i="2" s="1"/>
  <c r="BY29" i="2"/>
  <c r="CC29" i="2"/>
  <c r="CG29" i="2" s="1"/>
  <c r="CF29" i="2"/>
  <c r="CJ29" i="2"/>
  <c r="CN29" i="2" s="1"/>
  <c r="CM29" i="2"/>
  <c r="CQ29" i="2"/>
  <c r="CU29" i="2" s="1"/>
  <c r="CT29" i="2"/>
  <c r="CX29" i="2"/>
  <c r="DB29" i="2" s="1"/>
  <c r="DA29" i="2"/>
  <c r="DE29" i="2"/>
  <c r="DH29" i="2"/>
  <c r="DL29" i="2"/>
  <c r="DP29" i="2" s="1"/>
  <c r="DO29" i="2"/>
  <c r="DS29" i="2"/>
  <c r="DW29" i="2" s="1"/>
  <c r="DV29" i="2"/>
  <c r="DZ29" i="2"/>
  <c r="EC29" i="2"/>
  <c r="ED29" i="2"/>
  <c r="EG29" i="2"/>
  <c r="EJ29" i="2"/>
  <c r="EN29" i="2"/>
  <c r="EQ29" i="2"/>
  <c r="EU29" i="2"/>
  <c r="EX29" i="2"/>
  <c r="FB29" i="2"/>
  <c r="FE29" i="2"/>
  <c r="FI29" i="2"/>
  <c r="FL29" i="2"/>
  <c r="FM29" i="2" s="1"/>
  <c r="FP29" i="2"/>
  <c r="FS29" i="2"/>
  <c r="FW29" i="2"/>
  <c r="FZ29" i="2"/>
  <c r="GC29" i="2"/>
  <c r="GE29" i="2" s="1"/>
  <c r="GD29" i="2"/>
  <c r="GF29" i="2"/>
  <c r="GI29" i="2"/>
  <c r="GM29" i="2" s="1"/>
  <c r="GL29" i="2"/>
  <c r="R30" i="2"/>
  <c r="V30" i="2" s="1"/>
  <c r="U30" i="2"/>
  <c r="AT30" i="2"/>
  <c r="AX30" i="2" s="1"/>
  <c r="AW30" i="2"/>
  <c r="BA30" i="2"/>
  <c r="BE30" i="2" s="1"/>
  <c r="BD30" i="2"/>
  <c r="BH30" i="2"/>
  <c r="BL30" i="2" s="1"/>
  <c r="BK30" i="2"/>
  <c r="BO30" i="2"/>
  <c r="BR30" i="2"/>
  <c r="BV30" i="2"/>
  <c r="BZ30" i="2" s="1"/>
  <c r="BY30" i="2"/>
  <c r="CC30" i="2"/>
  <c r="CG30" i="2" s="1"/>
  <c r="CF30" i="2"/>
  <c r="CJ30" i="2"/>
  <c r="CN30" i="2" s="1"/>
  <c r="CM30" i="2"/>
  <c r="CQ30" i="2"/>
  <c r="CT30" i="2"/>
  <c r="CX30" i="2"/>
  <c r="DA30" i="2"/>
  <c r="DE30" i="2"/>
  <c r="DH30" i="2"/>
  <c r="DL30" i="2"/>
  <c r="DO30" i="2"/>
  <c r="DS30" i="2"/>
  <c r="DV30" i="2"/>
  <c r="DW30" i="2" s="1"/>
  <c r="DZ30" i="2"/>
  <c r="EC30" i="2"/>
  <c r="EG30" i="2"/>
  <c r="EJ30" i="2"/>
  <c r="EN30" i="2"/>
  <c r="EQ30" i="2"/>
  <c r="ER30" i="2" s="1"/>
  <c r="EU30" i="2"/>
  <c r="EY30" i="2" s="1"/>
  <c r="EX30" i="2"/>
  <c r="FB30" i="2"/>
  <c r="FF30" i="2" s="1"/>
  <c r="FE30" i="2"/>
  <c r="FI30" i="2"/>
  <c r="FM30" i="2" s="1"/>
  <c r="FL30" i="2"/>
  <c r="FP30" i="2"/>
  <c r="FT30" i="2" s="1"/>
  <c r="FS30" i="2"/>
  <c r="FW30" i="2"/>
  <c r="FZ30" i="2"/>
  <c r="GC30" i="2"/>
  <c r="GE30" i="2" s="1"/>
  <c r="GD30" i="2"/>
  <c r="GF30" i="2"/>
  <c r="GI30" i="2"/>
  <c r="GL30" i="2"/>
  <c r="R31" i="2"/>
  <c r="U31" i="2"/>
  <c r="AT31" i="2"/>
  <c r="AW31" i="2"/>
  <c r="BA31" i="2"/>
  <c r="BD31" i="2"/>
  <c r="BH31" i="2"/>
  <c r="BK31" i="2"/>
  <c r="BO31" i="2"/>
  <c r="BR31" i="2"/>
  <c r="BV31" i="2"/>
  <c r="BY31" i="2"/>
  <c r="BZ31" i="2" s="1"/>
  <c r="CC31" i="2"/>
  <c r="CF31" i="2"/>
  <c r="CG31" i="2" s="1"/>
  <c r="CJ31" i="2"/>
  <c r="CM31" i="2"/>
  <c r="CQ31" i="2"/>
  <c r="CT31" i="2"/>
  <c r="CX31" i="2"/>
  <c r="DB31" i="2" s="1"/>
  <c r="DA31" i="2"/>
  <c r="DE31" i="2"/>
  <c r="DI31" i="2" s="1"/>
  <c r="DH31" i="2"/>
  <c r="DL31" i="2"/>
  <c r="DO31" i="2"/>
  <c r="DS31" i="2"/>
  <c r="DV31" i="2"/>
  <c r="DZ31" i="2"/>
  <c r="EC31" i="2"/>
  <c r="EG31" i="2"/>
  <c r="EK31" i="2" s="1"/>
  <c r="EJ31" i="2"/>
  <c r="EN31" i="2"/>
  <c r="EQ31" i="2"/>
  <c r="EU31" i="2"/>
  <c r="EX31" i="2"/>
  <c r="FB31" i="2"/>
  <c r="FE31" i="2"/>
  <c r="FI31" i="2"/>
  <c r="FL31" i="2"/>
  <c r="FP31" i="2"/>
  <c r="FS31" i="2"/>
  <c r="FW31" i="2"/>
  <c r="FZ31" i="2"/>
  <c r="GC31" i="2"/>
  <c r="GD31" i="2"/>
  <c r="GE31" i="2" s="1"/>
  <c r="GF31" i="2"/>
  <c r="GI31" i="2"/>
  <c r="GL31" i="2"/>
  <c r="R32" i="2"/>
  <c r="V32" i="2" s="1"/>
  <c r="U32" i="2"/>
  <c r="AT32" i="2"/>
  <c r="AW32" i="2"/>
  <c r="BA32" i="2"/>
  <c r="BD32" i="2"/>
  <c r="BH32" i="2"/>
  <c r="BK32" i="2"/>
  <c r="BO32" i="2"/>
  <c r="BR32" i="2"/>
  <c r="BV32" i="2"/>
  <c r="BY32" i="2"/>
  <c r="CC32" i="2"/>
  <c r="CF32" i="2"/>
  <c r="CJ32" i="2"/>
  <c r="CM32" i="2"/>
  <c r="CN32" i="2" s="1"/>
  <c r="CQ32" i="2"/>
  <c r="CU32" i="2" s="1"/>
  <c r="CT32" i="2"/>
  <c r="CX32" i="2"/>
  <c r="DA32" i="2"/>
  <c r="DE32" i="2"/>
  <c r="DH32" i="2"/>
  <c r="DL32" i="2"/>
  <c r="DP32" i="2" s="1"/>
  <c r="DO32" i="2"/>
  <c r="DS32" i="2"/>
  <c r="DW32" i="2" s="1"/>
  <c r="DV32" i="2"/>
  <c r="DZ32" i="2"/>
  <c r="EC32" i="2"/>
  <c r="EG32" i="2"/>
  <c r="EJ32" i="2"/>
  <c r="EN32" i="2"/>
  <c r="EQ32" i="2"/>
  <c r="EU32" i="2"/>
  <c r="EX32" i="2"/>
  <c r="EY32" i="2"/>
  <c r="FB32" i="2"/>
  <c r="FE32" i="2"/>
  <c r="FI32" i="2"/>
  <c r="FL32" i="2"/>
  <c r="FP32" i="2"/>
  <c r="FS32" i="2"/>
  <c r="FW32" i="2"/>
  <c r="FZ32" i="2"/>
  <c r="GC32" i="2"/>
  <c r="GD32" i="2"/>
  <c r="GF32" i="2"/>
  <c r="GI32" i="2"/>
  <c r="GM32" i="2" s="1"/>
  <c r="GL32" i="2"/>
  <c r="R33" i="2"/>
  <c r="U33" i="2"/>
  <c r="AT33" i="2"/>
  <c r="AW33" i="2"/>
  <c r="BA33" i="2"/>
  <c r="BE33" i="2" s="1"/>
  <c r="BD33" i="2"/>
  <c r="BH33" i="2"/>
  <c r="BK33" i="2"/>
  <c r="BO33" i="2"/>
  <c r="BR33" i="2"/>
  <c r="BV33" i="2"/>
  <c r="BY33" i="2"/>
  <c r="CC33" i="2"/>
  <c r="CF33" i="2"/>
  <c r="CG33" i="2"/>
  <c r="CJ33" i="2"/>
  <c r="CM33" i="2"/>
  <c r="CQ33" i="2"/>
  <c r="CT33" i="2"/>
  <c r="CX33" i="2"/>
  <c r="DA33" i="2"/>
  <c r="DB33" i="2" s="1"/>
  <c r="DE33" i="2"/>
  <c r="DH33" i="2"/>
  <c r="DI33" i="2" s="1"/>
  <c r="DL33" i="2"/>
  <c r="DO33" i="2"/>
  <c r="DS33" i="2"/>
  <c r="DV33" i="2"/>
  <c r="DZ33" i="2"/>
  <c r="ED33" i="2" s="1"/>
  <c r="EC33" i="2"/>
  <c r="EG33" i="2"/>
  <c r="EK33" i="2" s="1"/>
  <c r="EJ33" i="2"/>
  <c r="EN33" i="2"/>
  <c r="ER33" i="2" s="1"/>
  <c r="EQ33" i="2"/>
  <c r="EU33" i="2"/>
  <c r="EX33" i="2"/>
  <c r="FB33" i="2"/>
  <c r="FE33" i="2"/>
  <c r="FI33" i="2"/>
  <c r="FM33" i="2" s="1"/>
  <c r="FL33" i="2"/>
  <c r="FP33" i="2"/>
  <c r="FS33" i="2"/>
  <c r="FW33" i="2"/>
  <c r="FZ33" i="2"/>
  <c r="GC33" i="2"/>
  <c r="GD33" i="2"/>
  <c r="GF33" i="2"/>
  <c r="GI33" i="2"/>
  <c r="GM33" i="2" s="1"/>
  <c r="GL33" i="2"/>
  <c r="R34" i="2"/>
  <c r="V34" i="2" s="1"/>
  <c r="U34" i="2"/>
  <c r="AT34" i="2"/>
  <c r="AW34" i="2"/>
  <c r="BA34" i="2"/>
  <c r="BD34" i="2"/>
  <c r="BH34" i="2"/>
  <c r="BK34" i="2"/>
  <c r="BO34" i="2"/>
  <c r="BS34" i="2" s="1"/>
  <c r="BR34" i="2"/>
  <c r="BV34" i="2"/>
  <c r="BZ34" i="2" s="1"/>
  <c r="BY34" i="2"/>
  <c r="CC34" i="2"/>
  <c r="CF34" i="2"/>
  <c r="CJ34" i="2"/>
  <c r="CN34" i="2" s="1"/>
  <c r="CM34" i="2"/>
  <c r="CQ34" i="2"/>
  <c r="CT34" i="2"/>
  <c r="CX34" i="2"/>
  <c r="DB34" i="2" s="1"/>
  <c r="DA34" i="2"/>
  <c r="DE34" i="2"/>
  <c r="DH34" i="2"/>
  <c r="DL34" i="2"/>
  <c r="DO34" i="2"/>
  <c r="DS34" i="2"/>
  <c r="DW34" i="2" s="1"/>
  <c r="DV34" i="2"/>
  <c r="DZ34" i="2"/>
  <c r="EC34" i="2"/>
  <c r="EG34" i="2"/>
  <c r="EJ34" i="2"/>
  <c r="EN34" i="2"/>
  <c r="EQ34" i="2"/>
  <c r="EU34" i="2"/>
  <c r="EY34" i="2" s="1"/>
  <c r="EX34" i="2"/>
  <c r="FB34" i="2"/>
  <c r="FE34" i="2"/>
  <c r="FI34" i="2"/>
  <c r="FL34" i="2"/>
  <c r="FP34" i="2"/>
  <c r="FS34" i="2"/>
  <c r="FT34" i="2" s="1"/>
  <c r="FW34" i="2"/>
  <c r="FZ34" i="2"/>
  <c r="GA34" i="2" s="1"/>
  <c r="GC34" i="2"/>
  <c r="GD34" i="2"/>
  <c r="GF34" i="2"/>
  <c r="GI34" i="2"/>
  <c r="GL34" i="2"/>
  <c r="R35" i="2"/>
  <c r="U35" i="2"/>
  <c r="AT35" i="2"/>
  <c r="AX35" i="2" s="1"/>
  <c r="AW35" i="2"/>
  <c r="BA35" i="2"/>
  <c r="BE35" i="2" s="1"/>
  <c r="BD35" i="2"/>
  <c r="BH35" i="2"/>
  <c r="BK35" i="2"/>
  <c r="BO35" i="2"/>
  <c r="BR35" i="2"/>
  <c r="BV35" i="2"/>
  <c r="BY35" i="2"/>
  <c r="CC35" i="2"/>
  <c r="CG35" i="2" s="1"/>
  <c r="CF35" i="2"/>
  <c r="CJ35" i="2"/>
  <c r="CN35" i="2" s="1"/>
  <c r="CM35" i="2"/>
  <c r="CQ35" i="2"/>
  <c r="CT35" i="2"/>
  <c r="CX35" i="2"/>
  <c r="DB35" i="2" s="1"/>
  <c r="DA35" i="2"/>
  <c r="DE35" i="2"/>
  <c r="DH35" i="2"/>
  <c r="DL35" i="2"/>
  <c r="DP35" i="2" s="1"/>
  <c r="DO35" i="2"/>
  <c r="DS35" i="2"/>
  <c r="DW35" i="2" s="1"/>
  <c r="DV35" i="2"/>
  <c r="DZ35" i="2"/>
  <c r="EC35" i="2"/>
  <c r="ED35" i="2"/>
  <c r="EG35" i="2"/>
  <c r="EJ35" i="2"/>
  <c r="EN35" i="2"/>
  <c r="EQ35" i="2"/>
  <c r="EU35" i="2"/>
  <c r="EX35" i="2"/>
  <c r="FB35" i="2"/>
  <c r="FE35" i="2"/>
  <c r="FI35" i="2"/>
  <c r="FL35" i="2"/>
  <c r="FM35" i="2" s="1"/>
  <c r="FP35" i="2"/>
  <c r="FS35" i="2"/>
  <c r="FW35" i="2"/>
  <c r="FZ35" i="2"/>
  <c r="GC35" i="2"/>
  <c r="GE35" i="2" s="1"/>
  <c r="GD35" i="2"/>
  <c r="GF35" i="2"/>
  <c r="GI35" i="2"/>
  <c r="GM35" i="2" s="1"/>
  <c r="GL35" i="2"/>
  <c r="R36" i="2"/>
  <c r="V36" i="2" s="1"/>
  <c r="U36" i="2"/>
  <c r="AT36" i="2"/>
  <c r="AX36" i="2" s="1"/>
  <c r="AW36" i="2"/>
  <c r="BA36" i="2"/>
  <c r="BD36" i="2"/>
  <c r="BH36" i="2"/>
  <c r="BL36" i="2" s="1"/>
  <c r="BK36" i="2"/>
  <c r="BO36" i="2"/>
  <c r="BR36" i="2"/>
  <c r="BV36" i="2"/>
  <c r="BZ36" i="2" s="1"/>
  <c r="BY36" i="2"/>
  <c r="CC36" i="2"/>
  <c r="CG36" i="2" s="1"/>
  <c r="CF36" i="2"/>
  <c r="CJ36" i="2"/>
  <c r="CN36" i="2" s="1"/>
  <c r="CM36" i="2"/>
  <c r="CQ36" i="2"/>
  <c r="CT36" i="2"/>
  <c r="CX36" i="2"/>
  <c r="DA36" i="2"/>
  <c r="DE36" i="2"/>
  <c r="DH36" i="2"/>
  <c r="DL36" i="2"/>
  <c r="DO36" i="2"/>
  <c r="DS36" i="2"/>
  <c r="DV36" i="2"/>
  <c r="DW36" i="2" s="1"/>
  <c r="DZ36" i="2"/>
  <c r="EC36" i="2"/>
  <c r="EG36" i="2"/>
  <c r="EJ36" i="2"/>
  <c r="EN36" i="2"/>
  <c r="EQ36" i="2"/>
  <c r="ER36" i="2" s="1"/>
  <c r="EU36" i="2"/>
  <c r="EY36" i="2" s="1"/>
  <c r="EX36" i="2"/>
  <c r="FB36" i="2"/>
  <c r="FF36" i="2" s="1"/>
  <c r="FE36" i="2"/>
  <c r="FI36" i="2"/>
  <c r="FL36" i="2"/>
  <c r="FP36" i="2"/>
  <c r="FT36" i="2" s="1"/>
  <c r="FS36" i="2"/>
  <c r="FW36" i="2"/>
  <c r="FZ36" i="2"/>
  <c r="GC36" i="2"/>
  <c r="GE36" i="2" s="1"/>
  <c r="GD36" i="2"/>
  <c r="GF36" i="2"/>
  <c r="GI36" i="2"/>
  <c r="GL36" i="2"/>
  <c r="R37" i="2"/>
  <c r="U37" i="2"/>
  <c r="AT37" i="2"/>
  <c r="AW37" i="2"/>
  <c r="BA37" i="2"/>
  <c r="BD37" i="2"/>
  <c r="BH37" i="2"/>
  <c r="BK37" i="2"/>
  <c r="BO37" i="2"/>
  <c r="BR37" i="2"/>
  <c r="BV37" i="2"/>
  <c r="BY37" i="2"/>
  <c r="BZ37" i="2" s="1"/>
  <c r="CC37" i="2"/>
  <c r="CF37" i="2"/>
  <c r="CJ37" i="2"/>
  <c r="CM37" i="2"/>
  <c r="CQ37" i="2"/>
  <c r="CT37" i="2"/>
  <c r="CX37" i="2"/>
  <c r="DA37" i="2"/>
  <c r="DE37" i="2"/>
  <c r="DH37" i="2"/>
  <c r="DL37" i="2"/>
  <c r="DO37" i="2"/>
  <c r="DS37" i="2"/>
  <c r="DV37" i="2"/>
  <c r="DW37" i="2" s="1"/>
  <c r="DZ37" i="2"/>
  <c r="EC37" i="2"/>
  <c r="ED37" i="2" s="1"/>
  <c r="EG37" i="2"/>
  <c r="EJ37" i="2"/>
  <c r="EN37" i="2"/>
  <c r="EQ37" i="2"/>
  <c r="EU37" i="2"/>
  <c r="EX37" i="2"/>
  <c r="FB37" i="2"/>
  <c r="FE37" i="2"/>
  <c r="FI37" i="2"/>
  <c r="FM37" i="2" s="1"/>
  <c r="FL37" i="2"/>
  <c r="FP37" i="2"/>
  <c r="FS37" i="2"/>
  <c r="FW37" i="2"/>
  <c r="GA37" i="2" s="1"/>
  <c r="FZ37" i="2"/>
  <c r="GC37" i="2"/>
  <c r="GE37" i="2" s="1"/>
  <c r="GD37" i="2"/>
  <c r="GF37" i="2"/>
  <c r="GI37" i="2"/>
  <c r="GL37" i="2"/>
  <c r="R38" i="2"/>
  <c r="U38" i="2"/>
  <c r="V38" i="2" s="1"/>
  <c r="AT38" i="2"/>
  <c r="AW38" i="2"/>
  <c r="BA38" i="2"/>
  <c r="BD38" i="2"/>
  <c r="BH38" i="2"/>
  <c r="BK38" i="2"/>
  <c r="BL38" i="2" s="1"/>
  <c r="BO38" i="2"/>
  <c r="BR38" i="2"/>
  <c r="BV38" i="2"/>
  <c r="BY38" i="2"/>
  <c r="CC38" i="2"/>
  <c r="CG38" i="2" s="1"/>
  <c r="CF38" i="2"/>
  <c r="CJ38" i="2"/>
  <c r="CN38" i="2" s="1"/>
  <c r="CM38" i="2"/>
  <c r="CQ38" i="2"/>
  <c r="CU38" i="2" s="1"/>
  <c r="CT38" i="2"/>
  <c r="CX38" i="2"/>
  <c r="DA38" i="2"/>
  <c r="DE38" i="2"/>
  <c r="DI38" i="2" s="1"/>
  <c r="DH38" i="2"/>
  <c r="DL38" i="2"/>
  <c r="DO38" i="2"/>
  <c r="DS38" i="2"/>
  <c r="DW38" i="2" s="1"/>
  <c r="DV38" i="2"/>
  <c r="DZ38" i="2"/>
  <c r="EC38" i="2"/>
  <c r="EG38" i="2"/>
  <c r="EJ38" i="2"/>
  <c r="EN38" i="2"/>
  <c r="EQ38" i="2"/>
  <c r="EU38" i="2"/>
  <c r="EY38" i="2" s="1"/>
  <c r="EX38" i="2"/>
  <c r="FB38" i="2"/>
  <c r="FE38" i="2"/>
  <c r="FI38" i="2"/>
  <c r="FL38" i="2"/>
  <c r="FP38" i="2"/>
  <c r="FS38" i="2"/>
  <c r="FW38" i="2"/>
  <c r="FZ38" i="2"/>
  <c r="GC38" i="2"/>
  <c r="GD38" i="2"/>
  <c r="GF38" i="2"/>
  <c r="GI38" i="2"/>
  <c r="GM38" i="2" s="1"/>
  <c r="GL38" i="2"/>
  <c r="R39" i="2"/>
  <c r="V39" i="2" s="1"/>
  <c r="U39" i="2"/>
  <c r="AT39" i="2"/>
  <c r="AW39" i="2"/>
  <c r="AX39" i="2"/>
  <c r="BA39" i="2"/>
  <c r="BD39" i="2"/>
  <c r="BH39" i="2"/>
  <c r="BK39" i="2"/>
  <c r="BO39" i="2"/>
  <c r="BR39" i="2"/>
  <c r="BV39" i="2"/>
  <c r="BY39" i="2"/>
  <c r="CC39" i="2"/>
  <c r="CF39" i="2"/>
  <c r="CG39" i="2" s="1"/>
  <c r="CJ39" i="2"/>
  <c r="CM39" i="2"/>
  <c r="CQ39" i="2"/>
  <c r="CT39" i="2"/>
  <c r="CX39" i="2"/>
  <c r="DB39" i="2" s="1"/>
  <c r="DA39" i="2"/>
  <c r="DE39" i="2"/>
  <c r="DI39" i="2" s="1"/>
  <c r="DH39" i="2"/>
  <c r="DL39" i="2"/>
  <c r="DP39" i="2" s="1"/>
  <c r="DO39" i="2"/>
  <c r="DS39" i="2"/>
  <c r="DW39" i="2" s="1"/>
  <c r="DV39" i="2"/>
  <c r="DZ39" i="2"/>
  <c r="ED39" i="2" s="1"/>
  <c r="EC39" i="2"/>
  <c r="EG39" i="2"/>
  <c r="EJ39" i="2"/>
  <c r="EN39" i="2"/>
  <c r="ER39" i="2" s="1"/>
  <c r="EQ39" i="2"/>
  <c r="EU39" i="2"/>
  <c r="EY39" i="2" s="1"/>
  <c r="EX39" i="2"/>
  <c r="FB39" i="2"/>
  <c r="FF39" i="2" s="1"/>
  <c r="FE39" i="2"/>
  <c r="FI39" i="2"/>
  <c r="FL39" i="2"/>
  <c r="FP39" i="2"/>
  <c r="FS39" i="2"/>
  <c r="FW39" i="2"/>
  <c r="FZ39" i="2"/>
  <c r="GC39" i="2"/>
  <c r="GD39" i="2"/>
  <c r="GF39" i="2"/>
  <c r="GI39" i="2"/>
  <c r="GM39" i="2" s="1"/>
  <c r="GL39" i="2"/>
  <c r="R40" i="2"/>
  <c r="U40" i="2"/>
  <c r="AT40" i="2"/>
  <c r="AX40" i="2" s="1"/>
  <c r="AW40" i="2"/>
  <c r="BA40" i="2"/>
  <c r="BE40" i="2" s="1"/>
  <c r="BD40" i="2"/>
  <c r="BH40" i="2"/>
  <c r="BL40" i="2" s="1"/>
  <c r="BK40" i="2"/>
  <c r="BO40" i="2"/>
  <c r="BS40" i="2" s="1"/>
  <c r="BR40" i="2"/>
  <c r="BV40" i="2"/>
  <c r="BZ40" i="2" s="1"/>
  <c r="BY40" i="2"/>
  <c r="CC40" i="2"/>
  <c r="CG40" i="2" s="1"/>
  <c r="CF40" i="2"/>
  <c r="CJ40" i="2"/>
  <c r="CN40" i="2" s="1"/>
  <c r="CM40" i="2"/>
  <c r="CQ40" i="2"/>
  <c r="CT40" i="2"/>
  <c r="CU40" i="2" s="1"/>
  <c r="CX40" i="2"/>
  <c r="DA40" i="2"/>
  <c r="DE40" i="2"/>
  <c r="DH40" i="2"/>
  <c r="DL40" i="2"/>
  <c r="DP40" i="2" s="1"/>
  <c r="DO40" i="2"/>
  <c r="DS40" i="2"/>
  <c r="DW40" i="2" s="1"/>
  <c r="DV40" i="2"/>
  <c r="DZ40" i="2"/>
  <c r="ED40" i="2" s="1"/>
  <c r="EC40" i="2"/>
  <c r="EG40" i="2"/>
  <c r="EK40" i="2" s="1"/>
  <c r="EJ40" i="2"/>
  <c r="EN40" i="2"/>
  <c r="ER40" i="2" s="1"/>
  <c r="EQ40" i="2"/>
  <c r="EU40" i="2"/>
  <c r="EX40" i="2"/>
  <c r="FB40" i="2"/>
  <c r="FF40" i="2" s="1"/>
  <c r="FE40" i="2"/>
  <c r="FI40" i="2"/>
  <c r="FM40" i="2" s="1"/>
  <c r="FL40" i="2"/>
  <c r="FP40" i="2"/>
  <c r="FT40" i="2" s="1"/>
  <c r="FS40" i="2"/>
  <c r="FW40" i="2"/>
  <c r="GA40" i="2" s="1"/>
  <c r="FZ40" i="2"/>
  <c r="GC40" i="2"/>
  <c r="GE40" i="2" s="1"/>
  <c r="GD40" i="2"/>
  <c r="GF40" i="2"/>
  <c r="GI40" i="2"/>
  <c r="GL40" i="2"/>
  <c r="R41" i="2"/>
  <c r="U41" i="2"/>
  <c r="AT41" i="2"/>
  <c r="AW41" i="2"/>
  <c r="AX41" i="2" s="1"/>
  <c r="BA41" i="2"/>
  <c r="BD41" i="2"/>
  <c r="BE41" i="2" s="1"/>
  <c r="BH41" i="2"/>
  <c r="BK41" i="2"/>
  <c r="BO41" i="2"/>
  <c r="BR41" i="2"/>
  <c r="BV41" i="2"/>
  <c r="BZ41" i="2" s="1"/>
  <c r="BY41" i="2"/>
  <c r="CC41" i="2"/>
  <c r="CG41" i="2" s="1"/>
  <c r="CF41" i="2"/>
  <c r="CJ41" i="2"/>
  <c r="CM41" i="2"/>
  <c r="CQ41" i="2"/>
  <c r="CT41" i="2"/>
  <c r="CX41" i="2"/>
  <c r="DA41" i="2"/>
  <c r="DE41" i="2"/>
  <c r="DI41" i="2" s="1"/>
  <c r="DH41" i="2"/>
  <c r="DL41" i="2"/>
  <c r="DO41" i="2"/>
  <c r="DS41" i="2"/>
  <c r="DV41" i="2"/>
  <c r="DZ41" i="2"/>
  <c r="ED41" i="2" s="1"/>
  <c r="EC41" i="2"/>
  <c r="EG41" i="2"/>
  <c r="EK41" i="2" s="1"/>
  <c r="EJ41" i="2"/>
  <c r="EN41" i="2"/>
  <c r="EQ41" i="2"/>
  <c r="EU41" i="2"/>
  <c r="EX41" i="2"/>
  <c r="FB41" i="2"/>
  <c r="FE41" i="2"/>
  <c r="FF41" i="2" s="1"/>
  <c r="FI41" i="2"/>
  <c r="FL41" i="2"/>
  <c r="FM41" i="2" s="1"/>
  <c r="FP41" i="2"/>
  <c r="FS41" i="2"/>
  <c r="FW41" i="2"/>
  <c r="FZ41" i="2"/>
  <c r="GC41" i="2"/>
  <c r="GE41" i="2" s="1"/>
  <c r="GD41" i="2"/>
  <c r="GF41" i="2"/>
  <c r="GI41" i="2"/>
  <c r="GL41" i="2"/>
  <c r="R42" i="2"/>
  <c r="V42" i="2" s="1"/>
  <c r="U42" i="2"/>
  <c r="AT42" i="2"/>
  <c r="AW42" i="2"/>
  <c r="BA42" i="2"/>
  <c r="BD42" i="2"/>
  <c r="BH42" i="2"/>
  <c r="BK42" i="2"/>
  <c r="BO42" i="2"/>
  <c r="BS42" i="2" s="1"/>
  <c r="BR42" i="2"/>
  <c r="BV42" i="2"/>
  <c r="BY42" i="2"/>
  <c r="CC42" i="2"/>
  <c r="CF42" i="2"/>
  <c r="CJ42" i="2"/>
  <c r="CM42" i="2"/>
  <c r="CQ42" i="2"/>
  <c r="CU42" i="2" s="1"/>
  <c r="CT42" i="2"/>
  <c r="CX42" i="2"/>
  <c r="DA42" i="2"/>
  <c r="DE42" i="2"/>
  <c r="DH42" i="2"/>
  <c r="DL42" i="2"/>
  <c r="DP42" i="2" s="1"/>
  <c r="DO42" i="2"/>
  <c r="DS42" i="2"/>
  <c r="DW42" i="2" s="1"/>
  <c r="DV42" i="2"/>
  <c r="DZ42" i="2"/>
  <c r="ED42" i="2" s="1"/>
  <c r="EC42" i="2"/>
  <c r="EG42" i="2"/>
  <c r="EJ42" i="2"/>
  <c r="EN42" i="2"/>
  <c r="ER42" i="2" s="1"/>
  <c r="EQ42" i="2"/>
  <c r="EU42" i="2"/>
  <c r="EY42" i="2" s="1"/>
  <c r="EX42" i="2"/>
  <c r="FB42" i="2"/>
  <c r="FE42" i="2"/>
  <c r="FI42" i="2"/>
  <c r="FL42" i="2"/>
  <c r="FP42" i="2"/>
  <c r="FS42" i="2"/>
  <c r="FW42" i="2"/>
  <c r="GA42" i="2" s="1"/>
  <c r="FZ42" i="2"/>
  <c r="GC42" i="2"/>
  <c r="GD42" i="2"/>
  <c r="GF42" i="2"/>
  <c r="GI42" i="2"/>
  <c r="GM42" i="2" s="1"/>
  <c r="GL42" i="2"/>
  <c r="R43" i="2"/>
  <c r="V43" i="2" s="1"/>
  <c r="U43" i="2"/>
  <c r="AT43" i="2"/>
  <c r="AW43" i="2"/>
  <c r="BA43" i="2"/>
  <c r="BE43" i="2" s="1"/>
  <c r="BD43" i="2"/>
  <c r="BH43" i="2"/>
  <c r="BK43" i="2"/>
  <c r="BO43" i="2"/>
  <c r="BR43" i="2"/>
  <c r="BV43" i="2"/>
  <c r="BY43" i="2"/>
  <c r="BZ43" i="2" s="1"/>
  <c r="CC43" i="2"/>
  <c r="CF43" i="2"/>
  <c r="CG43" i="2" s="1"/>
  <c r="CJ43" i="2"/>
  <c r="CM43" i="2"/>
  <c r="CQ43" i="2"/>
  <c r="CT43" i="2"/>
  <c r="CX43" i="2"/>
  <c r="DA43" i="2"/>
  <c r="DE43" i="2"/>
  <c r="DH43" i="2"/>
  <c r="DL43" i="2"/>
  <c r="DO43" i="2"/>
  <c r="DS43" i="2"/>
  <c r="DV43" i="2"/>
  <c r="DZ43" i="2"/>
  <c r="EC43" i="2"/>
  <c r="ED43" i="2" s="1"/>
  <c r="EG43" i="2"/>
  <c r="EJ43" i="2"/>
  <c r="EN43" i="2"/>
  <c r="EQ43" i="2"/>
  <c r="EU43" i="2"/>
  <c r="EX43" i="2"/>
  <c r="FB43" i="2"/>
  <c r="FE43" i="2"/>
  <c r="FF43" i="2" s="1"/>
  <c r="FI43" i="2"/>
  <c r="FL43" i="2"/>
  <c r="FP43" i="2"/>
  <c r="FS43" i="2"/>
  <c r="FW43" i="2"/>
  <c r="FZ43" i="2"/>
  <c r="GC43" i="2"/>
  <c r="GD43" i="2"/>
  <c r="GF43" i="2"/>
  <c r="GI43" i="2"/>
  <c r="GL43" i="2"/>
  <c r="R44" i="2"/>
  <c r="V44" i="2" s="1"/>
  <c r="U44" i="2"/>
  <c r="AT44" i="2"/>
  <c r="AX44" i="2" s="1"/>
  <c r="AW44" i="2"/>
  <c r="BA44" i="2"/>
  <c r="BD44" i="2"/>
  <c r="BH44" i="2"/>
  <c r="BK44" i="2"/>
  <c r="BO44" i="2"/>
  <c r="BS44" i="2" s="1"/>
  <c r="BR44" i="2"/>
  <c r="BV44" i="2"/>
  <c r="BY44" i="2"/>
  <c r="CC44" i="2"/>
  <c r="CF44" i="2"/>
  <c r="CJ44" i="2"/>
  <c r="CM44" i="2"/>
  <c r="CQ44" i="2"/>
  <c r="CT44" i="2"/>
  <c r="CU44" i="2" s="1"/>
  <c r="CX44" i="2"/>
  <c r="DA44" i="2"/>
  <c r="DE44" i="2"/>
  <c r="DH44" i="2"/>
  <c r="DL44" i="2"/>
  <c r="DO44" i="2"/>
  <c r="DP44" i="2" s="1"/>
  <c r="DS44" i="2"/>
  <c r="DV44" i="2"/>
  <c r="DZ44" i="2"/>
  <c r="EC44" i="2"/>
  <c r="EG44" i="2"/>
  <c r="EJ44" i="2"/>
  <c r="EN44" i="2"/>
  <c r="EQ44" i="2"/>
  <c r="EU44" i="2"/>
  <c r="EX44" i="2"/>
  <c r="FB44" i="2"/>
  <c r="FE44" i="2"/>
  <c r="FI44" i="2"/>
  <c r="FL44" i="2"/>
  <c r="FP44" i="2"/>
  <c r="FS44" i="2"/>
  <c r="FT44" i="2" s="1"/>
  <c r="FW44" i="2"/>
  <c r="FZ44" i="2"/>
  <c r="GA44" i="2" s="1"/>
  <c r="GC44" i="2"/>
  <c r="GD44" i="2"/>
  <c r="GF44" i="2"/>
  <c r="GI44" i="2"/>
  <c r="GL44" i="2"/>
  <c r="R45" i="2"/>
  <c r="U45" i="2"/>
  <c r="AT45" i="2"/>
  <c r="AW45" i="2"/>
  <c r="BA45" i="2"/>
  <c r="BD45" i="2"/>
  <c r="BH45" i="2"/>
  <c r="BL45" i="2" s="1"/>
  <c r="BK45" i="2"/>
  <c r="BO45" i="2"/>
  <c r="BS45" i="2" s="1"/>
  <c r="BR45" i="2"/>
  <c r="BV45" i="2"/>
  <c r="BY45" i="2"/>
  <c r="CC45" i="2"/>
  <c r="CG45" i="2" s="1"/>
  <c r="CF45" i="2"/>
  <c r="CJ45" i="2"/>
  <c r="CM45" i="2"/>
  <c r="CQ45" i="2"/>
  <c r="CT45" i="2"/>
  <c r="CX45" i="2"/>
  <c r="DA45" i="2"/>
  <c r="DB45" i="2" s="1"/>
  <c r="DE45" i="2"/>
  <c r="DH45" i="2"/>
  <c r="DL45" i="2"/>
  <c r="DO45" i="2"/>
  <c r="DS45" i="2"/>
  <c r="DV45" i="2"/>
  <c r="DZ45" i="2"/>
  <c r="EC45" i="2"/>
  <c r="ED45" i="2" s="1"/>
  <c r="EG45" i="2"/>
  <c r="EK45" i="2" s="1"/>
  <c r="EJ45" i="2"/>
  <c r="EN45" i="2"/>
  <c r="ER45" i="2" s="1"/>
  <c r="EQ45" i="2"/>
  <c r="EU45" i="2"/>
  <c r="EX45" i="2"/>
  <c r="FB45" i="2"/>
  <c r="FE45" i="2"/>
  <c r="FI45" i="2"/>
  <c r="FL45" i="2"/>
  <c r="FM45" i="2"/>
  <c r="FP45" i="2"/>
  <c r="FS45" i="2"/>
  <c r="FW45" i="2"/>
  <c r="FZ45" i="2"/>
  <c r="GC45" i="2"/>
  <c r="GD45" i="2"/>
  <c r="GF45" i="2"/>
  <c r="GI45" i="2"/>
  <c r="GL45" i="2"/>
  <c r="R46" i="2"/>
  <c r="U46" i="2"/>
  <c r="V46" i="2"/>
  <c r="AT46" i="2"/>
  <c r="AW46" i="2"/>
  <c r="BA46" i="2"/>
  <c r="BD46" i="2"/>
  <c r="BH46" i="2"/>
  <c r="BK46" i="2"/>
  <c r="BO46" i="2"/>
  <c r="BR46" i="2"/>
  <c r="BV46" i="2"/>
  <c r="BY46" i="2"/>
  <c r="CC46" i="2"/>
  <c r="CF46" i="2"/>
  <c r="CJ46" i="2"/>
  <c r="CM46" i="2"/>
  <c r="CN46" i="2" s="1"/>
  <c r="CQ46" i="2"/>
  <c r="CT46" i="2"/>
  <c r="CX46" i="2"/>
  <c r="DA46" i="2"/>
  <c r="DE46" i="2"/>
  <c r="DH46" i="2"/>
  <c r="DL46" i="2"/>
  <c r="DO46" i="2"/>
  <c r="DS46" i="2"/>
  <c r="DV46" i="2"/>
  <c r="DW46" i="2" s="1"/>
  <c r="DZ46" i="2"/>
  <c r="EC46" i="2"/>
  <c r="EG46" i="2"/>
  <c r="EJ46" i="2"/>
  <c r="EN46" i="2"/>
  <c r="EQ46" i="2"/>
  <c r="EU46" i="2"/>
  <c r="EX46" i="2"/>
  <c r="FB46" i="2"/>
  <c r="FF46" i="2" s="1"/>
  <c r="FE46" i="2"/>
  <c r="FI46" i="2"/>
  <c r="FM46" i="2" s="1"/>
  <c r="FL46" i="2"/>
  <c r="FP46" i="2"/>
  <c r="FS46" i="2"/>
  <c r="FW46" i="2"/>
  <c r="GA46" i="2" s="1"/>
  <c r="FZ46" i="2"/>
  <c r="GC46" i="2"/>
  <c r="GD46" i="2"/>
  <c r="GF46" i="2"/>
  <c r="GI46" i="2"/>
  <c r="GL46" i="2"/>
  <c r="R47" i="2"/>
  <c r="U47" i="2"/>
  <c r="AT47" i="2"/>
  <c r="AW47" i="2"/>
  <c r="BA47" i="2"/>
  <c r="BD47" i="2"/>
  <c r="BH47" i="2"/>
  <c r="BK47" i="2"/>
  <c r="BO47" i="2"/>
  <c r="BR47" i="2"/>
  <c r="BV47" i="2"/>
  <c r="BY47" i="2"/>
  <c r="BZ47" i="2" s="1"/>
  <c r="CC47" i="2"/>
  <c r="CF47" i="2"/>
  <c r="CJ47" i="2"/>
  <c r="CM47" i="2"/>
  <c r="CQ47" i="2"/>
  <c r="CT47" i="2"/>
  <c r="CX47" i="2"/>
  <c r="DA47" i="2"/>
  <c r="DE47" i="2"/>
  <c r="DH47" i="2"/>
  <c r="DL47" i="2"/>
  <c r="DO47" i="2"/>
  <c r="DS47" i="2"/>
  <c r="DV47" i="2"/>
  <c r="DZ47" i="2"/>
  <c r="EC47" i="2"/>
  <c r="EG47" i="2"/>
  <c r="EJ47" i="2"/>
  <c r="EN47" i="2"/>
  <c r="ER47" i="2" s="1"/>
  <c r="EQ47" i="2"/>
  <c r="EU47" i="2"/>
  <c r="EY47" i="2" s="1"/>
  <c r="EX47" i="2"/>
  <c r="FB47" i="2"/>
  <c r="FE47" i="2"/>
  <c r="FI47" i="2"/>
  <c r="FM47" i="2" s="1"/>
  <c r="FL47" i="2"/>
  <c r="FP47" i="2"/>
  <c r="FS47" i="2"/>
  <c r="FW47" i="2"/>
  <c r="FZ47" i="2"/>
  <c r="GC47" i="2"/>
  <c r="GD47" i="2"/>
  <c r="GF47" i="2"/>
  <c r="GI47" i="2"/>
  <c r="GL47" i="2"/>
  <c r="R48" i="2"/>
  <c r="U48" i="2"/>
  <c r="AT48" i="2"/>
  <c r="AW48" i="2"/>
  <c r="BA48" i="2"/>
  <c r="BD48" i="2"/>
  <c r="BH48" i="2"/>
  <c r="BK48" i="2"/>
  <c r="BL48" i="2" s="1"/>
  <c r="BO48" i="2"/>
  <c r="BR48" i="2"/>
  <c r="BV48" i="2"/>
  <c r="BY48" i="2"/>
  <c r="CC48" i="2"/>
  <c r="CF48" i="2"/>
  <c r="CJ48" i="2"/>
  <c r="CM48" i="2"/>
  <c r="CQ48" i="2"/>
  <c r="CU48" i="2" s="1"/>
  <c r="CT48" i="2"/>
  <c r="CX48" i="2"/>
  <c r="DA48" i="2"/>
  <c r="DE48" i="2"/>
  <c r="DH48" i="2"/>
  <c r="DL48" i="2"/>
  <c r="DO48" i="2"/>
  <c r="DS48" i="2"/>
  <c r="DV48" i="2"/>
  <c r="DZ48" i="2"/>
  <c r="ED48" i="2" s="1"/>
  <c r="EC48" i="2"/>
  <c r="EG48" i="2"/>
  <c r="EK48" i="2" s="1"/>
  <c r="EJ48" i="2"/>
  <c r="EN48" i="2"/>
  <c r="EQ48" i="2"/>
  <c r="EU48" i="2"/>
  <c r="EY48" i="2" s="1"/>
  <c r="EX48" i="2"/>
  <c r="FB48" i="2"/>
  <c r="FE48" i="2"/>
  <c r="FI48" i="2"/>
  <c r="FL48" i="2"/>
  <c r="FP48" i="2"/>
  <c r="FS48" i="2"/>
  <c r="FW48" i="2"/>
  <c r="GA48" i="2" s="1"/>
  <c r="FZ48" i="2"/>
  <c r="GC48" i="2"/>
  <c r="GE48" i="2" s="1"/>
  <c r="GD48" i="2"/>
  <c r="GF48" i="2"/>
  <c r="GI48" i="2"/>
  <c r="GL48" i="2"/>
  <c r="R49" i="2"/>
  <c r="U49" i="2"/>
  <c r="AT49" i="2"/>
  <c r="AW49" i="2"/>
  <c r="AX49" i="2" s="1"/>
  <c r="BA49" i="2"/>
  <c r="BD49" i="2"/>
  <c r="BH49" i="2"/>
  <c r="BK49" i="2"/>
  <c r="BO49" i="2"/>
  <c r="BR49" i="2"/>
  <c r="BV49" i="2"/>
  <c r="BY49" i="2"/>
  <c r="CC49" i="2"/>
  <c r="CF49" i="2"/>
  <c r="CJ49" i="2"/>
  <c r="CM49" i="2"/>
  <c r="CQ49" i="2"/>
  <c r="CT49" i="2"/>
  <c r="CX49" i="2"/>
  <c r="DA49" i="2"/>
  <c r="DE49" i="2"/>
  <c r="DH49" i="2"/>
  <c r="DL49" i="2"/>
  <c r="DP49" i="2" s="1"/>
  <c r="DO49" i="2"/>
  <c r="DS49" i="2"/>
  <c r="DW49" i="2" s="1"/>
  <c r="DV49" i="2"/>
  <c r="DZ49" i="2"/>
  <c r="EC49" i="2"/>
  <c r="EG49" i="2"/>
  <c r="EK49" i="2" s="1"/>
  <c r="EJ49" i="2"/>
  <c r="EN49" i="2"/>
  <c r="EQ49" i="2"/>
  <c r="EU49" i="2"/>
  <c r="EX49" i="2"/>
  <c r="FB49" i="2"/>
  <c r="FE49" i="2"/>
  <c r="FI49" i="2"/>
  <c r="FM49" i="2" s="1"/>
  <c r="FL49" i="2"/>
  <c r="FP49" i="2"/>
  <c r="FT49" i="2" s="1"/>
  <c r="FS49" i="2"/>
  <c r="FW49" i="2"/>
  <c r="GA49" i="2" s="1"/>
  <c r="FZ49" i="2"/>
  <c r="GC49" i="2"/>
  <c r="GD49" i="2"/>
  <c r="GF49" i="2"/>
  <c r="GI49" i="2"/>
  <c r="GL49" i="2"/>
  <c r="GM49" i="2" s="1"/>
  <c r="R50" i="2"/>
  <c r="U50" i="2"/>
  <c r="AT50" i="2"/>
  <c r="AW50" i="2"/>
  <c r="BA50" i="2"/>
  <c r="BD50" i="2"/>
  <c r="BH50" i="2"/>
  <c r="BK50" i="2"/>
  <c r="BO50" i="2"/>
  <c r="BS50" i="2" s="1"/>
  <c r="BR50" i="2"/>
  <c r="BV50" i="2"/>
  <c r="BY50" i="2"/>
  <c r="CC50" i="2"/>
  <c r="CF50" i="2"/>
  <c r="CJ50" i="2"/>
  <c r="CM50" i="2"/>
  <c r="CQ50" i="2"/>
  <c r="CT50" i="2"/>
  <c r="CX50" i="2"/>
  <c r="DB50" i="2" s="1"/>
  <c r="DA50" i="2"/>
  <c r="DE50" i="2"/>
  <c r="DI50" i="2" s="1"/>
  <c r="DH50" i="2"/>
  <c r="DL50" i="2"/>
  <c r="DO50" i="2"/>
  <c r="DS50" i="2"/>
  <c r="DW50" i="2" s="1"/>
  <c r="DV50" i="2"/>
  <c r="DZ50" i="2"/>
  <c r="EC50" i="2"/>
  <c r="EG50" i="2"/>
  <c r="EJ50" i="2"/>
  <c r="EN50" i="2"/>
  <c r="EQ50" i="2"/>
  <c r="EU50" i="2"/>
  <c r="EY50" i="2" s="1"/>
  <c r="EX50" i="2"/>
  <c r="FB50" i="2"/>
  <c r="FF50" i="2" s="1"/>
  <c r="FE50" i="2"/>
  <c r="FI50" i="2"/>
  <c r="FM50" i="2" s="1"/>
  <c r="FL50" i="2"/>
  <c r="FP50" i="2"/>
  <c r="FS50" i="2"/>
  <c r="FW50" i="2"/>
  <c r="FZ50" i="2"/>
  <c r="GA50" i="2"/>
  <c r="GC50" i="2"/>
  <c r="GD50" i="2"/>
  <c r="GF50" i="2"/>
  <c r="GI50" i="2"/>
  <c r="GM50" i="2" s="1"/>
  <c r="GL50" i="2"/>
  <c r="R51" i="2"/>
  <c r="V51" i="2" s="1"/>
  <c r="U51" i="2"/>
  <c r="AT51" i="2"/>
  <c r="AW51" i="2"/>
  <c r="BA51" i="2"/>
  <c r="BD51" i="2"/>
  <c r="BE51" i="2"/>
  <c r="BH51" i="2"/>
  <c r="BK51" i="2"/>
  <c r="BO51" i="2"/>
  <c r="BR51" i="2"/>
  <c r="BV51" i="2"/>
  <c r="BY51" i="2"/>
  <c r="BZ51" i="2" s="1"/>
  <c r="CC51" i="2"/>
  <c r="CF51" i="2"/>
  <c r="CG51" i="2" s="1"/>
  <c r="CJ51" i="2"/>
  <c r="CM51" i="2"/>
  <c r="CQ51" i="2"/>
  <c r="CT51" i="2"/>
  <c r="CX51" i="2"/>
  <c r="DA51" i="2"/>
  <c r="DE51" i="2"/>
  <c r="DH51" i="2"/>
  <c r="DL51" i="2"/>
  <c r="DO51" i="2"/>
  <c r="DS51" i="2"/>
  <c r="DV51" i="2"/>
  <c r="DZ51" i="2"/>
  <c r="EC51" i="2"/>
  <c r="ED51" i="2" s="1"/>
  <c r="EG51" i="2"/>
  <c r="EJ51" i="2"/>
  <c r="EN51" i="2"/>
  <c r="EQ51" i="2"/>
  <c r="EU51" i="2"/>
  <c r="EX51" i="2"/>
  <c r="FB51" i="2"/>
  <c r="FE51" i="2"/>
  <c r="FI51" i="2"/>
  <c r="FL51" i="2"/>
  <c r="FM51" i="2" s="1"/>
  <c r="FP51" i="2"/>
  <c r="FS51" i="2"/>
  <c r="FW51" i="2"/>
  <c r="FZ51" i="2"/>
  <c r="GC51" i="2"/>
  <c r="GD51" i="2"/>
  <c r="GF51" i="2"/>
  <c r="GI51" i="2"/>
  <c r="GL51" i="2"/>
  <c r="R52" i="2"/>
  <c r="U52" i="2"/>
  <c r="V52" i="2" s="1"/>
  <c r="AT52" i="2"/>
  <c r="AW52" i="2"/>
  <c r="BA52" i="2"/>
  <c r="BD52" i="2"/>
  <c r="BH52" i="2"/>
  <c r="BK52" i="2"/>
  <c r="BO52" i="2"/>
  <c r="BR52" i="2"/>
  <c r="BV52" i="2"/>
  <c r="BZ52" i="2" s="1"/>
  <c r="BY52" i="2"/>
  <c r="CC52" i="2"/>
  <c r="CG52" i="2" s="1"/>
  <c r="CF52" i="2"/>
  <c r="CJ52" i="2"/>
  <c r="CM52" i="2"/>
  <c r="CQ52" i="2"/>
  <c r="CU52" i="2" s="1"/>
  <c r="CT52" i="2"/>
  <c r="CX52" i="2"/>
  <c r="DA52" i="2"/>
  <c r="DE52" i="2"/>
  <c r="DH52" i="2"/>
  <c r="DL52" i="2"/>
  <c r="DO52" i="2"/>
  <c r="DS52" i="2"/>
  <c r="DW52" i="2" s="1"/>
  <c r="DV52" i="2"/>
  <c r="DZ52" i="2"/>
  <c r="ED52" i="2" s="1"/>
  <c r="EC52" i="2"/>
  <c r="EG52" i="2"/>
  <c r="EK52" i="2" s="1"/>
  <c r="EJ52" i="2"/>
  <c r="EN52" i="2"/>
  <c r="EQ52" i="2"/>
  <c r="EU52" i="2"/>
  <c r="EX52" i="2"/>
  <c r="EY52" i="2"/>
  <c r="FB52" i="2"/>
  <c r="FE52" i="2"/>
  <c r="FI52" i="2"/>
  <c r="FL52" i="2"/>
  <c r="FP52" i="2"/>
  <c r="FS52" i="2"/>
  <c r="FT52" i="2" s="1"/>
  <c r="FW52" i="2"/>
  <c r="FZ52" i="2"/>
  <c r="GA52" i="2" s="1"/>
  <c r="GC52" i="2"/>
  <c r="GD52" i="2"/>
  <c r="GF52" i="2"/>
  <c r="GI52" i="2"/>
  <c r="GL52" i="2"/>
  <c r="R53" i="2"/>
  <c r="U53" i="2"/>
  <c r="AT53" i="2"/>
  <c r="AW53" i="2"/>
  <c r="BA53" i="2"/>
  <c r="BD53" i="2"/>
  <c r="BH53" i="2"/>
  <c r="BL53" i="2" s="1"/>
  <c r="BK53" i="2"/>
  <c r="BO53" i="2"/>
  <c r="BS53" i="2" s="1"/>
  <c r="BR53" i="2"/>
  <c r="BV53" i="2"/>
  <c r="BY53" i="2"/>
  <c r="CC53" i="2"/>
  <c r="CG53" i="2" s="1"/>
  <c r="CF53" i="2"/>
  <c r="CJ53" i="2"/>
  <c r="CM53" i="2"/>
  <c r="CQ53" i="2"/>
  <c r="CT53" i="2"/>
  <c r="CX53" i="2"/>
  <c r="DA53" i="2"/>
  <c r="DE53" i="2"/>
  <c r="DI53" i="2" s="1"/>
  <c r="DH53" i="2"/>
  <c r="DL53" i="2"/>
  <c r="DP53" i="2" s="1"/>
  <c r="DO53" i="2"/>
  <c r="DS53" i="2"/>
  <c r="DW53" i="2" s="1"/>
  <c r="DV53" i="2"/>
  <c r="DZ53" i="2"/>
  <c r="EC53" i="2"/>
  <c r="EG53" i="2"/>
  <c r="EJ53" i="2"/>
  <c r="EK53" i="2"/>
  <c r="EN53" i="2"/>
  <c r="EQ53" i="2"/>
  <c r="EU53" i="2"/>
  <c r="EX53" i="2"/>
  <c r="FB53" i="2"/>
  <c r="FE53" i="2"/>
  <c r="FF53" i="2" s="1"/>
  <c r="FI53" i="2"/>
  <c r="FL53" i="2"/>
  <c r="FM53" i="2" s="1"/>
  <c r="FP53" i="2"/>
  <c r="FS53" i="2"/>
  <c r="FW53" i="2"/>
  <c r="FZ53" i="2"/>
  <c r="GC53" i="2"/>
  <c r="GD53" i="2"/>
  <c r="GF53" i="2"/>
  <c r="GI53" i="2"/>
  <c r="GL53" i="2"/>
  <c r="R54" i="2"/>
  <c r="U54" i="2"/>
  <c r="AT54" i="2"/>
  <c r="AX54" i="2" s="1"/>
  <c r="AW54" i="2"/>
  <c r="BA54" i="2"/>
  <c r="BE54" i="2" s="1"/>
  <c r="BD54" i="2"/>
  <c r="BH54" i="2"/>
  <c r="BK54" i="2"/>
  <c r="BO54" i="2"/>
  <c r="BS54" i="2" s="1"/>
  <c r="BR54" i="2"/>
  <c r="BV54" i="2"/>
  <c r="BY54" i="2"/>
  <c r="CC54" i="2"/>
  <c r="CF54" i="2"/>
  <c r="CJ54" i="2"/>
  <c r="CM54" i="2"/>
  <c r="CQ54" i="2"/>
  <c r="CU54" i="2" s="1"/>
  <c r="CT54" i="2"/>
  <c r="CX54" i="2"/>
  <c r="DB54" i="2" s="1"/>
  <c r="DA54" i="2"/>
  <c r="DE54" i="2"/>
  <c r="DI54" i="2" s="1"/>
  <c r="DH54" i="2"/>
  <c r="DL54" i="2"/>
  <c r="DO54" i="2"/>
  <c r="DS54" i="2"/>
  <c r="DV54" i="2"/>
  <c r="DW54" i="2"/>
  <c r="DZ54" i="2"/>
  <c r="EC54" i="2"/>
  <c r="EG54" i="2"/>
  <c r="EJ54" i="2"/>
  <c r="EN54" i="2"/>
  <c r="EQ54" i="2"/>
  <c r="ER54" i="2" s="1"/>
  <c r="EU54" i="2"/>
  <c r="EX54" i="2"/>
  <c r="EY54" i="2" s="1"/>
  <c r="FB54" i="2"/>
  <c r="FE54" i="2"/>
  <c r="FI54" i="2"/>
  <c r="FL54" i="2"/>
  <c r="FP54" i="2"/>
  <c r="FS54" i="2"/>
  <c r="FW54" i="2"/>
  <c r="FZ54" i="2"/>
  <c r="GC54" i="2"/>
  <c r="GD54" i="2"/>
  <c r="GF54" i="2"/>
  <c r="GI54" i="2"/>
  <c r="GM54" i="2" s="1"/>
  <c r="GL54" i="2"/>
  <c r="R55" i="2"/>
  <c r="V55" i="2" s="1"/>
  <c r="U55" i="2"/>
  <c r="AT55" i="2"/>
  <c r="AW55" i="2"/>
  <c r="BA55" i="2"/>
  <c r="BE55" i="2" s="1"/>
  <c r="BD55" i="2"/>
  <c r="BH55" i="2"/>
  <c r="BK55" i="2"/>
  <c r="BO55" i="2"/>
  <c r="BR55" i="2"/>
  <c r="BV55" i="2"/>
  <c r="BY55" i="2"/>
  <c r="CC55" i="2"/>
  <c r="CG55" i="2" s="1"/>
  <c r="CF55" i="2"/>
  <c r="CJ55" i="2"/>
  <c r="CN55" i="2" s="1"/>
  <c r="CM55" i="2"/>
  <c r="CQ55" i="2"/>
  <c r="CU55" i="2" s="1"/>
  <c r="CT55" i="2"/>
  <c r="CX55" i="2"/>
  <c r="DA55" i="2"/>
  <c r="DE55" i="2"/>
  <c r="DH55" i="2"/>
  <c r="DI55" i="2"/>
  <c r="DL55" i="2"/>
  <c r="DO55" i="2"/>
  <c r="DS55" i="2"/>
  <c r="DV55" i="2"/>
  <c r="DZ55" i="2"/>
  <c r="EC55" i="2"/>
  <c r="ED55" i="2" s="1"/>
  <c r="EG55" i="2"/>
  <c r="EJ55" i="2"/>
  <c r="EK55" i="2" s="1"/>
  <c r="EN55" i="2"/>
  <c r="EQ55" i="2"/>
  <c r="EU55" i="2"/>
  <c r="EX55" i="2"/>
  <c r="FB55" i="2"/>
  <c r="FE55" i="2"/>
  <c r="FI55" i="2"/>
  <c r="FL55" i="2"/>
  <c r="FP55" i="2"/>
  <c r="FS55" i="2"/>
  <c r="FW55" i="2"/>
  <c r="FZ55" i="2"/>
  <c r="GC55" i="2"/>
  <c r="GD55" i="2"/>
  <c r="GE55" i="2" s="1"/>
  <c r="GF55" i="2"/>
  <c r="GI55" i="2"/>
  <c r="GL55" i="2"/>
  <c r="R56" i="2"/>
  <c r="V56" i="2" s="1"/>
  <c r="U56" i="2"/>
  <c r="AT56" i="2"/>
  <c r="AW56" i="2"/>
  <c r="BA56" i="2"/>
  <c r="BD56" i="2"/>
  <c r="BH56" i="2"/>
  <c r="BK56" i="2"/>
  <c r="BO56" i="2"/>
  <c r="BS56" i="2" s="1"/>
  <c r="BR56" i="2"/>
  <c r="BV56" i="2"/>
  <c r="BZ56" i="2" s="1"/>
  <c r="BY56" i="2"/>
  <c r="CC56" i="2"/>
  <c r="CG56" i="2" s="1"/>
  <c r="CF56" i="2"/>
  <c r="CJ56" i="2"/>
  <c r="CM56" i="2"/>
  <c r="CQ56" i="2"/>
  <c r="CT56" i="2"/>
  <c r="CU56" i="2"/>
  <c r="CX56" i="2"/>
  <c r="DA56" i="2"/>
  <c r="DE56" i="2"/>
  <c r="DH56" i="2"/>
  <c r="DL56" i="2"/>
  <c r="DO56" i="2"/>
  <c r="DP56" i="2" s="1"/>
  <c r="DS56" i="2"/>
  <c r="DV56" i="2"/>
  <c r="DW56" i="2" s="1"/>
  <c r="DZ56" i="2"/>
  <c r="EC56" i="2"/>
  <c r="EG56" i="2"/>
  <c r="EJ56" i="2"/>
  <c r="EN56" i="2"/>
  <c r="EQ56" i="2"/>
  <c r="EU56" i="2"/>
  <c r="EX56" i="2"/>
  <c r="FB56" i="2"/>
  <c r="FE56" i="2"/>
  <c r="FI56" i="2"/>
  <c r="FL56" i="2"/>
  <c r="FP56" i="2"/>
  <c r="FS56" i="2"/>
  <c r="FT56" i="2" s="1"/>
  <c r="FW56" i="2"/>
  <c r="FZ56" i="2"/>
  <c r="GC56" i="2"/>
  <c r="GD56" i="2"/>
  <c r="GF56" i="2"/>
  <c r="GI56" i="2"/>
  <c r="GL56" i="2"/>
  <c r="R57" i="2"/>
  <c r="U57" i="2"/>
  <c r="AT57" i="2"/>
  <c r="AW57" i="2"/>
  <c r="BA57" i="2"/>
  <c r="BE57" i="2" s="1"/>
  <c r="BD57" i="2"/>
  <c r="BH57" i="2"/>
  <c r="BL57" i="2" s="1"/>
  <c r="BK57" i="2"/>
  <c r="BO57" i="2"/>
  <c r="BS57" i="2" s="1"/>
  <c r="BR57" i="2"/>
  <c r="BV57" i="2"/>
  <c r="BZ57" i="2" s="1"/>
  <c r="BY57" i="2"/>
  <c r="CC57" i="2"/>
  <c r="CF57" i="2"/>
  <c r="CJ57" i="2"/>
  <c r="CN57" i="2" s="1"/>
  <c r="CM57" i="2"/>
  <c r="CQ57" i="2"/>
  <c r="CT57" i="2"/>
  <c r="CX57" i="2"/>
  <c r="DA57" i="2"/>
  <c r="DE57" i="2"/>
  <c r="DI57" i="2" s="1"/>
  <c r="DH57" i="2"/>
  <c r="DL57" i="2"/>
  <c r="DO57" i="2"/>
  <c r="DS57" i="2"/>
  <c r="DV57" i="2"/>
  <c r="DZ57" i="2"/>
  <c r="EC57" i="2"/>
  <c r="EG57" i="2"/>
  <c r="EJ57" i="2"/>
  <c r="EK57" i="2"/>
  <c r="EN57" i="2"/>
  <c r="EQ57" i="2"/>
  <c r="EU57" i="2"/>
  <c r="EX57" i="2"/>
  <c r="FB57" i="2"/>
  <c r="FE57" i="2"/>
  <c r="FF57" i="2" s="1"/>
  <c r="FI57" i="2"/>
  <c r="FL57" i="2"/>
  <c r="FM57" i="2" s="1"/>
  <c r="FP57" i="2"/>
  <c r="FS57" i="2"/>
  <c r="FW57" i="2"/>
  <c r="FZ57" i="2"/>
  <c r="GC57" i="2"/>
  <c r="GE57" i="2" s="1"/>
  <c r="GD57" i="2"/>
  <c r="GF57" i="2"/>
  <c r="GI57" i="2"/>
  <c r="GM57" i="2" s="1"/>
  <c r="GL57" i="2"/>
  <c r="R58" i="2"/>
  <c r="V58" i="2" s="1"/>
  <c r="U58" i="2"/>
  <c r="AT58" i="2"/>
  <c r="AX58" i="2" s="1"/>
  <c r="AW58" i="2"/>
  <c r="BA58" i="2"/>
  <c r="BD58" i="2"/>
  <c r="BH58" i="2"/>
  <c r="BK58" i="2"/>
  <c r="BO58" i="2"/>
  <c r="BS58" i="2" s="1"/>
  <c r="BR58" i="2"/>
  <c r="BV58" i="2"/>
  <c r="BY58" i="2"/>
  <c r="CC58" i="2"/>
  <c r="CF58" i="2"/>
  <c r="CJ58" i="2"/>
  <c r="CM58" i="2"/>
  <c r="CQ58" i="2"/>
  <c r="CT58" i="2"/>
  <c r="CX58" i="2"/>
  <c r="DA58" i="2"/>
  <c r="DE58" i="2"/>
  <c r="DH58" i="2"/>
  <c r="DL58" i="2"/>
  <c r="DO58" i="2"/>
  <c r="DP58" i="2" s="1"/>
  <c r="DS58" i="2"/>
  <c r="DV58" i="2"/>
  <c r="DZ58" i="2"/>
  <c r="EC58" i="2"/>
  <c r="EG58" i="2"/>
  <c r="EJ58" i="2"/>
  <c r="EN58" i="2"/>
  <c r="EQ58" i="2"/>
  <c r="EU58" i="2"/>
  <c r="EX58" i="2"/>
  <c r="EY58" i="2" s="1"/>
  <c r="FB58" i="2"/>
  <c r="FE58" i="2"/>
  <c r="FI58" i="2"/>
  <c r="FL58" i="2"/>
  <c r="FP58" i="2"/>
  <c r="FS58" i="2"/>
  <c r="FW58" i="2"/>
  <c r="FZ58" i="2"/>
  <c r="GC58" i="2"/>
  <c r="GD58" i="2"/>
  <c r="GF58" i="2"/>
  <c r="GI58" i="2"/>
  <c r="GM58" i="2" s="1"/>
  <c r="GL58" i="2"/>
  <c r="R59" i="2"/>
  <c r="U59" i="2"/>
  <c r="AT59" i="2"/>
  <c r="AW59" i="2"/>
  <c r="AX59" i="2"/>
  <c r="BA59" i="2"/>
  <c r="BD59" i="2"/>
  <c r="BH59" i="2"/>
  <c r="BK59" i="2"/>
  <c r="BO59" i="2"/>
  <c r="BR59" i="2"/>
  <c r="BV59" i="2"/>
  <c r="BY59" i="2"/>
  <c r="CC59" i="2"/>
  <c r="CG59" i="2" s="1"/>
  <c r="CF59" i="2"/>
  <c r="CJ59" i="2"/>
  <c r="CM59" i="2"/>
  <c r="CQ59" i="2"/>
  <c r="CT59" i="2"/>
  <c r="CX59" i="2"/>
  <c r="DB59" i="2" s="1"/>
  <c r="DA59" i="2"/>
  <c r="DE59" i="2"/>
  <c r="DI59" i="2" s="1"/>
  <c r="DH59" i="2"/>
  <c r="DL59" i="2"/>
  <c r="DO59" i="2"/>
  <c r="DS59" i="2"/>
  <c r="DV59" i="2"/>
  <c r="DZ59" i="2"/>
  <c r="EC59" i="2"/>
  <c r="EG59" i="2"/>
  <c r="EK59" i="2" s="1"/>
  <c r="EJ59" i="2"/>
  <c r="EN59" i="2"/>
  <c r="ER59" i="2" s="1"/>
  <c r="EQ59" i="2"/>
  <c r="EU59" i="2"/>
  <c r="EX59" i="2"/>
  <c r="FB59" i="2"/>
  <c r="FF59" i="2" s="1"/>
  <c r="FE59" i="2"/>
  <c r="FI59" i="2"/>
  <c r="FL59" i="2"/>
  <c r="FP59" i="2"/>
  <c r="FT59" i="2" s="1"/>
  <c r="FS59" i="2"/>
  <c r="FW59" i="2"/>
  <c r="GA59" i="2" s="1"/>
  <c r="FZ59" i="2"/>
  <c r="GC59" i="2"/>
  <c r="GD59" i="2"/>
  <c r="GF59" i="2"/>
  <c r="GI59" i="2"/>
  <c r="GL59" i="2"/>
  <c r="GM59" i="2" s="1"/>
  <c r="R60" i="2"/>
  <c r="U60" i="2"/>
  <c r="V60" i="2" s="1"/>
  <c r="AT60" i="2"/>
  <c r="AW60" i="2"/>
  <c r="BA60" i="2"/>
  <c r="BD60" i="2"/>
  <c r="BH60" i="2"/>
  <c r="BK60" i="2"/>
  <c r="BL60" i="2" s="1"/>
  <c r="BO60" i="2"/>
  <c r="BS60" i="2" s="1"/>
  <c r="BR60" i="2"/>
  <c r="BV60" i="2"/>
  <c r="BZ60" i="2" s="1"/>
  <c r="BY60" i="2"/>
  <c r="CC60" i="2"/>
  <c r="CF60" i="2"/>
  <c r="CG60" i="2"/>
  <c r="CJ60" i="2"/>
  <c r="CM60" i="2"/>
  <c r="CN60" i="2" s="1"/>
  <c r="CQ60" i="2"/>
  <c r="CT60" i="2"/>
  <c r="CX60" i="2"/>
  <c r="DA60" i="2"/>
  <c r="DE60" i="2"/>
  <c r="DH60" i="2"/>
  <c r="DL60" i="2"/>
  <c r="DO60" i="2"/>
  <c r="DP60" i="2" s="1"/>
  <c r="DS60" i="2"/>
  <c r="DV60" i="2"/>
  <c r="DW60" i="2" s="1"/>
  <c r="DZ60" i="2"/>
  <c r="EC60" i="2"/>
  <c r="EG60" i="2"/>
  <c r="EJ60" i="2"/>
  <c r="EN60" i="2"/>
  <c r="ER60" i="2" s="1"/>
  <c r="EQ60" i="2"/>
  <c r="EU60" i="2"/>
  <c r="EY60" i="2" s="1"/>
  <c r="EX60" i="2"/>
  <c r="FB60" i="2"/>
  <c r="FF60" i="2" s="1"/>
  <c r="FE60" i="2"/>
  <c r="FI60" i="2"/>
  <c r="FM60" i="2" s="1"/>
  <c r="FL60" i="2"/>
  <c r="FP60" i="2"/>
  <c r="FS60" i="2"/>
  <c r="FW60" i="2"/>
  <c r="FZ60" i="2"/>
  <c r="GC60" i="2"/>
  <c r="GD60" i="2"/>
  <c r="GF60" i="2"/>
  <c r="GI60" i="2"/>
  <c r="GL60" i="2"/>
  <c r="R61" i="2"/>
  <c r="U61" i="2"/>
  <c r="AT61" i="2"/>
  <c r="AW61" i="2"/>
  <c r="AX61" i="2"/>
  <c r="BA61" i="2"/>
  <c r="BD61" i="2"/>
  <c r="BH61" i="2"/>
  <c r="BK61" i="2"/>
  <c r="BO61" i="2"/>
  <c r="BR61" i="2"/>
  <c r="BV61" i="2"/>
  <c r="BY61" i="2"/>
  <c r="CC61" i="2"/>
  <c r="CF61" i="2"/>
  <c r="CJ61" i="2"/>
  <c r="CM61" i="2"/>
  <c r="CQ61" i="2"/>
  <c r="CT61" i="2"/>
  <c r="CU61" i="2" s="1"/>
  <c r="CX61" i="2"/>
  <c r="DA61" i="2"/>
  <c r="DB61" i="2" s="1"/>
  <c r="DE61" i="2"/>
  <c r="DH61" i="2"/>
  <c r="DL61" i="2"/>
  <c r="DO61" i="2"/>
  <c r="DS61" i="2"/>
  <c r="DW61" i="2" s="1"/>
  <c r="DV61" i="2"/>
  <c r="DZ61" i="2"/>
  <c r="ED61" i="2" s="1"/>
  <c r="EC61" i="2"/>
  <c r="EG61" i="2"/>
  <c r="EJ61" i="2"/>
  <c r="EN61" i="2"/>
  <c r="EQ61" i="2"/>
  <c r="EU61" i="2"/>
  <c r="EX61" i="2"/>
  <c r="FB61" i="2"/>
  <c r="FF61" i="2" s="1"/>
  <c r="FE61" i="2"/>
  <c r="FI61" i="2"/>
  <c r="FL61" i="2"/>
  <c r="FP61" i="2"/>
  <c r="FS61" i="2"/>
  <c r="FW61" i="2"/>
  <c r="FZ61" i="2"/>
  <c r="GC61" i="2"/>
  <c r="GD61" i="2"/>
  <c r="GF61" i="2"/>
  <c r="GI61" i="2"/>
  <c r="GM61" i="2" s="1"/>
  <c r="GL61" i="2"/>
  <c r="R62" i="2"/>
  <c r="U62" i="2"/>
  <c r="AT62" i="2"/>
  <c r="AW62" i="2"/>
  <c r="BA62" i="2"/>
  <c r="BD62" i="2"/>
  <c r="BH62" i="2"/>
  <c r="BL62" i="2" s="1"/>
  <c r="BK62" i="2"/>
  <c r="BO62" i="2"/>
  <c r="BR62" i="2"/>
  <c r="BV62" i="2"/>
  <c r="BY62" i="2"/>
  <c r="CC62" i="2"/>
  <c r="CF62" i="2"/>
  <c r="CJ62" i="2"/>
  <c r="CM62" i="2"/>
  <c r="CQ62" i="2"/>
  <c r="CT62" i="2"/>
  <c r="CX62" i="2"/>
  <c r="DA62" i="2"/>
  <c r="DE62" i="2"/>
  <c r="DH62" i="2"/>
  <c r="DI62" i="2" s="1"/>
  <c r="DL62" i="2"/>
  <c r="DP62" i="2" s="1"/>
  <c r="DO62" i="2"/>
  <c r="DS62" i="2"/>
  <c r="DV62" i="2"/>
  <c r="DZ62" i="2"/>
  <c r="EC62" i="2"/>
  <c r="EG62" i="2"/>
  <c r="EK62" i="2" s="1"/>
  <c r="EJ62" i="2"/>
  <c r="EN62" i="2"/>
  <c r="ER62" i="2" s="1"/>
  <c r="EQ62" i="2"/>
  <c r="EU62" i="2"/>
  <c r="EX62" i="2"/>
  <c r="FB62" i="2"/>
  <c r="FE62" i="2"/>
  <c r="FI62" i="2"/>
  <c r="FL62" i="2"/>
  <c r="FP62" i="2"/>
  <c r="FS62" i="2"/>
  <c r="FT62" i="2"/>
  <c r="FW62" i="2"/>
  <c r="FZ62" i="2"/>
  <c r="GC62" i="2"/>
  <c r="GD62" i="2"/>
  <c r="GF62" i="2"/>
  <c r="GI62" i="2"/>
  <c r="GM62" i="2" s="1"/>
  <c r="GL62" i="2"/>
  <c r="R63" i="2"/>
  <c r="V63" i="2" s="1"/>
  <c r="U63" i="2"/>
  <c r="AT63" i="2"/>
  <c r="AW63" i="2"/>
  <c r="BA63" i="2"/>
  <c r="BE63" i="2" s="1"/>
  <c r="BD63" i="2"/>
  <c r="BH63" i="2"/>
  <c r="BL63" i="2" s="1"/>
  <c r="BK63" i="2"/>
  <c r="BO63" i="2"/>
  <c r="BS63" i="2" s="1"/>
  <c r="BR63" i="2"/>
  <c r="BV63" i="2"/>
  <c r="BY63" i="2"/>
  <c r="CC63" i="2"/>
  <c r="CF63" i="2"/>
  <c r="CJ63" i="2"/>
  <c r="CM63" i="2"/>
  <c r="CQ63" i="2"/>
  <c r="CT63" i="2"/>
  <c r="CX63" i="2"/>
  <c r="DA63" i="2"/>
  <c r="DB63" i="2" s="1"/>
  <c r="DE63" i="2"/>
  <c r="DH63" i="2"/>
  <c r="DL63" i="2"/>
  <c r="DO63" i="2"/>
  <c r="DS63" i="2"/>
  <c r="DW63" i="2" s="1"/>
  <c r="DV63" i="2"/>
  <c r="DZ63" i="2"/>
  <c r="ED63" i="2" s="1"/>
  <c r="EC63" i="2"/>
  <c r="EG63" i="2"/>
  <c r="EK63" i="2" s="1"/>
  <c r="EJ63" i="2"/>
  <c r="EN63" i="2"/>
  <c r="ER63" i="2" s="1"/>
  <c r="EQ63" i="2"/>
  <c r="EU63" i="2"/>
  <c r="EY63" i="2" s="1"/>
  <c r="EX63" i="2"/>
  <c r="FB63" i="2"/>
  <c r="FE63" i="2"/>
  <c r="FI63" i="2"/>
  <c r="FM63" i="2" s="1"/>
  <c r="FL63" i="2"/>
  <c r="FP63" i="2"/>
  <c r="FT63" i="2" s="1"/>
  <c r="FS63" i="2"/>
  <c r="FW63" i="2"/>
  <c r="FZ63" i="2"/>
  <c r="GA63" i="2"/>
  <c r="GC63" i="2"/>
  <c r="GD63" i="2"/>
  <c r="GF63" i="2"/>
  <c r="GI63" i="2"/>
  <c r="GM63" i="2" s="1"/>
  <c r="GL63" i="2"/>
  <c r="R64" i="2"/>
  <c r="V64" i="2" s="1"/>
  <c r="U64" i="2"/>
  <c r="AT64" i="2"/>
  <c r="AX64" i="2" s="1"/>
  <c r="AW64" i="2"/>
  <c r="BA64" i="2"/>
  <c r="BE64" i="2" s="1"/>
  <c r="BD64" i="2"/>
  <c r="BH64" i="2"/>
  <c r="BK64" i="2"/>
  <c r="BO64" i="2"/>
  <c r="BS64" i="2" s="1"/>
  <c r="BR64" i="2"/>
  <c r="BV64" i="2"/>
  <c r="BZ64" i="2" s="1"/>
  <c r="BY64" i="2"/>
  <c r="CC64" i="2"/>
  <c r="CF64" i="2"/>
  <c r="CG64" i="2"/>
  <c r="CJ64" i="2"/>
  <c r="CM64" i="2"/>
  <c r="CQ64" i="2"/>
  <c r="CT64" i="2"/>
  <c r="CX64" i="2"/>
  <c r="DA64" i="2"/>
  <c r="DE64" i="2"/>
  <c r="DH64" i="2"/>
  <c r="DI64" i="2" s="1"/>
  <c r="DL64" i="2"/>
  <c r="DO64" i="2"/>
  <c r="DS64" i="2"/>
  <c r="DW64" i="2" s="1"/>
  <c r="DV64" i="2"/>
  <c r="DZ64" i="2"/>
  <c r="ED64" i="2" s="1"/>
  <c r="EC64" i="2"/>
  <c r="EG64" i="2"/>
  <c r="EK64" i="2" s="1"/>
  <c r="EJ64" i="2"/>
  <c r="EN64" i="2"/>
  <c r="EQ64" i="2"/>
  <c r="EU64" i="2"/>
  <c r="EY64" i="2" s="1"/>
  <c r="EX64" i="2"/>
  <c r="FB64" i="2"/>
  <c r="FF64" i="2" s="1"/>
  <c r="FE64" i="2"/>
  <c r="FI64" i="2"/>
  <c r="FM64" i="2" s="1"/>
  <c r="FL64" i="2"/>
  <c r="FP64" i="2"/>
  <c r="FS64" i="2"/>
  <c r="FW64" i="2"/>
  <c r="GA64" i="2" s="1"/>
  <c r="FZ64" i="2"/>
  <c r="GC64" i="2"/>
  <c r="GE64" i="2" s="1"/>
  <c r="GD64" i="2"/>
  <c r="GF64" i="2"/>
  <c r="GI64" i="2"/>
  <c r="GL64" i="2"/>
  <c r="R65" i="2"/>
  <c r="U65" i="2"/>
  <c r="AT65" i="2"/>
  <c r="AX65" i="2" s="1"/>
  <c r="AW65" i="2"/>
  <c r="BA65" i="2"/>
  <c r="BD65" i="2"/>
  <c r="BH65" i="2"/>
  <c r="BK65" i="2"/>
  <c r="BO65" i="2"/>
  <c r="BR65" i="2"/>
  <c r="BV65" i="2"/>
  <c r="BZ65" i="2" s="1"/>
  <c r="BY65" i="2"/>
  <c r="CC65" i="2"/>
  <c r="CF65" i="2"/>
  <c r="CJ65" i="2"/>
  <c r="CM65" i="2"/>
  <c r="CQ65" i="2"/>
  <c r="CT65" i="2"/>
  <c r="CX65" i="2"/>
  <c r="DB65" i="2" s="1"/>
  <c r="DA65" i="2"/>
  <c r="DE65" i="2"/>
  <c r="DH65" i="2"/>
  <c r="DL65" i="2"/>
  <c r="DO65" i="2"/>
  <c r="DS65" i="2"/>
  <c r="DV65" i="2"/>
  <c r="DZ65" i="2"/>
  <c r="EC65" i="2"/>
  <c r="ED65" i="2"/>
  <c r="EG65" i="2"/>
  <c r="EJ65" i="2"/>
  <c r="EN65" i="2"/>
  <c r="EQ65" i="2"/>
  <c r="EU65" i="2"/>
  <c r="EX65" i="2"/>
  <c r="FB65" i="2"/>
  <c r="FE65" i="2"/>
  <c r="FF65" i="2" s="1"/>
  <c r="FI65" i="2"/>
  <c r="FL65" i="2"/>
  <c r="FP65" i="2"/>
  <c r="FS65" i="2"/>
  <c r="FW65" i="2"/>
  <c r="FZ65" i="2"/>
  <c r="GC65" i="2"/>
  <c r="GE65" i="2" s="1"/>
  <c r="GD65" i="2"/>
  <c r="GF65" i="2"/>
  <c r="GI65" i="2"/>
  <c r="GL65" i="2"/>
  <c r="R66" i="2"/>
  <c r="U66" i="2"/>
  <c r="AT66" i="2"/>
  <c r="AW66" i="2"/>
  <c r="BA66" i="2"/>
  <c r="BD66" i="2"/>
  <c r="BH66" i="2"/>
  <c r="BK66" i="2"/>
  <c r="BO66" i="2"/>
  <c r="BR66" i="2"/>
  <c r="BV66" i="2"/>
  <c r="BY66" i="2"/>
  <c r="CC66" i="2"/>
  <c r="CF66" i="2"/>
  <c r="CG66" i="2" s="1"/>
  <c r="CJ66" i="2"/>
  <c r="CM66" i="2"/>
  <c r="CN66" i="2" s="1"/>
  <c r="CQ66" i="2"/>
  <c r="CT66" i="2"/>
  <c r="CX66" i="2"/>
  <c r="DA66" i="2"/>
  <c r="DE66" i="2"/>
  <c r="DI66" i="2" s="1"/>
  <c r="DH66" i="2"/>
  <c r="DL66" i="2"/>
  <c r="DP66" i="2" s="1"/>
  <c r="DO66" i="2"/>
  <c r="DS66" i="2"/>
  <c r="DV66" i="2"/>
  <c r="DZ66" i="2"/>
  <c r="EC66" i="2"/>
  <c r="EG66" i="2"/>
  <c r="EJ66" i="2"/>
  <c r="EK66" i="2" s="1"/>
  <c r="EN66" i="2"/>
  <c r="EQ66" i="2"/>
  <c r="EU66" i="2"/>
  <c r="EX66" i="2"/>
  <c r="FB66" i="2"/>
  <c r="FE66" i="2"/>
  <c r="FI66" i="2"/>
  <c r="FL66" i="2"/>
  <c r="FP66" i="2"/>
  <c r="FS66" i="2"/>
  <c r="FW66" i="2"/>
  <c r="FZ66" i="2"/>
  <c r="GC66" i="2"/>
  <c r="GD66" i="2"/>
  <c r="GF66" i="2"/>
  <c r="GI66" i="2"/>
  <c r="GM66" i="2" s="1"/>
  <c r="GL66" i="2"/>
  <c r="R67" i="2"/>
  <c r="U67" i="2"/>
  <c r="V67" i="2"/>
  <c r="AT67" i="2"/>
  <c r="AW67" i="2"/>
  <c r="BA67" i="2"/>
  <c r="BD67" i="2"/>
  <c r="BH67" i="2"/>
  <c r="BK67" i="2"/>
  <c r="BO67" i="2"/>
  <c r="BR67" i="2"/>
  <c r="BV67" i="2"/>
  <c r="BY67" i="2"/>
  <c r="BZ67" i="2" s="1"/>
  <c r="CC67" i="2"/>
  <c r="CF67" i="2"/>
  <c r="CJ67" i="2"/>
  <c r="CM67" i="2"/>
  <c r="CQ67" i="2"/>
  <c r="CT67" i="2"/>
  <c r="CX67" i="2"/>
  <c r="DA67" i="2"/>
  <c r="DE67" i="2"/>
  <c r="DH67" i="2"/>
  <c r="DL67" i="2"/>
  <c r="DO67" i="2"/>
  <c r="DS67" i="2"/>
  <c r="DV67" i="2"/>
  <c r="DW67" i="2" s="1"/>
  <c r="DZ67" i="2"/>
  <c r="EC67" i="2"/>
  <c r="EG67" i="2"/>
  <c r="EK67" i="2" s="1"/>
  <c r="EJ67" i="2"/>
  <c r="EN67" i="2"/>
  <c r="ER67" i="2" s="1"/>
  <c r="EQ67" i="2"/>
  <c r="EU67" i="2"/>
  <c r="EY67" i="2" s="1"/>
  <c r="EX67" i="2"/>
  <c r="FB67" i="2"/>
  <c r="FE67" i="2"/>
  <c r="FI67" i="2"/>
  <c r="FL67" i="2"/>
  <c r="FP67" i="2"/>
  <c r="FS67" i="2"/>
  <c r="FW67" i="2"/>
  <c r="FZ67" i="2"/>
  <c r="GC67" i="2"/>
  <c r="GD67" i="2"/>
  <c r="GE67" i="2" s="1"/>
  <c r="GF67" i="2"/>
  <c r="GI67" i="2"/>
  <c r="GL67" i="2"/>
  <c r="R68" i="2"/>
  <c r="V68" i="2" s="1"/>
  <c r="U68" i="2"/>
  <c r="AT68" i="2"/>
  <c r="AX68" i="2" s="1"/>
  <c r="AW68" i="2"/>
  <c r="BA68" i="2"/>
  <c r="BE68" i="2" s="1"/>
  <c r="BD68" i="2"/>
  <c r="BH68" i="2"/>
  <c r="BK68" i="2"/>
  <c r="BO68" i="2"/>
  <c r="BS68" i="2" s="1"/>
  <c r="BR68" i="2"/>
  <c r="BV68" i="2"/>
  <c r="BZ68" i="2" s="1"/>
  <c r="BY68" i="2"/>
  <c r="CC68" i="2"/>
  <c r="CG68" i="2" s="1"/>
  <c r="CF68" i="2"/>
  <c r="CJ68" i="2"/>
  <c r="CM68" i="2"/>
  <c r="CQ68" i="2"/>
  <c r="CU68" i="2" s="1"/>
  <c r="CT68" i="2"/>
  <c r="CX68" i="2"/>
  <c r="DB68" i="2" s="1"/>
  <c r="DA68" i="2"/>
  <c r="DE68" i="2"/>
  <c r="DI68" i="2" s="1"/>
  <c r="DH68" i="2"/>
  <c r="DL68" i="2"/>
  <c r="DO68" i="2"/>
  <c r="DS68" i="2"/>
  <c r="DV68" i="2"/>
  <c r="DZ68" i="2"/>
  <c r="EC68" i="2"/>
  <c r="EG68" i="2"/>
  <c r="EK68" i="2" s="1"/>
  <c r="EJ68" i="2"/>
  <c r="EN68" i="2"/>
  <c r="EQ68" i="2"/>
  <c r="EU68" i="2"/>
  <c r="EY68" i="2" s="1"/>
  <c r="EX68" i="2"/>
  <c r="FB68" i="2"/>
  <c r="FF68" i="2" s="1"/>
  <c r="FE68" i="2"/>
  <c r="FI68" i="2"/>
  <c r="FM68" i="2" s="1"/>
  <c r="FL68" i="2"/>
  <c r="FP68" i="2"/>
  <c r="FS68" i="2"/>
  <c r="FW68" i="2"/>
  <c r="GA68" i="2" s="1"/>
  <c r="FZ68" i="2"/>
  <c r="GC68" i="2"/>
  <c r="GE68" i="2" s="1"/>
  <c r="GD68" i="2"/>
  <c r="GF68" i="2"/>
  <c r="GI68" i="2"/>
  <c r="GL68" i="2"/>
  <c r="R69" i="2"/>
  <c r="U69" i="2"/>
  <c r="V69" i="2" s="1"/>
  <c r="AT69" i="2"/>
  <c r="AW69" i="2"/>
  <c r="AX69" i="2" s="1"/>
  <c r="BA69" i="2"/>
  <c r="BD69" i="2"/>
  <c r="BH69" i="2"/>
  <c r="BK69" i="2"/>
  <c r="BO69" i="2"/>
  <c r="BS69" i="2" s="1"/>
  <c r="BR69" i="2"/>
  <c r="BV69" i="2"/>
  <c r="BZ69" i="2" s="1"/>
  <c r="BY69" i="2"/>
  <c r="CC69" i="2"/>
  <c r="CF69" i="2"/>
  <c r="CJ69" i="2"/>
  <c r="CM69" i="2"/>
  <c r="CQ69" i="2"/>
  <c r="CT69" i="2"/>
  <c r="CU69" i="2" s="1"/>
  <c r="CX69" i="2"/>
  <c r="DA69" i="2"/>
  <c r="DE69" i="2"/>
  <c r="DH69" i="2"/>
  <c r="DL69" i="2"/>
  <c r="DO69" i="2"/>
  <c r="DS69" i="2"/>
  <c r="DV69" i="2"/>
  <c r="DZ69" i="2"/>
  <c r="EC69" i="2"/>
  <c r="EG69" i="2"/>
  <c r="EJ69" i="2"/>
  <c r="EN69" i="2"/>
  <c r="EQ69" i="2"/>
  <c r="EU69" i="2"/>
  <c r="EX69" i="2"/>
  <c r="EY69" i="2" s="1"/>
  <c r="FB69" i="2"/>
  <c r="FF69" i="2" s="1"/>
  <c r="FE69" i="2"/>
  <c r="FI69" i="2"/>
  <c r="FM69" i="2" s="1"/>
  <c r="FL69" i="2"/>
  <c r="FP69" i="2"/>
  <c r="FS69" i="2"/>
  <c r="FW69" i="2"/>
  <c r="GA69" i="2" s="1"/>
  <c r="FZ69" i="2"/>
  <c r="GC69" i="2"/>
  <c r="GE69" i="2" s="1"/>
  <c r="GD69" i="2"/>
  <c r="GF69" i="2"/>
  <c r="GI69" i="2"/>
  <c r="GL69" i="2"/>
  <c r="R70" i="2"/>
  <c r="U70" i="2"/>
  <c r="AT70" i="2"/>
  <c r="AW70" i="2"/>
  <c r="BA70" i="2"/>
  <c r="BD70" i="2"/>
  <c r="BE70" i="2" s="1"/>
  <c r="BH70" i="2"/>
  <c r="BL70" i="2" s="1"/>
  <c r="BK70" i="2"/>
  <c r="BO70" i="2"/>
  <c r="BS70" i="2" s="1"/>
  <c r="BR70" i="2"/>
  <c r="BV70" i="2"/>
  <c r="BY70" i="2"/>
  <c r="CC70" i="2"/>
  <c r="CG70" i="2" s="1"/>
  <c r="CF70" i="2"/>
  <c r="CJ70" i="2"/>
  <c r="CM70" i="2"/>
  <c r="CQ70" i="2"/>
  <c r="CT70" i="2"/>
  <c r="CX70" i="2"/>
  <c r="DB70" i="2" s="1"/>
  <c r="DA70" i="2"/>
  <c r="DE70" i="2"/>
  <c r="DI70" i="2" s="1"/>
  <c r="DH70" i="2"/>
  <c r="DL70" i="2"/>
  <c r="DO70" i="2"/>
  <c r="DS70" i="2"/>
  <c r="DV70" i="2"/>
  <c r="DZ70" i="2"/>
  <c r="EC70" i="2"/>
  <c r="EG70" i="2"/>
  <c r="EJ70" i="2"/>
  <c r="EN70" i="2"/>
  <c r="EQ70" i="2"/>
  <c r="ER70" i="2" s="1"/>
  <c r="EU70" i="2"/>
  <c r="EX70" i="2"/>
  <c r="FB70" i="2"/>
  <c r="FE70" i="2"/>
  <c r="FI70" i="2"/>
  <c r="FL70" i="2"/>
  <c r="FP70" i="2"/>
  <c r="FT70" i="2" s="1"/>
  <c r="FS70" i="2"/>
  <c r="FW70" i="2"/>
  <c r="FZ70" i="2"/>
  <c r="GC70" i="2"/>
  <c r="GD70" i="2"/>
  <c r="GF70" i="2"/>
  <c r="GI70" i="2"/>
  <c r="GL70" i="2"/>
  <c r="R71" i="2"/>
  <c r="V71" i="2" s="1"/>
  <c r="U71" i="2"/>
  <c r="AT71" i="2"/>
  <c r="AW71" i="2"/>
  <c r="BA71" i="2"/>
  <c r="BE71" i="2" s="1"/>
  <c r="BD71" i="2"/>
  <c r="BH71" i="2"/>
  <c r="BL71" i="2" s="1"/>
  <c r="BK71" i="2"/>
  <c r="BO71" i="2"/>
  <c r="BS71" i="2" s="1"/>
  <c r="BR71" i="2"/>
  <c r="BV71" i="2"/>
  <c r="BY71" i="2"/>
  <c r="CC71" i="2"/>
  <c r="CG71" i="2" s="1"/>
  <c r="CF71" i="2"/>
  <c r="CJ71" i="2"/>
  <c r="CN71" i="2" s="1"/>
  <c r="CM71" i="2"/>
  <c r="CQ71" i="2"/>
  <c r="CU71" i="2" s="1"/>
  <c r="CT71" i="2"/>
  <c r="CX71" i="2"/>
  <c r="DA71" i="2"/>
  <c r="DE71" i="2"/>
  <c r="DI71" i="2" s="1"/>
  <c r="DH71" i="2"/>
  <c r="DL71" i="2"/>
  <c r="DP71" i="2" s="1"/>
  <c r="DO71" i="2"/>
  <c r="DS71" i="2"/>
  <c r="DV71" i="2"/>
  <c r="DW71" i="2"/>
  <c r="DZ71" i="2"/>
  <c r="EC71" i="2"/>
  <c r="EG71" i="2"/>
  <c r="EJ71" i="2"/>
  <c r="EN71" i="2"/>
  <c r="EQ71" i="2"/>
  <c r="EU71" i="2"/>
  <c r="EX71" i="2"/>
  <c r="FB71" i="2"/>
  <c r="FE71" i="2"/>
  <c r="FF71" i="2" s="1"/>
  <c r="FI71" i="2"/>
  <c r="FL71" i="2"/>
  <c r="FP71" i="2"/>
  <c r="FS71" i="2"/>
  <c r="FW71" i="2"/>
  <c r="FZ71" i="2"/>
  <c r="GA71" i="2" s="1"/>
  <c r="GC71" i="2"/>
  <c r="GE71" i="2" s="1"/>
  <c r="GD71" i="2"/>
  <c r="GF71" i="2"/>
  <c r="GI71" i="2"/>
  <c r="GL71" i="2"/>
  <c r="R72" i="2"/>
  <c r="U72" i="2"/>
  <c r="AT72" i="2"/>
  <c r="AW72" i="2"/>
  <c r="BA72" i="2"/>
  <c r="BD72" i="2"/>
  <c r="BE72" i="2" s="1"/>
  <c r="BH72" i="2"/>
  <c r="BK72" i="2"/>
  <c r="BO72" i="2"/>
  <c r="BS72" i="2" s="1"/>
  <c r="BR72" i="2"/>
  <c r="BV72" i="2"/>
  <c r="BZ72" i="2" s="1"/>
  <c r="BY72" i="2"/>
  <c r="CC72" i="2"/>
  <c r="CG72" i="2" s="1"/>
  <c r="CF72" i="2"/>
  <c r="CJ72" i="2"/>
  <c r="CM72" i="2"/>
  <c r="CQ72" i="2"/>
  <c r="CU72" i="2" s="1"/>
  <c r="CT72" i="2"/>
  <c r="CX72" i="2"/>
  <c r="DB72" i="2" s="1"/>
  <c r="DA72" i="2"/>
  <c r="DE72" i="2"/>
  <c r="DI72" i="2" s="1"/>
  <c r="DH72" i="2"/>
  <c r="DL72" i="2"/>
  <c r="DO72" i="2"/>
  <c r="DS72" i="2"/>
  <c r="DW72" i="2" s="1"/>
  <c r="DV72" i="2"/>
  <c r="DZ72" i="2"/>
  <c r="ED72" i="2" s="1"/>
  <c r="EC72" i="2"/>
  <c r="EG72" i="2"/>
  <c r="EK72" i="2" s="1"/>
  <c r="EJ72" i="2"/>
  <c r="EN72" i="2"/>
  <c r="EQ72" i="2"/>
  <c r="EU72" i="2"/>
  <c r="EX72" i="2"/>
  <c r="FB72" i="2"/>
  <c r="FE72" i="2"/>
  <c r="FI72" i="2"/>
  <c r="FL72" i="2"/>
  <c r="FP72" i="2"/>
  <c r="FS72" i="2"/>
  <c r="FT72" i="2" s="1"/>
  <c r="FW72" i="2"/>
  <c r="FZ72" i="2"/>
  <c r="GC72" i="2"/>
  <c r="GD72" i="2"/>
  <c r="GF72" i="2"/>
  <c r="GI72" i="2"/>
  <c r="GL72" i="2"/>
  <c r="R73" i="2"/>
  <c r="V73" i="2" s="1"/>
  <c r="U73" i="2"/>
  <c r="AT73" i="2"/>
  <c r="AX73" i="2" s="1"/>
  <c r="AW73" i="2"/>
  <c r="BA73" i="2"/>
  <c r="BD73" i="2"/>
  <c r="BH73" i="2"/>
  <c r="BL73" i="2" s="1"/>
  <c r="BK73" i="2"/>
  <c r="BO73" i="2"/>
  <c r="BR73" i="2"/>
  <c r="BV73" i="2"/>
  <c r="BY73" i="2"/>
  <c r="BZ73" i="2"/>
  <c r="CC73" i="2"/>
  <c r="CF73" i="2"/>
  <c r="CJ73" i="2"/>
  <c r="CM73" i="2"/>
  <c r="CQ73" i="2"/>
  <c r="CT73" i="2"/>
  <c r="CX73" i="2"/>
  <c r="DA73" i="2"/>
  <c r="DE73" i="2"/>
  <c r="DH73" i="2"/>
  <c r="DL73" i="2"/>
  <c r="DO73" i="2"/>
  <c r="DS73" i="2"/>
  <c r="DV73" i="2"/>
  <c r="DW73" i="2" s="1"/>
  <c r="DZ73" i="2"/>
  <c r="EC73" i="2"/>
  <c r="ED73" i="2" s="1"/>
  <c r="EG73" i="2"/>
  <c r="EK73" i="2" s="1"/>
  <c r="EJ73" i="2"/>
  <c r="EN73" i="2"/>
  <c r="EQ73" i="2"/>
  <c r="EU73" i="2"/>
  <c r="EY73" i="2" s="1"/>
  <c r="EX73" i="2"/>
  <c r="FB73" i="2"/>
  <c r="FF73" i="2" s="1"/>
  <c r="FE73" i="2"/>
  <c r="FI73" i="2"/>
  <c r="FL73" i="2"/>
  <c r="FP73" i="2"/>
  <c r="FT73" i="2" s="1"/>
  <c r="FS73" i="2"/>
  <c r="FW73" i="2"/>
  <c r="FZ73" i="2"/>
  <c r="GC73" i="2"/>
  <c r="GE73" i="2" s="1"/>
  <c r="GD73" i="2"/>
  <c r="GF73" i="2"/>
  <c r="GI73" i="2"/>
  <c r="GM73" i="2" s="1"/>
  <c r="GL73" i="2"/>
  <c r="R74" i="2"/>
  <c r="U74" i="2"/>
  <c r="AT74" i="2"/>
  <c r="AW74" i="2"/>
  <c r="BA74" i="2"/>
  <c r="BD74" i="2"/>
  <c r="BH74" i="2"/>
  <c r="BK74" i="2"/>
  <c r="BO74" i="2"/>
  <c r="BR74" i="2"/>
  <c r="BV74" i="2"/>
  <c r="BY74" i="2"/>
  <c r="CC74" i="2"/>
  <c r="CF74" i="2"/>
  <c r="CG74" i="2" s="1"/>
  <c r="CJ74" i="2"/>
  <c r="CN74" i="2" s="1"/>
  <c r="CM74" i="2"/>
  <c r="CQ74" i="2"/>
  <c r="CU74" i="2" s="1"/>
  <c r="CT74" i="2"/>
  <c r="CX74" i="2"/>
  <c r="DA74" i="2"/>
  <c r="DE74" i="2"/>
  <c r="DI74" i="2" s="1"/>
  <c r="DH74" i="2"/>
  <c r="DL74" i="2"/>
  <c r="DP74" i="2" s="1"/>
  <c r="DO74" i="2"/>
  <c r="DS74" i="2"/>
  <c r="DV74" i="2"/>
  <c r="DZ74" i="2"/>
  <c r="ED74" i="2" s="1"/>
  <c r="EC74" i="2"/>
  <c r="EG74" i="2"/>
  <c r="EJ74" i="2"/>
  <c r="EN74" i="2"/>
  <c r="EQ74" i="2"/>
  <c r="ER74" i="2"/>
  <c r="EU74" i="2"/>
  <c r="EX74" i="2"/>
  <c r="FB74" i="2"/>
  <c r="FE74" i="2"/>
  <c r="FI74" i="2"/>
  <c r="FL74" i="2"/>
  <c r="FP74" i="2"/>
  <c r="FS74" i="2"/>
  <c r="FW74" i="2"/>
  <c r="FZ74" i="2"/>
  <c r="GC74" i="2"/>
  <c r="GD74" i="2"/>
  <c r="GF74" i="2"/>
  <c r="GI74" i="2"/>
  <c r="GM74" i="2" s="1"/>
  <c r="GL74" i="2"/>
  <c r="R75" i="2"/>
  <c r="V75" i="2" s="1"/>
  <c r="U75" i="2"/>
  <c r="AT75" i="2"/>
  <c r="AW75" i="2"/>
  <c r="BA75" i="2"/>
  <c r="BD75" i="2"/>
  <c r="BH75" i="2"/>
  <c r="BK75" i="2"/>
  <c r="BO75" i="2"/>
  <c r="BR75" i="2"/>
  <c r="BV75" i="2"/>
  <c r="BY75" i="2"/>
  <c r="BZ75" i="2" s="1"/>
  <c r="CC75" i="2"/>
  <c r="CF75" i="2"/>
  <c r="CJ75" i="2"/>
  <c r="CM75" i="2"/>
  <c r="CQ75" i="2"/>
  <c r="CU75" i="2" s="1"/>
  <c r="CT75" i="2"/>
  <c r="CX75" i="2"/>
  <c r="DB75" i="2" s="1"/>
  <c r="DA75" i="2"/>
  <c r="DE75" i="2"/>
  <c r="DI75" i="2" s="1"/>
  <c r="DH75" i="2"/>
  <c r="DL75" i="2"/>
  <c r="DP75" i="2" s="1"/>
  <c r="DO75" i="2"/>
  <c r="DS75" i="2"/>
  <c r="DW75" i="2" s="1"/>
  <c r="DV75" i="2"/>
  <c r="DZ75" i="2"/>
  <c r="EC75" i="2"/>
  <c r="EG75" i="2"/>
  <c r="EK75" i="2" s="1"/>
  <c r="EJ75" i="2"/>
  <c r="EN75" i="2"/>
  <c r="ER75" i="2" s="1"/>
  <c r="EQ75" i="2"/>
  <c r="EU75" i="2"/>
  <c r="EX75" i="2"/>
  <c r="EY75" i="2"/>
  <c r="FB75" i="2"/>
  <c r="FE75" i="2"/>
  <c r="FI75" i="2"/>
  <c r="FL75" i="2"/>
  <c r="FP75" i="2"/>
  <c r="FS75" i="2"/>
  <c r="FW75" i="2"/>
  <c r="FZ75" i="2"/>
  <c r="GC75" i="2"/>
  <c r="GD75" i="2"/>
  <c r="GE75" i="2" s="1"/>
  <c r="GF75" i="2"/>
  <c r="GI75" i="2"/>
  <c r="GL75" i="2"/>
  <c r="R76" i="2"/>
  <c r="V76" i="2" s="1"/>
  <c r="U76" i="2"/>
  <c r="AT76" i="2"/>
  <c r="AX76" i="2" s="1"/>
  <c r="AW76" i="2"/>
  <c r="BA76" i="2"/>
  <c r="BD76" i="2"/>
  <c r="BE76" i="2"/>
  <c r="BH76" i="2"/>
  <c r="BK76" i="2"/>
  <c r="BO76" i="2"/>
  <c r="BR76" i="2"/>
  <c r="BV76" i="2"/>
  <c r="BY76" i="2"/>
  <c r="CC76" i="2"/>
  <c r="CF76" i="2"/>
  <c r="CJ76" i="2"/>
  <c r="CM76" i="2"/>
  <c r="CN76" i="2" s="1"/>
  <c r="CQ76" i="2"/>
  <c r="CT76" i="2"/>
  <c r="CX76" i="2"/>
  <c r="DA76" i="2"/>
  <c r="DE76" i="2"/>
  <c r="DH76" i="2"/>
  <c r="DI76" i="2" s="1"/>
  <c r="DL76" i="2"/>
  <c r="DP76" i="2" s="1"/>
  <c r="DO76" i="2"/>
  <c r="DS76" i="2"/>
  <c r="DW76" i="2" s="1"/>
  <c r="DV76" i="2"/>
  <c r="DZ76" i="2"/>
  <c r="ED76" i="2" s="1"/>
  <c r="EC76" i="2"/>
  <c r="EG76" i="2"/>
  <c r="EK76" i="2" s="1"/>
  <c r="EJ76" i="2"/>
  <c r="EN76" i="2"/>
  <c r="EQ76" i="2"/>
  <c r="EU76" i="2"/>
  <c r="EY76" i="2" s="1"/>
  <c r="EX76" i="2"/>
  <c r="FB76" i="2"/>
  <c r="FF76" i="2" s="1"/>
  <c r="FE76" i="2"/>
  <c r="FI76" i="2"/>
  <c r="FM76" i="2" s="1"/>
  <c r="FL76" i="2"/>
  <c r="FP76" i="2"/>
  <c r="FS76" i="2"/>
  <c r="FW76" i="2"/>
  <c r="FZ76" i="2"/>
  <c r="GC76" i="2"/>
  <c r="GD76" i="2"/>
  <c r="GF76" i="2"/>
  <c r="GI76" i="2"/>
  <c r="GM76" i="2" s="1"/>
  <c r="GL76" i="2"/>
  <c r="R77" i="2"/>
  <c r="U77" i="2"/>
  <c r="AT77" i="2"/>
  <c r="AW77" i="2"/>
  <c r="AX77" i="2"/>
  <c r="BA77" i="2"/>
  <c r="BD77" i="2"/>
  <c r="BH77" i="2"/>
  <c r="BK77" i="2"/>
  <c r="BO77" i="2"/>
  <c r="BR77" i="2"/>
  <c r="BV77" i="2"/>
  <c r="BY77" i="2"/>
  <c r="CC77" i="2"/>
  <c r="CF77" i="2"/>
  <c r="CJ77" i="2"/>
  <c r="CM77" i="2"/>
  <c r="CQ77" i="2"/>
  <c r="CT77" i="2"/>
  <c r="CU77" i="2" s="1"/>
  <c r="CX77" i="2"/>
  <c r="DA77" i="2"/>
  <c r="DB77" i="2" s="1"/>
  <c r="DE77" i="2"/>
  <c r="DI77" i="2" s="1"/>
  <c r="DH77" i="2"/>
  <c r="DL77" i="2"/>
  <c r="DO77" i="2"/>
  <c r="DS77" i="2"/>
  <c r="DW77" i="2" s="1"/>
  <c r="DV77" i="2"/>
  <c r="DZ77" i="2"/>
  <c r="ED77" i="2" s="1"/>
  <c r="EC77" i="2"/>
  <c r="EG77" i="2"/>
  <c r="EJ77" i="2"/>
  <c r="EN77" i="2"/>
  <c r="ER77" i="2" s="1"/>
  <c r="EQ77" i="2"/>
  <c r="EU77" i="2"/>
  <c r="EX77" i="2"/>
  <c r="FB77" i="2"/>
  <c r="FF77" i="2" s="1"/>
  <c r="FE77" i="2"/>
  <c r="FI77" i="2"/>
  <c r="FL77" i="2"/>
  <c r="FP77" i="2"/>
  <c r="FS77" i="2"/>
  <c r="FW77" i="2"/>
  <c r="FZ77" i="2"/>
  <c r="GC77" i="2"/>
  <c r="GD77" i="2"/>
  <c r="GF77" i="2"/>
  <c r="GI77" i="2"/>
  <c r="GM77" i="2" s="1"/>
  <c r="GL77" i="2"/>
  <c r="R78" i="2"/>
  <c r="U78" i="2"/>
  <c r="AT78" i="2"/>
  <c r="AX78" i="2" s="1"/>
  <c r="AW78" i="2"/>
  <c r="BA78" i="2"/>
  <c r="BD78" i="2"/>
  <c r="BH78" i="2"/>
  <c r="BL78" i="2" s="1"/>
  <c r="BK78" i="2"/>
  <c r="BO78" i="2"/>
  <c r="BR78" i="2"/>
  <c r="BV78" i="2"/>
  <c r="BY78" i="2"/>
  <c r="CC78" i="2"/>
  <c r="CF78" i="2"/>
  <c r="CJ78" i="2"/>
  <c r="CM78" i="2"/>
  <c r="CQ78" i="2"/>
  <c r="CT78" i="2"/>
  <c r="CX78" i="2"/>
  <c r="DA78" i="2"/>
  <c r="DE78" i="2"/>
  <c r="DH78" i="2"/>
  <c r="DI78" i="2" s="1"/>
  <c r="DL78" i="2"/>
  <c r="DP78" i="2" s="1"/>
  <c r="DO78" i="2"/>
  <c r="DS78" i="2"/>
  <c r="DW78" i="2" s="1"/>
  <c r="DV78" i="2"/>
  <c r="DZ78" i="2"/>
  <c r="EC78" i="2"/>
  <c r="EG78" i="2"/>
  <c r="EK78" i="2" s="1"/>
  <c r="EJ78" i="2"/>
  <c r="EN78" i="2"/>
  <c r="ER78" i="2" s="1"/>
  <c r="EQ78" i="2"/>
  <c r="EU78" i="2"/>
  <c r="EX78" i="2"/>
  <c r="FB78" i="2"/>
  <c r="FF78" i="2" s="1"/>
  <c r="FE78" i="2"/>
  <c r="FI78" i="2"/>
  <c r="FL78" i="2"/>
  <c r="FP78" i="2"/>
  <c r="FS78" i="2"/>
  <c r="FT78" i="2"/>
  <c r="FW78" i="2"/>
  <c r="FZ78" i="2"/>
  <c r="GC78" i="2"/>
  <c r="GD78" i="2"/>
  <c r="GF78" i="2"/>
  <c r="GI78" i="2"/>
  <c r="GL78" i="2"/>
  <c r="R79" i="2"/>
  <c r="V79" i="2" s="1"/>
  <c r="U79" i="2"/>
  <c r="AT79" i="2"/>
  <c r="AW79" i="2"/>
  <c r="BA79" i="2"/>
  <c r="BE79" i="2" s="1"/>
  <c r="BD79" i="2"/>
  <c r="BH79" i="2"/>
  <c r="BK79" i="2"/>
  <c r="BO79" i="2"/>
  <c r="BS79" i="2" s="1"/>
  <c r="BR79" i="2"/>
  <c r="BV79" i="2"/>
  <c r="BY79" i="2"/>
  <c r="CC79" i="2"/>
  <c r="CF79" i="2"/>
  <c r="CJ79" i="2"/>
  <c r="CM79" i="2"/>
  <c r="CQ79" i="2"/>
  <c r="CT79" i="2"/>
  <c r="CX79" i="2"/>
  <c r="DA79" i="2"/>
  <c r="DB79" i="2" s="1"/>
  <c r="DE79" i="2"/>
  <c r="DH79" i="2"/>
  <c r="DL79" i="2"/>
  <c r="DO79" i="2"/>
  <c r="DS79" i="2"/>
  <c r="DW79" i="2" s="1"/>
  <c r="DV79" i="2"/>
  <c r="DZ79" i="2"/>
  <c r="ED79" i="2" s="1"/>
  <c r="EC79" i="2"/>
  <c r="EG79" i="2"/>
  <c r="EK79" i="2" s="1"/>
  <c r="EJ79" i="2"/>
  <c r="EN79" i="2"/>
  <c r="EQ79" i="2"/>
  <c r="EU79" i="2"/>
  <c r="EY79" i="2" s="1"/>
  <c r="EX79" i="2"/>
  <c r="FB79" i="2"/>
  <c r="FE79" i="2"/>
  <c r="FI79" i="2"/>
  <c r="FM79" i="2" s="1"/>
  <c r="FL79" i="2"/>
  <c r="FP79" i="2"/>
  <c r="FS79" i="2"/>
  <c r="FW79" i="2"/>
  <c r="FZ79" i="2"/>
  <c r="GA79" i="2"/>
  <c r="GC79" i="2"/>
  <c r="GD79" i="2"/>
  <c r="GF79" i="2"/>
  <c r="GI79" i="2"/>
  <c r="GM79" i="2" s="1"/>
  <c r="GL79" i="2"/>
  <c r="R80" i="2"/>
  <c r="V80" i="2" s="1"/>
  <c r="U80" i="2"/>
  <c r="AT80" i="2"/>
  <c r="AW80" i="2"/>
  <c r="BA80" i="2"/>
  <c r="BE80" i="2" s="1"/>
  <c r="BD80" i="2"/>
  <c r="BH80" i="2"/>
  <c r="BK80" i="2"/>
  <c r="BO80" i="2"/>
  <c r="BS80" i="2" s="1"/>
  <c r="BR80" i="2"/>
  <c r="BV80" i="2"/>
  <c r="BY80" i="2"/>
  <c r="CC80" i="2"/>
  <c r="CF80" i="2"/>
  <c r="CG80" i="2"/>
  <c r="CJ80" i="2"/>
  <c r="CM80" i="2"/>
  <c r="CQ80" i="2"/>
  <c r="CT80" i="2"/>
  <c r="CX80" i="2"/>
  <c r="DA80" i="2"/>
  <c r="DE80" i="2"/>
  <c r="DH80" i="2"/>
  <c r="DL80" i="2"/>
  <c r="DO80" i="2"/>
  <c r="DP80" i="2" s="1"/>
  <c r="DS80" i="2"/>
  <c r="DV80" i="2"/>
  <c r="DZ80" i="2"/>
  <c r="EC80" i="2"/>
  <c r="EG80" i="2"/>
  <c r="EJ80" i="2"/>
  <c r="EK80" i="2" s="1"/>
  <c r="EN80" i="2"/>
  <c r="ER80" i="2" s="1"/>
  <c r="EQ80" i="2"/>
  <c r="EU80" i="2"/>
  <c r="EY80" i="2" s="1"/>
  <c r="EX80" i="2"/>
  <c r="FB80" i="2"/>
  <c r="FE80" i="2"/>
  <c r="FI80" i="2"/>
  <c r="FM80" i="2" s="1"/>
  <c r="FL80" i="2"/>
  <c r="FP80" i="2"/>
  <c r="FS80" i="2"/>
  <c r="FW80" i="2"/>
  <c r="GA80" i="2" s="1"/>
  <c r="FZ80" i="2"/>
  <c r="GC80" i="2"/>
  <c r="GD80" i="2"/>
  <c r="GF80" i="2"/>
  <c r="GI80" i="2"/>
  <c r="GL80" i="2"/>
  <c r="R81" i="2"/>
  <c r="U81" i="2"/>
  <c r="AT81" i="2"/>
  <c r="AW81" i="2"/>
  <c r="BA81" i="2"/>
  <c r="BD81" i="2"/>
  <c r="BH81" i="2"/>
  <c r="BK81" i="2"/>
  <c r="BO81" i="2"/>
  <c r="BR81" i="2"/>
  <c r="BS81" i="2" s="1"/>
  <c r="BV81" i="2"/>
  <c r="BZ81" i="2" s="1"/>
  <c r="BY81" i="2"/>
  <c r="CC81" i="2"/>
  <c r="CG81" i="2" s="1"/>
  <c r="CF81" i="2"/>
  <c r="CJ81" i="2"/>
  <c r="CM81" i="2"/>
  <c r="CQ81" i="2"/>
  <c r="CU81" i="2" s="1"/>
  <c r="CT81" i="2"/>
  <c r="CX81" i="2"/>
  <c r="DB81" i="2" s="1"/>
  <c r="DA81" i="2"/>
  <c r="DE81" i="2"/>
  <c r="DH81" i="2"/>
  <c r="DL81" i="2"/>
  <c r="DP81" i="2" s="1"/>
  <c r="DO81" i="2"/>
  <c r="DS81" i="2"/>
  <c r="DV81" i="2"/>
  <c r="DZ81" i="2"/>
  <c r="EC81" i="2"/>
  <c r="ED81" i="2"/>
  <c r="EG81" i="2"/>
  <c r="EJ81" i="2"/>
  <c r="EN81" i="2"/>
  <c r="EQ81" i="2"/>
  <c r="EU81" i="2"/>
  <c r="EX81" i="2"/>
  <c r="FB81" i="2"/>
  <c r="FE81" i="2"/>
  <c r="FI81" i="2"/>
  <c r="FL81" i="2"/>
  <c r="FP81" i="2"/>
  <c r="FS81" i="2"/>
  <c r="FW81" i="2"/>
  <c r="FZ81" i="2"/>
  <c r="GA81" i="2" s="1"/>
  <c r="GC81" i="2"/>
  <c r="GD81" i="2"/>
  <c r="GE81" i="2" s="1"/>
  <c r="GF81" i="2"/>
  <c r="GI81" i="2"/>
  <c r="GL81" i="2"/>
  <c r="GM81" i="2" s="1"/>
  <c r="R82" i="2"/>
  <c r="V82" i="2" s="1"/>
  <c r="U82" i="2"/>
  <c r="AT82" i="2"/>
  <c r="AW82" i="2"/>
  <c r="BA82" i="2"/>
  <c r="BE82" i="2" s="1"/>
  <c r="BD82" i="2"/>
  <c r="BH82" i="2"/>
  <c r="BL82" i="2" s="1"/>
  <c r="BK82" i="2"/>
  <c r="BO82" i="2"/>
  <c r="BR82" i="2"/>
  <c r="BV82" i="2"/>
  <c r="BZ82" i="2" s="1"/>
  <c r="BY82" i="2"/>
  <c r="CC82" i="2"/>
  <c r="CF82" i="2"/>
  <c r="CJ82" i="2"/>
  <c r="CN82" i="2" s="1"/>
  <c r="CM82" i="2"/>
  <c r="CQ82" i="2"/>
  <c r="CT82" i="2"/>
  <c r="CX82" i="2"/>
  <c r="DA82" i="2"/>
  <c r="DE82" i="2"/>
  <c r="DH82" i="2"/>
  <c r="DL82" i="2"/>
  <c r="DO82" i="2"/>
  <c r="DS82" i="2"/>
  <c r="DV82" i="2"/>
  <c r="DZ82" i="2"/>
  <c r="EC82" i="2"/>
  <c r="EG82" i="2"/>
  <c r="EJ82" i="2"/>
  <c r="EK82" i="2" s="1"/>
  <c r="EN82" i="2"/>
  <c r="ER82" i="2" s="1"/>
  <c r="EQ82" i="2"/>
  <c r="EU82" i="2"/>
  <c r="EY82" i="2" s="1"/>
  <c r="EX82" i="2"/>
  <c r="FB82" i="2"/>
  <c r="FE82" i="2"/>
  <c r="FI82" i="2"/>
  <c r="FM82" i="2" s="1"/>
  <c r="FL82" i="2"/>
  <c r="FP82" i="2"/>
  <c r="FT82" i="2" s="1"/>
  <c r="FS82" i="2"/>
  <c r="FW82" i="2"/>
  <c r="FZ82" i="2"/>
  <c r="GC82" i="2"/>
  <c r="GE82" i="2" s="1"/>
  <c r="GD82" i="2"/>
  <c r="GF82" i="2"/>
  <c r="GI82" i="2"/>
  <c r="GL82" i="2"/>
  <c r="R83" i="2"/>
  <c r="U83" i="2"/>
  <c r="AT83" i="2"/>
  <c r="AW83" i="2"/>
  <c r="BA83" i="2"/>
  <c r="BD83" i="2"/>
  <c r="BH83" i="2"/>
  <c r="BK83" i="2"/>
  <c r="BO83" i="2"/>
  <c r="BR83" i="2"/>
  <c r="BS83" i="2" s="1"/>
  <c r="BV83" i="2"/>
  <c r="BY83" i="2"/>
  <c r="CC83" i="2"/>
  <c r="CF83" i="2"/>
  <c r="CJ83" i="2"/>
  <c r="CM83" i="2"/>
  <c r="CQ83" i="2"/>
  <c r="CT83" i="2"/>
  <c r="CX83" i="2"/>
  <c r="DB83" i="2" s="1"/>
  <c r="DA83" i="2"/>
  <c r="DE83" i="2"/>
  <c r="DI83" i="2" s="1"/>
  <c r="DH83" i="2"/>
  <c r="DL83" i="2"/>
  <c r="DO83" i="2"/>
  <c r="DS83" i="2"/>
  <c r="DV83" i="2"/>
  <c r="DZ83" i="2"/>
  <c r="EC83" i="2"/>
  <c r="EG83" i="2"/>
  <c r="EK83" i="2" s="1"/>
  <c r="EJ83" i="2"/>
  <c r="EN83" i="2"/>
  <c r="EQ83" i="2"/>
  <c r="EU83" i="2"/>
  <c r="EX83" i="2"/>
  <c r="FB83" i="2"/>
  <c r="FF83" i="2" s="1"/>
  <c r="FE83" i="2"/>
  <c r="FI83" i="2"/>
  <c r="FL83" i="2"/>
  <c r="FP83" i="2"/>
  <c r="FS83" i="2"/>
  <c r="FW83" i="2"/>
  <c r="FZ83" i="2"/>
  <c r="GC83" i="2"/>
  <c r="GE83" i="2" s="1"/>
  <c r="GD83" i="2"/>
  <c r="GF83" i="2"/>
  <c r="GI83" i="2"/>
  <c r="GL83" i="2"/>
  <c r="R84" i="2"/>
  <c r="U84" i="2"/>
  <c r="AT84" i="2"/>
  <c r="AW84" i="2"/>
  <c r="BA84" i="2"/>
  <c r="BD84" i="2"/>
  <c r="BH84" i="2"/>
  <c r="BL84" i="2" s="1"/>
  <c r="BK84" i="2"/>
  <c r="BO84" i="2"/>
  <c r="BS84" i="2" s="1"/>
  <c r="BR84" i="2"/>
  <c r="BV84" i="2"/>
  <c r="BY84" i="2"/>
  <c r="CC84" i="2"/>
  <c r="CF84" i="2"/>
  <c r="CJ84" i="2"/>
  <c r="CM84" i="2"/>
  <c r="CQ84" i="2"/>
  <c r="CU84" i="2" s="1"/>
  <c r="CT84" i="2"/>
  <c r="CX84" i="2"/>
  <c r="DA84" i="2"/>
  <c r="DE84" i="2"/>
  <c r="DH84" i="2"/>
  <c r="DL84" i="2"/>
  <c r="DP84" i="2" s="1"/>
  <c r="DO84" i="2"/>
  <c r="DS84" i="2"/>
  <c r="DV84" i="2"/>
  <c r="DZ84" i="2"/>
  <c r="EC84" i="2"/>
  <c r="EG84" i="2"/>
  <c r="EJ84" i="2"/>
  <c r="EN84" i="2"/>
  <c r="ER84" i="2" s="1"/>
  <c r="EQ84" i="2"/>
  <c r="EU84" i="2"/>
  <c r="EY84" i="2" s="1"/>
  <c r="EX84" i="2"/>
  <c r="FB84" i="2"/>
  <c r="FE84" i="2"/>
  <c r="FI84" i="2"/>
  <c r="FL84" i="2"/>
  <c r="FP84" i="2"/>
  <c r="FS84" i="2"/>
  <c r="FT84" i="2"/>
  <c r="FW84" i="2"/>
  <c r="FZ84" i="2"/>
  <c r="GC84" i="2"/>
  <c r="GD84" i="2"/>
  <c r="GF84" i="2"/>
  <c r="GI84" i="2"/>
  <c r="GM84" i="2" s="1"/>
  <c r="GL84" i="2"/>
  <c r="R85" i="2"/>
  <c r="V85" i="2" s="1"/>
  <c r="U85" i="2"/>
  <c r="AT85" i="2"/>
  <c r="AW85" i="2"/>
  <c r="BA85" i="2"/>
  <c r="BE85" i="2" s="1"/>
  <c r="BD85" i="2"/>
  <c r="BH85" i="2"/>
  <c r="BL85" i="2" s="1"/>
  <c r="BK85" i="2"/>
  <c r="BO85" i="2"/>
  <c r="BS85" i="2" s="1"/>
  <c r="BR85" i="2"/>
  <c r="BV85" i="2"/>
  <c r="BY85" i="2"/>
  <c r="CC85" i="2"/>
  <c r="CF85" i="2"/>
  <c r="CJ85" i="2"/>
  <c r="CM85" i="2"/>
  <c r="CQ85" i="2"/>
  <c r="CT85" i="2"/>
  <c r="CX85" i="2"/>
  <c r="DA85" i="2"/>
  <c r="DB85" i="2" s="1"/>
  <c r="DE85" i="2"/>
  <c r="DH85" i="2"/>
  <c r="DL85" i="2"/>
  <c r="DO85" i="2"/>
  <c r="DS85" i="2"/>
  <c r="DV85" i="2"/>
  <c r="DZ85" i="2"/>
  <c r="ED85" i="2" s="1"/>
  <c r="EC85" i="2"/>
  <c r="EG85" i="2"/>
  <c r="EK85" i="2" s="1"/>
  <c r="EJ85" i="2"/>
  <c r="EN85" i="2"/>
  <c r="ER85" i="2" s="1"/>
  <c r="EQ85" i="2"/>
  <c r="EU85" i="2"/>
  <c r="EY85" i="2" s="1"/>
  <c r="EX85" i="2"/>
  <c r="FB85" i="2"/>
  <c r="FE85" i="2"/>
  <c r="FI85" i="2"/>
  <c r="FM85" i="2" s="1"/>
  <c r="FL85" i="2"/>
  <c r="FP85" i="2"/>
  <c r="FT85" i="2" s="1"/>
  <c r="FS85" i="2"/>
  <c r="FW85" i="2"/>
  <c r="FZ85" i="2"/>
  <c r="GA85" i="2"/>
  <c r="GC85" i="2"/>
  <c r="GD85" i="2"/>
  <c r="GF85" i="2"/>
  <c r="GI85" i="2"/>
  <c r="GM85" i="2" s="1"/>
  <c r="GL85" i="2"/>
  <c r="R86" i="2"/>
  <c r="V86" i="2" s="1"/>
  <c r="U86" i="2"/>
  <c r="AT86" i="2"/>
  <c r="AX86" i="2" s="1"/>
  <c r="AW86" i="2"/>
  <c r="BA86" i="2"/>
  <c r="BE86" i="2" s="1"/>
  <c r="BD86" i="2"/>
  <c r="BH86" i="2"/>
  <c r="BK86" i="2"/>
  <c r="BO86" i="2"/>
  <c r="BS86" i="2" s="1"/>
  <c r="BR86" i="2"/>
  <c r="BV86" i="2"/>
  <c r="BZ86" i="2" s="1"/>
  <c r="BY86" i="2"/>
  <c r="CC86" i="2"/>
  <c r="CF86" i="2"/>
  <c r="CG86" i="2"/>
  <c r="CJ86" i="2"/>
  <c r="CM86" i="2"/>
  <c r="CQ86" i="2"/>
  <c r="CT86" i="2"/>
  <c r="CX86" i="2"/>
  <c r="DA86" i="2"/>
  <c r="DE86" i="2"/>
  <c r="DH86" i="2"/>
  <c r="DL86" i="2"/>
  <c r="DO86" i="2"/>
  <c r="DP86" i="2" s="1"/>
  <c r="DS86" i="2"/>
  <c r="DV86" i="2"/>
  <c r="DZ86" i="2"/>
  <c r="EC86" i="2"/>
  <c r="EG86" i="2"/>
  <c r="EJ86" i="2"/>
  <c r="EK86" i="2" s="1"/>
  <c r="EN86" i="2"/>
  <c r="ER86" i="2" s="1"/>
  <c r="EQ86" i="2"/>
  <c r="EU86" i="2"/>
  <c r="EY86" i="2" s="1"/>
  <c r="EX86" i="2"/>
  <c r="FB86" i="2"/>
  <c r="FF86" i="2" s="1"/>
  <c r="FE86" i="2"/>
  <c r="FI86" i="2"/>
  <c r="FM86" i="2" s="1"/>
  <c r="FL86" i="2"/>
  <c r="FP86" i="2"/>
  <c r="FS86" i="2"/>
  <c r="FW86" i="2"/>
  <c r="GA86" i="2" s="1"/>
  <c r="FZ86" i="2"/>
  <c r="GC86" i="2"/>
  <c r="GE86" i="2" s="1"/>
  <c r="GD86" i="2"/>
  <c r="GF86" i="2"/>
  <c r="GI86" i="2"/>
  <c r="GL86" i="2"/>
  <c r="R87" i="2"/>
  <c r="U87" i="2"/>
  <c r="AT87" i="2"/>
  <c r="AW87" i="2"/>
  <c r="AX87" i="2" s="1"/>
  <c r="BA87" i="2"/>
  <c r="BD87" i="2"/>
  <c r="BH87" i="2"/>
  <c r="BK87" i="2"/>
  <c r="BO87" i="2"/>
  <c r="BR87" i="2"/>
  <c r="BV87" i="2"/>
  <c r="BY87" i="2"/>
  <c r="CC87" i="2"/>
  <c r="CF87" i="2"/>
  <c r="CG87" i="2" s="1"/>
  <c r="CJ87" i="2"/>
  <c r="CM87" i="2"/>
  <c r="CQ87" i="2"/>
  <c r="CT87" i="2"/>
  <c r="CX87" i="2"/>
  <c r="DB87" i="2" s="1"/>
  <c r="DA87" i="2"/>
  <c r="DE87" i="2"/>
  <c r="DI87" i="2" s="1"/>
  <c r="DH87" i="2"/>
  <c r="DL87" i="2"/>
  <c r="DO87" i="2"/>
  <c r="DS87" i="2"/>
  <c r="DW87" i="2" s="1"/>
  <c r="DV87" i="2"/>
  <c r="DZ87" i="2"/>
  <c r="EC87" i="2"/>
  <c r="EG87" i="2"/>
  <c r="EK87" i="2" s="1"/>
  <c r="EJ87" i="2"/>
  <c r="EN87" i="2"/>
  <c r="EQ87" i="2"/>
  <c r="EU87" i="2"/>
  <c r="EX87" i="2"/>
  <c r="FB87" i="2"/>
  <c r="FF87" i="2" s="1"/>
  <c r="FE87" i="2"/>
  <c r="FI87" i="2"/>
  <c r="FL87" i="2"/>
  <c r="FP87" i="2"/>
  <c r="FT87" i="2" s="1"/>
  <c r="FS87" i="2"/>
  <c r="FW87" i="2"/>
  <c r="FZ87" i="2"/>
  <c r="GC87" i="2"/>
  <c r="GE87" i="2" s="1"/>
  <c r="GD87" i="2"/>
  <c r="GF87" i="2"/>
  <c r="GI87" i="2"/>
  <c r="GL87" i="2"/>
  <c r="R88" i="2"/>
  <c r="U88" i="2"/>
  <c r="V88" i="2" s="1"/>
  <c r="AT88" i="2"/>
  <c r="AW88" i="2"/>
  <c r="BA88" i="2"/>
  <c r="BD88" i="2"/>
  <c r="BH88" i="2"/>
  <c r="BL88" i="2" s="1"/>
  <c r="BK88" i="2"/>
  <c r="BO88" i="2"/>
  <c r="BR88" i="2"/>
  <c r="BV88" i="2"/>
  <c r="BY88" i="2"/>
  <c r="CC88" i="2"/>
  <c r="CG88" i="2" s="1"/>
  <c r="CF88" i="2"/>
  <c r="CJ88" i="2"/>
  <c r="CN88" i="2" s="1"/>
  <c r="CM88" i="2"/>
  <c r="CQ88" i="2"/>
  <c r="CU88" i="2" s="1"/>
  <c r="CT88" i="2"/>
  <c r="CX88" i="2"/>
  <c r="DA88" i="2"/>
  <c r="DE88" i="2"/>
  <c r="DI88" i="2" s="1"/>
  <c r="DH88" i="2"/>
  <c r="DL88" i="2"/>
  <c r="DO88" i="2"/>
  <c r="DS88" i="2"/>
  <c r="DW88" i="2" s="1"/>
  <c r="DV88" i="2"/>
  <c r="DZ88" i="2"/>
  <c r="EC88" i="2"/>
  <c r="EG88" i="2"/>
  <c r="EK88" i="2" s="1"/>
  <c r="EJ88" i="2"/>
  <c r="EN88" i="2"/>
  <c r="ER88" i="2" s="1"/>
  <c r="EQ88" i="2"/>
  <c r="EU88" i="2"/>
  <c r="EY88" i="2" s="1"/>
  <c r="EX88" i="2"/>
  <c r="FB88" i="2"/>
  <c r="FE88" i="2"/>
  <c r="FI88" i="2"/>
  <c r="FL88" i="2"/>
  <c r="FP88" i="2"/>
  <c r="FS88" i="2"/>
  <c r="FW88" i="2"/>
  <c r="FZ88" i="2"/>
  <c r="GA88" i="2" s="1"/>
  <c r="GC88" i="2"/>
  <c r="GD88" i="2"/>
  <c r="GF88" i="2"/>
  <c r="GI88" i="2"/>
  <c r="GL88" i="2"/>
  <c r="R89" i="2"/>
  <c r="U89" i="2"/>
  <c r="AT89" i="2"/>
  <c r="AX89" i="2" s="1"/>
  <c r="AW89" i="2"/>
  <c r="BA89" i="2"/>
  <c r="BD89" i="2"/>
  <c r="BH89" i="2"/>
  <c r="BK89" i="2"/>
  <c r="BO89" i="2"/>
  <c r="BS89" i="2" s="1"/>
  <c r="BR89" i="2"/>
  <c r="BV89" i="2"/>
  <c r="BZ89" i="2" s="1"/>
  <c r="BY89" i="2"/>
  <c r="CC89" i="2"/>
  <c r="CG89" i="2" s="1"/>
  <c r="CF89" i="2"/>
  <c r="CJ89" i="2"/>
  <c r="CM89" i="2"/>
  <c r="CQ89" i="2"/>
  <c r="CU89" i="2" s="1"/>
  <c r="CT89" i="2"/>
  <c r="CX89" i="2"/>
  <c r="DA89" i="2"/>
  <c r="DE89" i="2"/>
  <c r="DI89" i="2" s="1"/>
  <c r="DH89" i="2"/>
  <c r="DL89" i="2"/>
  <c r="DO89" i="2"/>
  <c r="DS89" i="2"/>
  <c r="DW89" i="2" s="1"/>
  <c r="DV89" i="2"/>
  <c r="DZ89" i="2"/>
  <c r="ED89" i="2" s="1"/>
  <c r="EC89" i="2"/>
  <c r="EG89" i="2"/>
  <c r="EK89" i="2" s="1"/>
  <c r="EJ89" i="2"/>
  <c r="EN89" i="2"/>
  <c r="EQ89" i="2"/>
  <c r="EU89" i="2"/>
  <c r="EX89" i="2"/>
  <c r="FB89" i="2"/>
  <c r="FE89" i="2"/>
  <c r="FI89" i="2"/>
  <c r="FL89" i="2"/>
  <c r="FM89" i="2" s="1"/>
  <c r="FP89" i="2"/>
  <c r="FS89" i="2"/>
  <c r="FW89" i="2"/>
  <c r="FZ89" i="2"/>
  <c r="GC89" i="2"/>
  <c r="GD89" i="2"/>
  <c r="GF89" i="2"/>
  <c r="GI89" i="2"/>
  <c r="GM89" i="2" s="1"/>
  <c r="GL89" i="2"/>
  <c r="R90" i="2"/>
  <c r="U90" i="2"/>
  <c r="AT90" i="2"/>
  <c r="AW90" i="2"/>
  <c r="BA90" i="2"/>
  <c r="BE90" i="2" s="1"/>
  <c r="BD90" i="2"/>
  <c r="BH90" i="2"/>
  <c r="BL90" i="2" s="1"/>
  <c r="BK90" i="2"/>
  <c r="BO90" i="2"/>
  <c r="BS90" i="2" s="1"/>
  <c r="BR90" i="2"/>
  <c r="BV90" i="2"/>
  <c r="BY90" i="2"/>
  <c r="CC90" i="2"/>
  <c r="CG90" i="2" s="1"/>
  <c r="CF90" i="2"/>
  <c r="CJ90" i="2"/>
  <c r="CM90" i="2"/>
  <c r="CQ90" i="2"/>
  <c r="CU90" i="2" s="1"/>
  <c r="CT90" i="2"/>
  <c r="CX90" i="2"/>
  <c r="DA90" i="2"/>
  <c r="DE90" i="2"/>
  <c r="DI90" i="2" s="1"/>
  <c r="DH90" i="2"/>
  <c r="DL90" i="2"/>
  <c r="DP90" i="2" s="1"/>
  <c r="DO90" i="2"/>
  <c r="DS90" i="2"/>
  <c r="DW90" i="2" s="1"/>
  <c r="DV90" i="2"/>
  <c r="DZ90" i="2"/>
  <c r="EC90" i="2"/>
  <c r="EG90" i="2"/>
  <c r="EJ90" i="2"/>
  <c r="EN90" i="2"/>
  <c r="EQ90" i="2"/>
  <c r="EU90" i="2"/>
  <c r="EX90" i="2"/>
  <c r="EY90" i="2" s="1"/>
  <c r="FB90" i="2"/>
  <c r="FE90" i="2"/>
  <c r="FI90" i="2"/>
  <c r="FL90" i="2"/>
  <c r="FP90" i="2"/>
  <c r="FS90" i="2"/>
  <c r="FW90" i="2"/>
  <c r="FZ90" i="2"/>
  <c r="GC90" i="2"/>
  <c r="GD90" i="2"/>
  <c r="GE90" i="2" s="1"/>
  <c r="GF90" i="2"/>
  <c r="GI90" i="2"/>
  <c r="GL90" i="2"/>
  <c r="R91" i="2"/>
  <c r="V91" i="2" s="1"/>
  <c r="U91" i="2"/>
  <c r="AT91" i="2"/>
  <c r="AX91" i="2" s="1"/>
  <c r="AW91" i="2"/>
  <c r="BA91" i="2"/>
  <c r="BE91" i="2" s="1"/>
  <c r="BD91" i="2"/>
  <c r="BH91" i="2"/>
  <c r="BK91" i="2"/>
  <c r="BO91" i="2"/>
  <c r="BS91" i="2" s="1"/>
  <c r="BR91" i="2"/>
  <c r="BV91" i="2"/>
  <c r="BY91" i="2"/>
  <c r="CC91" i="2"/>
  <c r="CG91" i="2" s="1"/>
  <c r="CF91" i="2"/>
  <c r="CJ91" i="2"/>
  <c r="CM91" i="2"/>
  <c r="CQ91" i="2"/>
  <c r="CU91" i="2" s="1"/>
  <c r="CT91" i="2"/>
  <c r="CX91" i="2"/>
  <c r="DB91" i="2" s="1"/>
  <c r="DA91" i="2"/>
  <c r="DE91" i="2"/>
  <c r="DI91" i="2" s="1"/>
  <c r="DH91" i="2"/>
  <c r="DL91" i="2"/>
  <c r="DO91" i="2"/>
  <c r="DS91" i="2"/>
  <c r="DV91" i="2"/>
  <c r="DZ91" i="2"/>
  <c r="EC91" i="2"/>
  <c r="EG91" i="2"/>
  <c r="EJ91" i="2"/>
  <c r="EK91" i="2" s="1"/>
  <c r="EN91" i="2"/>
  <c r="EQ91" i="2"/>
  <c r="EU91" i="2"/>
  <c r="EX91" i="2"/>
  <c r="FB91" i="2"/>
  <c r="FE91" i="2"/>
  <c r="FI91" i="2"/>
  <c r="FL91" i="2"/>
  <c r="FP91" i="2"/>
  <c r="FS91" i="2"/>
  <c r="FT91" i="2" s="1"/>
  <c r="FW91" i="2"/>
  <c r="FZ91" i="2"/>
  <c r="GC91" i="2"/>
  <c r="GD91" i="2"/>
  <c r="GF91" i="2"/>
  <c r="GI91" i="2"/>
  <c r="GM91" i="2" s="1"/>
  <c r="GL91" i="2"/>
  <c r="R92" i="2"/>
  <c r="V92" i="2" s="1"/>
  <c r="U92" i="2"/>
  <c r="AT92" i="2"/>
  <c r="AW92" i="2"/>
  <c r="BA92" i="2"/>
  <c r="BE92" i="2" s="1"/>
  <c r="BD92" i="2"/>
  <c r="BH92" i="2"/>
  <c r="BK92" i="2"/>
  <c r="BO92" i="2"/>
  <c r="BS92" i="2" s="1"/>
  <c r="BR92" i="2"/>
  <c r="BV92" i="2"/>
  <c r="BY92" i="2"/>
  <c r="CC92" i="2"/>
  <c r="CG92" i="2" s="1"/>
  <c r="CF92" i="2"/>
  <c r="CJ92" i="2"/>
  <c r="CN92" i="2" s="1"/>
  <c r="CM92" i="2"/>
  <c r="CQ92" i="2"/>
  <c r="CU92" i="2" s="1"/>
  <c r="CT92" i="2"/>
  <c r="CX92" i="2"/>
  <c r="DA92" i="2"/>
  <c r="DE92" i="2"/>
  <c r="DH92" i="2"/>
  <c r="DL92" i="2"/>
  <c r="DO92" i="2"/>
  <c r="DS92" i="2"/>
  <c r="DV92" i="2"/>
  <c r="DW92" i="2" s="1"/>
  <c r="DZ92" i="2"/>
  <c r="EC92" i="2"/>
  <c r="EG92" i="2"/>
  <c r="EJ92" i="2"/>
  <c r="EN92" i="2"/>
  <c r="EQ92" i="2"/>
  <c r="EU92" i="2"/>
  <c r="EX92" i="2"/>
  <c r="FB92" i="2"/>
  <c r="FE92" i="2"/>
  <c r="FF92" i="2" s="1"/>
  <c r="FI92" i="2"/>
  <c r="FL92" i="2"/>
  <c r="FP92" i="2"/>
  <c r="FS92" i="2"/>
  <c r="FW92" i="2"/>
  <c r="FZ92" i="2"/>
  <c r="GC92" i="2"/>
  <c r="GD92" i="2"/>
  <c r="GF92" i="2"/>
  <c r="GI92" i="2"/>
  <c r="GL92" i="2"/>
  <c r="R93" i="2"/>
  <c r="V93" i="2" s="1"/>
  <c r="U93" i="2"/>
  <c r="AT93" i="2"/>
  <c r="AW93" i="2"/>
  <c r="BA93" i="2"/>
  <c r="BE93" i="2" s="1"/>
  <c r="BD93" i="2"/>
  <c r="BH93" i="2"/>
  <c r="BK93" i="2"/>
  <c r="BO93" i="2"/>
  <c r="BS93" i="2" s="1"/>
  <c r="BR93" i="2"/>
  <c r="BV93" i="2"/>
  <c r="BZ93" i="2" s="1"/>
  <c r="BY93" i="2"/>
  <c r="CC93" i="2"/>
  <c r="CG93" i="2" s="1"/>
  <c r="CF93" i="2"/>
  <c r="CJ93" i="2"/>
  <c r="CM93" i="2"/>
  <c r="CQ93" i="2"/>
  <c r="CT93" i="2"/>
  <c r="CX93" i="2"/>
  <c r="DA93" i="2"/>
  <c r="DE93" i="2"/>
  <c r="DH93" i="2"/>
  <c r="DI93" i="2" s="1"/>
  <c r="DL93" i="2"/>
  <c r="DO93" i="2"/>
  <c r="DS93" i="2"/>
  <c r="DV93" i="2"/>
  <c r="DZ93" i="2"/>
  <c r="EC93" i="2"/>
  <c r="EG93" i="2"/>
  <c r="EJ93" i="2"/>
  <c r="EN93" i="2"/>
  <c r="EQ93" i="2"/>
  <c r="ER93" i="2" s="1"/>
  <c r="EU93" i="2"/>
  <c r="EX93" i="2"/>
  <c r="FB93" i="2"/>
  <c r="FE93" i="2"/>
  <c r="FI93" i="2"/>
  <c r="FL93" i="2"/>
  <c r="FP93" i="2"/>
  <c r="FS93" i="2"/>
  <c r="FT93" i="2" s="1"/>
  <c r="FW93" i="2"/>
  <c r="FZ93" i="2"/>
  <c r="GC93" i="2"/>
  <c r="GD93" i="2"/>
  <c r="GF93" i="2"/>
  <c r="GI93" i="2"/>
  <c r="GL93" i="2"/>
  <c r="R94" i="2"/>
  <c r="V94" i="2" s="1"/>
  <c r="U94" i="2"/>
  <c r="AT94" i="2"/>
  <c r="AW94" i="2"/>
  <c r="BA94" i="2"/>
  <c r="BE94" i="2" s="1"/>
  <c r="BD94" i="2"/>
  <c r="BH94" i="2"/>
  <c r="BK94" i="2"/>
  <c r="BO94" i="2"/>
  <c r="BS94" i="2" s="1"/>
  <c r="BR94" i="2"/>
  <c r="BV94" i="2"/>
  <c r="BY94" i="2"/>
  <c r="CC94" i="2"/>
  <c r="CF94" i="2"/>
  <c r="CJ94" i="2"/>
  <c r="CM94" i="2"/>
  <c r="CQ94" i="2"/>
  <c r="CT94" i="2"/>
  <c r="CU94" i="2" s="1"/>
  <c r="CX94" i="2"/>
  <c r="DA94" i="2"/>
  <c r="DE94" i="2"/>
  <c r="DH94" i="2"/>
  <c r="DL94" i="2"/>
  <c r="DO94" i="2"/>
  <c r="DS94" i="2"/>
  <c r="DV94" i="2"/>
  <c r="DZ94" i="2"/>
  <c r="EC94" i="2"/>
  <c r="ED94" i="2" s="1"/>
  <c r="EG94" i="2"/>
  <c r="EJ94" i="2"/>
  <c r="EN94" i="2"/>
  <c r="EQ94" i="2"/>
  <c r="EU94" i="2"/>
  <c r="EX94" i="2"/>
  <c r="FB94" i="2"/>
  <c r="FE94" i="2"/>
  <c r="FI94" i="2"/>
  <c r="FL94" i="2"/>
  <c r="FP94" i="2"/>
  <c r="FS94" i="2"/>
  <c r="FW94" i="2"/>
  <c r="FZ94" i="2"/>
  <c r="GC94" i="2"/>
  <c r="GD94" i="2"/>
  <c r="GF94" i="2"/>
  <c r="GI94" i="2"/>
  <c r="GL94" i="2"/>
  <c r="R95" i="2"/>
  <c r="U95" i="2"/>
  <c r="AT95" i="2"/>
  <c r="AW95" i="2"/>
  <c r="BA95" i="2"/>
  <c r="BE95" i="2" s="1"/>
  <c r="BD95" i="2"/>
  <c r="BH95" i="2"/>
  <c r="BK95" i="2"/>
  <c r="BO95" i="2"/>
  <c r="BR95" i="2"/>
  <c r="BV95" i="2"/>
  <c r="BY95" i="2"/>
  <c r="CC95" i="2"/>
  <c r="CF95" i="2"/>
  <c r="CJ95" i="2"/>
  <c r="CM95" i="2"/>
  <c r="CQ95" i="2"/>
  <c r="CU95" i="2" s="1"/>
  <c r="CT95" i="2"/>
  <c r="CX95" i="2"/>
  <c r="DB95" i="2" s="1"/>
  <c r="DA95" i="2"/>
  <c r="DE95" i="2"/>
  <c r="DI95" i="2" s="1"/>
  <c r="DH95" i="2"/>
  <c r="DL95" i="2"/>
  <c r="DO95" i="2"/>
  <c r="DS95" i="2"/>
  <c r="DW95" i="2" s="1"/>
  <c r="DV95" i="2"/>
  <c r="DZ95" i="2"/>
  <c r="EC95" i="2"/>
  <c r="EG95" i="2"/>
  <c r="EK95" i="2" s="1"/>
  <c r="EJ95" i="2"/>
  <c r="EN95" i="2"/>
  <c r="EQ95" i="2"/>
  <c r="EU95" i="2"/>
  <c r="EY95" i="2" s="1"/>
  <c r="EX95" i="2"/>
  <c r="FB95" i="2"/>
  <c r="FE95" i="2"/>
  <c r="FI95" i="2"/>
  <c r="FM95" i="2" s="1"/>
  <c r="FL95" i="2"/>
  <c r="FP95" i="2"/>
  <c r="FS95" i="2"/>
  <c r="FW95" i="2"/>
  <c r="FZ95" i="2"/>
  <c r="GC95" i="2"/>
  <c r="GD95" i="2"/>
  <c r="GF95" i="2"/>
  <c r="GI95" i="2"/>
  <c r="GL95" i="2"/>
  <c r="R96" i="2"/>
  <c r="U96" i="2"/>
  <c r="AT96" i="2"/>
  <c r="AW96" i="2"/>
  <c r="AX96" i="2" s="1"/>
  <c r="BA96" i="2"/>
  <c r="BD96" i="2"/>
  <c r="BH96" i="2"/>
  <c r="BK96" i="2"/>
  <c r="BO96" i="2"/>
  <c r="BR96" i="2"/>
  <c r="BS96" i="2" s="1"/>
  <c r="BV96" i="2"/>
  <c r="BY96" i="2"/>
  <c r="CC96" i="2"/>
  <c r="CF96" i="2"/>
  <c r="CJ96" i="2"/>
  <c r="CM96" i="2"/>
  <c r="CQ96" i="2"/>
  <c r="CT96" i="2"/>
  <c r="CX96" i="2"/>
  <c r="DA96" i="2"/>
  <c r="DB96" i="2" s="1"/>
  <c r="DE96" i="2"/>
  <c r="DH96" i="2"/>
  <c r="DL96" i="2"/>
  <c r="DO96" i="2"/>
  <c r="DS96" i="2"/>
  <c r="DV96" i="2"/>
  <c r="DZ96" i="2"/>
  <c r="EC96" i="2"/>
  <c r="EG96" i="2"/>
  <c r="EK96" i="2" s="1"/>
  <c r="EJ96" i="2"/>
  <c r="EN96" i="2"/>
  <c r="EQ96" i="2"/>
  <c r="EU96" i="2"/>
  <c r="EY96" i="2" s="1"/>
  <c r="EX96" i="2"/>
  <c r="FB96" i="2"/>
  <c r="FE96" i="2"/>
  <c r="FI96" i="2"/>
  <c r="FM96" i="2" s="1"/>
  <c r="FL96" i="2"/>
  <c r="FP96" i="2"/>
  <c r="FT96" i="2" s="1"/>
  <c r="FS96" i="2"/>
  <c r="FW96" i="2"/>
  <c r="FZ96" i="2"/>
  <c r="GA96" i="2" s="1"/>
  <c r="GC96" i="2"/>
  <c r="GD96" i="2"/>
  <c r="GF96" i="2"/>
  <c r="GI96" i="2"/>
  <c r="GL96" i="2"/>
  <c r="R97" i="2"/>
  <c r="U97" i="2"/>
  <c r="V97" i="2" s="1"/>
  <c r="AT97" i="2"/>
  <c r="AW97" i="2"/>
  <c r="BA97" i="2"/>
  <c r="BD97" i="2"/>
  <c r="BH97" i="2"/>
  <c r="BK97" i="2"/>
  <c r="BO97" i="2"/>
  <c r="BR97" i="2"/>
  <c r="BV97" i="2"/>
  <c r="BY97" i="2"/>
  <c r="CC97" i="2"/>
  <c r="CF97" i="2"/>
  <c r="CJ97" i="2"/>
  <c r="CM97" i="2"/>
  <c r="CN97" i="2" s="1"/>
  <c r="CQ97" i="2"/>
  <c r="CT97" i="2"/>
  <c r="CX97" i="2"/>
  <c r="DA97" i="2"/>
  <c r="DE97" i="2"/>
  <c r="DH97" i="2"/>
  <c r="DL97" i="2"/>
  <c r="DO97" i="2"/>
  <c r="DS97" i="2"/>
  <c r="DV97" i="2"/>
  <c r="DZ97" i="2"/>
  <c r="EC97" i="2"/>
  <c r="EG97" i="2"/>
  <c r="EK97" i="2" s="1"/>
  <c r="EJ97" i="2"/>
  <c r="EN97" i="2"/>
  <c r="EQ97" i="2"/>
  <c r="EU97" i="2"/>
  <c r="EX97" i="2"/>
  <c r="FB97" i="2"/>
  <c r="FE97" i="2"/>
  <c r="FI97" i="2"/>
  <c r="FM97" i="2" s="1"/>
  <c r="FL97" i="2"/>
  <c r="FP97" i="2"/>
  <c r="FS97" i="2"/>
  <c r="FW97" i="2"/>
  <c r="GA97" i="2" s="1"/>
  <c r="FZ97" i="2"/>
  <c r="GC97" i="2"/>
  <c r="GE97" i="2" s="1"/>
  <c r="GD97" i="2"/>
  <c r="GF97" i="2"/>
  <c r="GI97" i="2"/>
  <c r="GL97" i="2"/>
  <c r="R98" i="2"/>
  <c r="U98" i="2"/>
  <c r="AT98" i="2"/>
  <c r="AW98" i="2"/>
  <c r="BA98" i="2"/>
  <c r="BD98" i="2"/>
  <c r="BE98" i="2" s="1"/>
  <c r="BH98" i="2"/>
  <c r="BK98" i="2"/>
  <c r="BO98" i="2"/>
  <c r="BR98" i="2"/>
  <c r="BV98" i="2"/>
  <c r="BY98" i="2"/>
  <c r="BZ98" i="2" s="1"/>
  <c r="CC98" i="2"/>
  <c r="CF98" i="2"/>
  <c r="CJ98" i="2"/>
  <c r="CM98" i="2"/>
  <c r="CQ98" i="2"/>
  <c r="CT98" i="2"/>
  <c r="CX98" i="2"/>
  <c r="DA98" i="2"/>
  <c r="DB98" i="2" s="1"/>
  <c r="DE98" i="2"/>
  <c r="DH98" i="2"/>
  <c r="DL98" i="2"/>
  <c r="DO98" i="2"/>
  <c r="DS98" i="2"/>
  <c r="DV98" i="2"/>
  <c r="DZ98" i="2"/>
  <c r="EC98" i="2"/>
  <c r="ED98" i="2" s="1"/>
  <c r="EG98" i="2"/>
  <c r="EJ98" i="2"/>
  <c r="EN98" i="2"/>
  <c r="EQ98" i="2"/>
  <c r="EU98" i="2"/>
  <c r="EY98" i="2" s="1"/>
  <c r="EX98" i="2"/>
  <c r="FB98" i="2"/>
  <c r="FF98" i="2" s="1"/>
  <c r="FE98" i="2"/>
  <c r="FI98" i="2"/>
  <c r="FM98" i="2" s="1"/>
  <c r="FL98" i="2"/>
  <c r="FP98" i="2"/>
  <c r="FS98" i="2"/>
  <c r="FW98" i="2"/>
  <c r="GA98" i="2" s="1"/>
  <c r="FZ98" i="2"/>
  <c r="GC98" i="2"/>
  <c r="GD98" i="2"/>
  <c r="GF98" i="2"/>
  <c r="GI98" i="2"/>
  <c r="GL98" i="2"/>
  <c r="R99" i="2"/>
  <c r="U99" i="2"/>
  <c r="V99" i="2" s="1"/>
  <c r="AT99" i="2"/>
  <c r="AW99" i="2"/>
  <c r="BA99" i="2"/>
  <c r="BD99" i="2"/>
  <c r="BH99" i="2"/>
  <c r="BK99" i="2"/>
  <c r="BL99" i="2" s="1"/>
  <c r="BO99" i="2"/>
  <c r="BR99" i="2"/>
  <c r="BV99" i="2"/>
  <c r="BY99" i="2"/>
  <c r="CC99" i="2"/>
  <c r="CF99" i="2"/>
  <c r="CJ99" i="2"/>
  <c r="CM99" i="2"/>
  <c r="CN99" i="2" s="1"/>
  <c r="CQ99" i="2"/>
  <c r="CT99" i="2"/>
  <c r="CX99" i="2"/>
  <c r="DA99" i="2"/>
  <c r="DE99" i="2"/>
  <c r="DH99" i="2"/>
  <c r="DL99" i="2"/>
  <c r="DP99" i="2" s="1"/>
  <c r="DO99" i="2"/>
  <c r="DS99" i="2"/>
  <c r="DV99" i="2"/>
  <c r="DZ99" i="2"/>
  <c r="EC99" i="2"/>
  <c r="EG99" i="2"/>
  <c r="EJ99" i="2"/>
  <c r="EN99" i="2"/>
  <c r="EQ99" i="2"/>
  <c r="EU99" i="2"/>
  <c r="EX99" i="2"/>
  <c r="FB99" i="2"/>
  <c r="FE99" i="2"/>
  <c r="FI99" i="2"/>
  <c r="FM99" i="2" s="1"/>
  <c r="FL99" i="2"/>
  <c r="FP99" i="2"/>
  <c r="FS99" i="2"/>
  <c r="FW99" i="2"/>
  <c r="GA99" i="2" s="1"/>
  <c r="FZ99" i="2"/>
  <c r="GC99" i="2"/>
  <c r="GD99" i="2"/>
  <c r="GF99" i="2"/>
  <c r="GI99" i="2"/>
  <c r="GM99" i="2" s="1"/>
  <c r="GL99" i="2"/>
  <c r="R100" i="2"/>
  <c r="V100" i="2" s="1"/>
  <c r="U100" i="2"/>
  <c r="AT100" i="2"/>
  <c r="AW100" i="2"/>
  <c r="BA100" i="2"/>
  <c r="BD100" i="2"/>
  <c r="BH100" i="2"/>
  <c r="BK100" i="2"/>
  <c r="BO100" i="2"/>
  <c r="BR100" i="2"/>
  <c r="BV100" i="2"/>
  <c r="BY100" i="2"/>
  <c r="CC100" i="2"/>
  <c r="CF100" i="2"/>
  <c r="CJ100" i="2"/>
  <c r="CM100" i="2"/>
  <c r="CQ100" i="2"/>
  <c r="CT100" i="2"/>
  <c r="CX100" i="2"/>
  <c r="DA100" i="2"/>
  <c r="DB100" i="2" s="1"/>
  <c r="DE100" i="2"/>
  <c r="DH100" i="2"/>
  <c r="DL100" i="2"/>
  <c r="DO100" i="2"/>
  <c r="DS100" i="2"/>
  <c r="DV100" i="2"/>
  <c r="DZ100" i="2"/>
  <c r="EC100" i="2"/>
  <c r="ED100" i="2" s="1"/>
  <c r="EG100" i="2"/>
  <c r="EJ100" i="2"/>
  <c r="EN100" i="2"/>
  <c r="EQ100" i="2"/>
  <c r="EU100" i="2"/>
  <c r="EX100" i="2"/>
  <c r="FB100" i="2"/>
  <c r="FE100" i="2"/>
  <c r="FI100" i="2"/>
  <c r="FL100" i="2"/>
  <c r="FM100" i="2" s="1"/>
  <c r="FP100" i="2"/>
  <c r="FT100" i="2" s="1"/>
  <c r="FS100" i="2"/>
  <c r="FW100" i="2"/>
  <c r="FZ100" i="2"/>
  <c r="GC100" i="2"/>
  <c r="GD100" i="2"/>
  <c r="GF100" i="2"/>
  <c r="GI100" i="2"/>
  <c r="GL100" i="2"/>
  <c r="R101" i="2"/>
  <c r="U101" i="2"/>
  <c r="V101" i="2" s="1"/>
  <c r="AT101" i="2"/>
  <c r="AX101" i="2" s="1"/>
  <c r="AW101" i="2"/>
  <c r="BA101" i="2"/>
  <c r="BD101" i="2"/>
  <c r="BH101" i="2"/>
  <c r="BK101" i="2"/>
  <c r="BO101" i="2"/>
  <c r="BR101" i="2"/>
  <c r="BV101" i="2"/>
  <c r="BY101" i="2"/>
  <c r="CC101" i="2"/>
  <c r="CG101" i="2" s="1"/>
  <c r="CF101" i="2"/>
  <c r="CJ101" i="2"/>
  <c r="CM101" i="2"/>
  <c r="CQ101" i="2"/>
  <c r="CU101" i="2" s="1"/>
  <c r="CT101" i="2"/>
  <c r="CX101" i="2"/>
  <c r="DB101" i="2" s="1"/>
  <c r="DA101" i="2"/>
  <c r="DE101" i="2"/>
  <c r="DI101" i="2" s="1"/>
  <c r="DH101" i="2"/>
  <c r="DL101" i="2"/>
  <c r="DO101" i="2"/>
  <c r="DS101" i="2"/>
  <c r="DW101" i="2" s="1"/>
  <c r="DV101" i="2"/>
  <c r="DZ101" i="2"/>
  <c r="EC101" i="2"/>
  <c r="EG101" i="2"/>
  <c r="EJ101" i="2"/>
  <c r="EN101" i="2"/>
  <c r="EQ101" i="2"/>
  <c r="EU101" i="2"/>
  <c r="EX101" i="2"/>
  <c r="FB101" i="2"/>
  <c r="FF101" i="2" s="1"/>
  <c r="FE101" i="2"/>
  <c r="FI101" i="2"/>
  <c r="FM101" i="2" s="1"/>
  <c r="FL101" i="2"/>
  <c r="FP101" i="2"/>
  <c r="FS101" i="2"/>
  <c r="FW101" i="2"/>
  <c r="FZ101" i="2"/>
  <c r="GA101" i="2"/>
  <c r="GC101" i="2"/>
  <c r="GD101" i="2"/>
  <c r="GF101" i="2"/>
  <c r="GI101" i="2"/>
  <c r="GM101" i="2" s="1"/>
  <c r="GL101" i="2"/>
  <c r="R102" i="2"/>
  <c r="V102" i="2" s="1"/>
  <c r="U102" i="2"/>
  <c r="AT102" i="2"/>
  <c r="AW102" i="2"/>
  <c r="BA102" i="2"/>
  <c r="BD102" i="2"/>
  <c r="BE102" i="2"/>
  <c r="BH102" i="2"/>
  <c r="BK102" i="2"/>
  <c r="BO102" i="2"/>
  <c r="BR102" i="2"/>
  <c r="BV102" i="2"/>
  <c r="BY102" i="2"/>
  <c r="BZ102" i="2" s="1"/>
  <c r="CC102" i="2"/>
  <c r="CF102" i="2"/>
  <c r="CJ102" i="2"/>
  <c r="CM102" i="2"/>
  <c r="CQ102" i="2"/>
  <c r="CT102" i="2"/>
  <c r="CX102" i="2"/>
  <c r="DA102" i="2"/>
  <c r="DE102" i="2"/>
  <c r="DI102" i="2" s="1"/>
  <c r="DH102" i="2"/>
  <c r="DL102" i="2"/>
  <c r="DP102" i="2" s="1"/>
  <c r="DO102" i="2"/>
  <c r="DS102" i="2"/>
  <c r="DV102" i="2"/>
  <c r="DZ102" i="2"/>
  <c r="EC102" i="2"/>
  <c r="EG102" i="2"/>
  <c r="EJ102" i="2"/>
  <c r="EN102" i="2"/>
  <c r="ER102" i="2" s="1"/>
  <c r="EQ102" i="2"/>
  <c r="EU102" i="2"/>
  <c r="EY102" i="2" s="1"/>
  <c r="EX102" i="2"/>
  <c r="FB102" i="2"/>
  <c r="FE102" i="2"/>
  <c r="FI102" i="2"/>
  <c r="FM102" i="2" s="1"/>
  <c r="FL102" i="2"/>
  <c r="FP102" i="2"/>
  <c r="FT102" i="2" s="1"/>
  <c r="FS102" i="2"/>
  <c r="FW102" i="2"/>
  <c r="GA102" i="2" s="1"/>
  <c r="FZ102" i="2"/>
  <c r="GC102" i="2"/>
  <c r="GD102" i="2"/>
  <c r="GF102" i="2"/>
  <c r="GI102" i="2"/>
  <c r="GL102" i="2"/>
  <c r="GM102" i="2" s="1"/>
  <c r="R103" i="2"/>
  <c r="U103" i="2"/>
  <c r="AT103" i="2"/>
  <c r="AW103" i="2"/>
  <c r="BA103" i="2"/>
  <c r="BD103" i="2"/>
  <c r="BH103" i="2"/>
  <c r="BK103" i="2"/>
  <c r="BO103" i="2"/>
  <c r="BS103" i="2" s="1"/>
  <c r="BR103" i="2"/>
  <c r="BV103" i="2"/>
  <c r="BZ103" i="2" s="1"/>
  <c r="BY103" i="2"/>
  <c r="CC103" i="2"/>
  <c r="CF103" i="2"/>
  <c r="CJ103" i="2"/>
  <c r="CM103" i="2"/>
  <c r="CQ103" i="2"/>
  <c r="CT103" i="2"/>
  <c r="CX103" i="2"/>
  <c r="DB103" i="2" s="1"/>
  <c r="DA103" i="2"/>
  <c r="DE103" i="2"/>
  <c r="DI103" i="2" s="1"/>
  <c r="DH103" i="2"/>
  <c r="DL103" i="2"/>
  <c r="DO103" i="2"/>
  <c r="DS103" i="2"/>
  <c r="DW103" i="2" s="1"/>
  <c r="DV103" i="2"/>
  <c r="DZ103" i="2"/>
  <c r="EC103" i="2"/>
  <c r="EG103" i="2"/>
  <c r="EK103" i="2" s="1"/>
  <c r="EJ103" i="2"/>
  <c r="EN103" i="2"/>
  <c r="EQ103" i="2"/>
  <c r="EU103" i="2"/>
  <c r="EY103" i="2" s="1"/>
  <c r="EX103" i="2"/>
  <c r="FB103" i="2"/>
  <c r="FF103" i="2" s="1"/>
  <c r="FE103" i="2"/>
  <c r="FI103" i="2"/>
  <c r="FM103" i="2" s="1"/>
  <c r="FL103" i="2"/>
  <c r="FP103" i="2"/>
  <c r="FS103" i="2"/>
  <c r="FW103" i="2"/>
  <c r="GA103" i="2" s="1"/>
  <c r="FZ103" i="2"/>
  <c r="GC103" i="2"/>
  <c r="GD103" i="2"/>
  <c r="GF103" i="2"/>
  <c r="GI103" i="2"/>
  <c r="GM103" i="2" s="1"/>
  <c r="GL103" i="2"/>
  <c r="R104" i="2"/>
  <c r="V104" i="2" s="1"/>
  <c r="U104" i="2"/>
  <c r="AT104" i="2"/>
  <c r="AW104" i="2"/>
  <c r="BA104" i="2"/>
  <c r="BE104" i="2" s="1"/>
  <c r="BD104" i="2"/>
  <c r="BH104" i="2"/>
  <c r="BK104" i="2"/>
  <c r="BO104" i="2"/>
  <c r="BR104" i="2"/>
  <c r="BV104" i="2"/>
  <c r="BY104" i="2"/>
  <c r="CC104" i="2"/>
  <c r="CF104" i="2"/>
  <c r="CG104" i="2" s="1"/>
  <c r="CJ104" i="2"/>
  <c r="CM104" i="2"/>
  <c r="CQ104" i="2"/>
  <c r="CT104" i="2"/>
  <c r="CX104" i="2"/>
  <c r="DA104" i="2"/>
  <c r="DE104" i="2"/>
  <c r="DH104" i="2"/>
  <c r="DL104" i="2"/>
  <c r="DO104" i="2"/>
  <c r="DS104" i="2"/>
  <c r="DV104" i="2"/>
  <c r="DZ104" i="2"/>
  <c r="EC104" i="2"/>
  <c r="ED104" i="2" s="1"/>
  <c r="EG104" i="2"/>
  <c r="EJ104" i="2"/>
  <c r="EN104" i="2"/>
  <c r="EQ104" i="2"/>
  <c r="EU104" i="2"/>
  <c r="EX104" i="2"/>
  <c r="FB104" i="2"/>
  <c r="FE104" i="2"/>
  <c r="FI104" i="2"/>
  <c r="FL104" i="2"/>
  <c r="FM104" i="2" s="1"/>
  <c r="FP104" i="2"/>
  <c r="FT104" i="2" s="1"/>
  <c r="FS104" i="2"/>
  <c r="FW104" i="2"/>
  <c r="FZ104" i="2"/>
  <c r="GC104" i="2"/>
  <c r="GD104" i="2"/>
  <c r="GF104" i="2"/>
  <c r="GI104" i="2"/>
  <c r="GL104" i="2"/>
  <c r="R105" i="2"/>
  <c r="U105" i="2"/>
  <c r="V105" i="2" s="1"/>
  <c r="AT105" i="2"/>
  <c r="AX105" i="2" s="1"/>
  <c r="AW105" i="2"/>
  <c r="BA105" i="2"/>
  <c r="BD105" i="2"/>
  <c r="BH105" i="2"/>
  <c r="BK105" i="2"/>
  <c r="BO105" i="2"/>
  <c r="BR105" i="2"/>
  <c r="BV105" i="2"/>
  <c r="BZ105" i="2" s="1"/>
  <c r="BY105" i="2"/>
  <c r="CC105" i="2"/>
  <c r="CG105" i="2" s="1"/>
  <c r="CF105" i="2"/>
  <c r="CJ105" i="2"/>
  <c r="CM105" i="2"/>
  <c r="CQ105" i="2"/>
  <c r="CU105" i="2" s="1"/>
  <c r="CT105" i="2"/>
  <c r="CX105" i="2"/>
  <c r="DA105" i="2"/>
  <c r="DE105" i="2"/>
  <c r="DI105" i="2" s="1"/>
  <c r="DH105" i="2"/>
  <c r="DL105" i="2"/>
  <c r="DO105" i="2"/>
  <c r="DS105" i="2"/>
  <c r="DW105" i="2" s="1"/>
  <c r="DV105" i="2"/>
  <c r="DZ105" i="2"/>
  <c r="ED105" i="2" s="1"/>
  <c r="EC105" i="2"/>
  <c r="EG105" i="2"/>
  <c r="EK105" i="2" s="1"/>
  <c r="EJ105" i="2"/>
  <c r="EN105" i="2"/>
  <c r="EQ105" i="2"/>
  <c r="EU105" i="2"/>
  <c r="EX105" i="2"/>
  <c r="EY105" i="2"/>
  <c r="FB105" i="2"/>
  <c r="FE105" i="2"/>
  <c r="FI105" i="2"/>
  <c r="FL105" i="2"/>
  <c r="FP105" i="2"/>
  <c r="FS105" i="2"/>
  <c r="FW105" i="2"/>
  <c r="FZ105" i="2"/>
  <c r="GA105" i="2" s="1"/>
  <c r="GC105" i="2"/>
  <c r="GD105" i="2"/>
  <c r="GF105" i="2"/>
  <c r="GI105" i="2"/>
  <c r="GM105" i="2" s="1"/>
  <c r="GL105" i="2"/>
  <c r="R106" i="2"/>
  <c r="U106" i="2"/>
  <c r="AT106" i="2"/>
  <c r="AW106" i="2"/>
  <c r="BA106" i="2"/>
  <c r="BD106" i="2"/>
  <c r="BH106" i="2"/>
  <c r="BL106" i="2" s="1"/>
  <c r="BK106" i="2"/>
  <c r="BO106" i="2"/>
  <c r="BS106" i="2" s="1"/>
  <c r="BR106" i="2"/>
  <c r="BV106" i="2"/>
  <c r="BY106" i="2"/>
  <c r="CC106" i="2"/>
  <c r="CG106" i="2" s="1"/>
  <c r="CF106" i="2"/>
  <c r="CJ106" i="2"/>
  <c r="CM106" i="2"/>
  <c r="CQ106" i="2"/>
  <c r="CU106" i="2" s="1"/>
  <c r="CT106" i="2"/>
  <c r="CX106" i="2"/>
  <c r="DA106" i="2"/>
  <c r="DE106" i="2"/>
  <c r="DI106" i="2" s="1"/>
  <c r="DH106" i="2"/>
  <c r="DL106" i="2"/>
  <c r="DP106" i="2" s="1"/>
  <c r="DO106" i="2"/>
  <c r="DS106" i="2"/>
  <c r="DW106" i="2" s="1"/>
  <c r="DV106" i="2"/>
  <c r="DZ106" i="2"/>
  <c r="EC106" i="2"/>
  <c r="EG106" i="2"/>
  <c r="EJ106" i="2"/>
  <c r="EK106" i="2"/>
  <c r="EN106" i="2"/>
  <c r="EQ106" i="2"/>
  <c r="EU106" i="2"/>
  <c r="EX106" i="2"/>
  <c r="FB106" i="2"/>
  <c r="FE106" i="2"/>
  <c r="FI106" i="2"/>
  <c r="FL106" i="2"/>
  <c r="FM106" i="2" s="1"/>
  <c r="FP106" i="2"/>
  <c r="FS106" i="2"/>
  <c r="FW106" i="2"/>
  <c r="FZ106" i="2"/>
  <c r="GC106" i="2"/>
  <c r="GD106" i="2"/>
  <c r="GF106" i="2"/>
  <c r="GI106" i="2"/>
  <c r="GL106" i="2"/>
  <c r="R107" i="2"/>
  <c r="U107" i="2"/>
  <c r="AT107" i="2"/>
  <c r="AX107" i="2" s="1"/>
  <c r="AW107" i="2"/>
  <c r="BA107" i="2"/>
  <c r="BE107" i="2" s="1"/>
  <c r="BD107" i="2"/>
  <c r="BH107" i="2"/>
  <c r="BK107" i="2"/>
  <c r="BO107" i="2"/>
  <c r="BS107" i="2" s="1"/>
  <c r="BR107" i="2"/>
  <c r="BV107" i="2"/>
  <c r="BY107" i="2"/>
  <c r="CC107" i="2"/>
  <c r="CG107" i="2" s="1"/>
  <c r="CF107" i="2"/>
  <c r="CJ107" i="2"/>
  <c r="CM107" i="2"/>
  <c r="CQ107" i="2"/>
  <c r="CU107" i="2" s="1"/>
  <c r="CT107" i="2"/>
  <c r="CX107" i="2"/>
  <c r="DB107" i="2" s="1"/>
  <c r="DA107" i="2"/>
  <c r="DE107" i="2"/>
  <c r="DI107" i="2" s="1"/>
  <c r="DH107" i="2"/>
  <c r="DL107" i="2"/>
  <c r="DO107" i="2"/>
  <c r="DS107" i="2"/>
  <c r="DV107" i="2"/>
  <c r="DW107" i="2"/>
  <c r="DZ107" i="2"/>
  <c r="EC107" i="2"/>
  <c r="EG107" i="2"/>
  <c r="EJ107" i="2"/>
  <c r="EN107" i="2"/>
  <c r="EQ107" i="2"/>
  <c r="EU107" i="2"/>
  <c r="EX107" i="2"/>
  <c r="EY107" i="2" s="1"/>
  <c r="FB107" i="2"/>
  <c r="FE107" i="2"/>
  <c r="FI107" i="2"/>
  <c r="FL107" i="2"/>
  <c r="FP107" i="2"/>
  <c r="FS107" i="2"/>
  <c r="FW107" i="2"/>
  <c r="FZ107" i="2"/>
  <c r="GC107" i="2"/>
  <c r="GD107" i="2"/>
  <c r="GF107" i="2"/>
  <c r="GI107" i="2"/>
  <c r="GM107" i="2" s="1"/>
  <c r="GL107" i="2"/>
  <c r="R108" i="2"/>
  <c r="V108" i="2" s="1"/>
  <c r="U108" i="2"/>
  <c r="AT108" i="2"/>
  <c r="AW108" i="2"/>
  <c r="BA108" i="2"/>
  <c r="BE108" i="2" s="1"/>
  <c r="BD108" i="2"/>
  <c r="BH108" i="2"/>
  <c r="BK108" i="2"/>
  <c r="BO108" i="2"/>
  <c r="BS108" i="2" s="1"/>
  <c r="BR108" i="2"/>
  <c r="BV108" i="2"/>
  <c r="BY108" i="2"/>
  <c r="CC108" i="2"/>
  <c r="CG108" i="2" s="1"/>
  <c r="CF108" i="2"/>
  <c r="CJ108" i="2"/>
  <c r="CN108" i="2" s="1"/>
  <c r="CM108" i="2"/>
  <c r="CQ108" i="2"/>
  <c r="CU108" i="2" s="1"/>
  <c r="CT108" i="2"/>
  <c r="CX108" i="2"/>
  <c r="DA108" i="2"/>
  <c r="DE108" i="2"/>
  <c r="DH108" i="2"/>
  <c r="DI108" i="2"/>
  <c r="DL108" i="2"/>
  <c r="DO108" i="2"/>
  <c r="DS108" i="2"/>
  <c r="DV108" i="2"/>
  <c r="DZ108" i="2"/>
  <c r="EC108" i="2"/>
  <c r="EG108" i="2"/>
  <c r="EJ108" i="2"/>
  <c r="EK108" i="2" s="1"/>
  <c r="EN108" i="2"/>
  <c r="EQ108" i="2"/>
  <c r="EU108" i="2"/>
  <c r="EX108" i="2"/>
  <c r="FB108" i="2"/>
  <c r="FE108" i="2"/>
  <c r="FI108" i="2"/>
  <c r="FL108" i="2"/>
  <c r="FP108" i="2"/>
  <c r="FS108" i="2"/>
  <c r="FW108" i="2"/>
  <c r="FZ108" i="2"/>
  <c r="GC108" i="2"/>
  <c r="GD108" i="2"/>
  <c r="GE108" i="2" s="1"/>
  <c r="GF108" i="2"/>
  <c r="GI108" i="2"/>
  <c r="GL108" i="2"/>
  <c r="R109" i="2"/>
  <c r="V109" i="2" s="1"/>
  <c r="U109" i="2"/>
  <c r="AT109" i="2"/>
  <c r="AW109" i="2"/>
  <c r="BA109" i="2"/>
  <c r="BE109" i="2" s="1"/>
  <c r="BD109" i="2"/>
  <c r="BH109" i="2"/>
  <c r="BK109" i="2"/>
  <c r="BO109" i="2"/>
  <c r="BS109" i="2" s="1"/>
  <c r="BR109" i="2"/>
  <c r="BV109" i="2"/>
  <c r="BZ109" i="2" s="1"/>
  <c r="BY109" i="2"/>
  <c r="CC109" i="2"/>
  <c r="CG109" i="2" s="1"/>
  <c r="CF109" i="2"/>
  <c r="CJ109" i="2"/>
  <c r="CM109" i="2"/>
  <c r="CQ109" i="2"/>
  <c r="CT109" i="2"/>
  <c r="CU109" i="2"/>
  <c r="CX109" i="2"/>
  <c r="DA109" i="2"/>
  <c r="DE109" i="2"/>
  <c r="DH109" i="2"/>
  <c r="DL109" i="2"/>
  <c r="DO109" i="2"/>
  <c r="DS109" i="2"/>
  <c r="DV109" i="2"/>
  <c r="DW109" i="2" s="1"/>
  <c r="DZ109" i="2"/>
  <c r="EC109" i="2"/>
  <c r="EG109" i="2"/>
  <c r="EJ109" i="2"/>
  <c r="EN109" i="2"/>
  <c r="EQ109" i="2"/>
  <c r="EU109" i="2"/>
  <c r="EX109" i="2"/>
  <c r="FB109" i="2"/>
  <c r="FE109" i="2"/>
  <c r="FI109" i="2"/>
  <c r="FL109" i="2"/>
  <c r="FP109" i="2"/>
  <c r="FS109" i="2"/>
  <c r="FT109" i="2" s="1"/>
  <c r="FW109" i="2"/>
  <c r="FZ109" i="2"/>
  <c r="GC109" i="2"/>
  <c r="GD109" i="2"/>
  <c r="GF109" i="2"/>
  <c r="GI109" i="2"/>
  <c r="GL109" i="2"/>
  <c r="R110" i="2"/>
  <c r="V110" i="2" s="1"/>
  <c r="U110" i="2"/>
  <c r="AT110" i="2"/>
  <c r="AW110" i="2"/>
  <c r="BA110" i="2"/>
  <c r="BE110" i="2" s="1"/>
  <c r="BD110" i="2"/>
  <c r="BH110" i="2"/>
  <c r="BL110" i="2" s="1"/>
  <c r="BK110" i="2"/>
  <c r="BO110" i="2"/>
  <c r="BS110" i="2" s="1"/>
  <c r="BR110" i="2"/>
  <c r="BV110" i="2"/>
  <c r="BY110" i="2"/>
  <c r="CC110" i="2"/>
  <c r="CF110" i="2"/>
  <c r="CG110" i="2"/>
  <c r="CJ110" i="2"/>
  <c r="CM110" i="2"/>
  <c r="CQ110" i="2"/>
  <c r="CT110" i="2"/>
  <c r="CX110" i="2"/>
  <c r="DA110" i="2"/>
  <c r="DE110" i="2"/>
  <c r="DH110" i="2"/>
  <c r="DI110" i="2" s="1"/>
  <c r="DL110" i="2"/>
  <c r="DO110" i="2"/>
  <c r="DS110" i="2"/>
  <c r="DV110" i="2"/>
  <c r="DZ110" i="2"/>
  <c r="EC110" i="2"/>
  <c r="EG110" i="2"/>
  <c r="EJ110" i="2"/>
  <c r="EN110" i="2"/>
  <c r="EQ110" i="2"/>
  <c r="EU110" i="2"/>
  <c r="EX110" i="2"/>
  <c r="FB110" i="2"/>
  <c r="FE110" i="2"/>
  <c r="FF110" i="2" s="1"/>
  <c r="FI110" i="2"/>
  <c r="FL110" i="2"/>
  <c r="FP110" i="2"/>
  <c r="FS110" i="2"/>
  <c r="FW110" i="2"/>
  <c r="FZ110" i="2"/>
  <c r="GC110" i="2"/>
  <c r="GD110" i="2"/>
  <c r="GF110" i="2"/>
  <c r="GI110" i="2"/>
  <c r="GL110" i="2"/>
  <c r="R111" i="2"/>
  <c r="V111" i="2" s="1"/>
  <c r="U111" i="2"/>
  <c r="AT111" i="2"/>
  <c r="AX111" i="2" s="1"/>
  <c r="AW111" i="2"/>
  <c r="BA111" i="2"/>
  <c r="BE111" i="2" s="1"/>
  <c r="BD111" i="2"/>
  <c r="BH111" i="2"/>
  <c r="BK111" i="2"/>
  <c r="BO111" i="2"/>
  <c r="BR111" i="2"/>
  <c r="BS111" i="2"/>
  <c r="BV111" i="2"/>
  <c r="BY111" i="2"/>
  <c r="CC111" i="2"/>
  <c r="CF111" i="2"/>
  <c r="CJ111" i="2"/>
  <c r="CM111" i="2"/>
  <c r="CQ111" i="2"/>
  <c r="CT111" i="2"/>
  <c r="CU111" i="2" s="1"/>
  <c r="CX111" i="2"/>
  <c r="DA111" i="2"/>
  <c r="DE111" i="2"/>
  <c r="DH111" i="2"/>
  <c r="DL111" i="2"/>
  <c r="DO111" i="2"/>
  <c r="DS111" i="2"/>
  <c r="DV111" i="2"/>
  <c r="DZ111" i="2"/>
  <c r="EC111" i="2"/>
  <c r="EG111" i="2"/>
  <c r="EJ111" i="2"/>
  <c r="EN111" i="2"/>
  <c r="EQ111" i="2"/>
  <c r="ER111" i="2" s="1"/>
  <c r="EU111" i="2"/>
  <c r="EX111" i="2"/>
  <c r="FB111" i="2"/>
  <c r="FE111" i="2"/>
  <c r="FI111" i="2"/>
  <c r="FL111" i="2"/>
  <c r="FP111" i="2"/>
  <c r="FS111" i="2"/>
  <c r="FW111" i="2"/>
  <c r="GA111" i="2" s="1"/>
  <c r="FZ111" i="2"/>
  <c r="GC111" i="2"/>
  <c r="GE111" i="2" s="1"/>
  <c r="GD111" i="2"/>
  <c r="GF111" i="2"/>
  <c r="GI111" i="2"/>
  <c r="GL111" i="2"/>
  <c r="R112" i="2"/>
  <c r="U112" i="2"/>
  <c r="AT112" i="2"/>
  <c r="AW112" i="2"/>
  <c r="BA112" i="2"/>
  <c r="BE112" i="2" s="1"/>
  <c r="BD112" i="2"/>
  <c r="BH112" i="2"/>
  <c r="BL112" i="2" s="1"/>
  <c r="BK112" i="2"/>
  <c r="BO112" i="2"/>
  <c r="BR112" i="2"/>
  <c r="BV112" i="2"/>
  <c r="BY112" i="2"/>
  <c r="CC112" i="2"/>
  <c r="CF112" i="2"/>
  <c r="CJ112" i="2"/>
  <c r="CN112" i="2" s="1"/>
  <c r="CM112" i="2"/>
  <c r="CQ112" i="2"/>
  <c r="CU112" i="2" s="1"/>
  <c r="CT112" i="2"/>
  <c r="CX112" i="2"/>
  <c r="DA112" i="2"/>
  <c r="DE112" i="2"/>
  <c r="DI112" i="2" s="1"/>
  <c r="DH112" i="2"/>
  <c r="DL112" i="2"/>
  <c r="DO112" i="2"/>
  <c r="DS112" i="2"/>
  <c r="DW112" i="2" s="1"/>
  <c r="DV112" i="2"/>
  <c r="DZ112" i="2"/>
  <c r="EC112" i="2"/>
  <c r="EG112" i="2"/>
  <c r="EK112" i="2" s="1"/>
  <c r="EJ112" i="2"/>
  <c r="EN112" i="2"/>
  <c r="ER112" i="2" s="1"/>
  <c r="EQ112" i="2"/>
  <c r="EU112" i="2"/>
  <c r="EY112" i="2" s="1"/>
  <c r="EX112" i="2"/>
  <c r="FB112" i="2"/>
  <c r="FE112" i="2"/>
  <c r="FI112" i="2"/>
  <c r="FM112" i="2" s="1"/>
  <c r="FL112" i="2"/>
  <c r="FP112" i="2"/>
  <c r="FS112" i="2"/>
  <c r="FW112" i="2"/>
  <c r="FZ112" i="2"/>
  <c r="GC112" i="2"/>
  <c r="GD112" i="2"/>
  <c r="GF112" i="2"/>
  <c r="GI112" i="2"/>
  <c r="GL112" i="2"/>
  <c r="R113" i="2"/>
  <c r="V113" i="2" s="1"/>
  <c r="U113" i="2"/>
  <c r="AT113" i="2"/>
  <c r="AW113" i="2"/>
  <c r="BA113" i="2"/>
  <c r="BD113" i="2"/>
  <c r="BH113" i="2"/>
  <c r="BK113" i="2"/>
  <c r="BO113" i="2"/>
  <c r="BR113" i="2"/>
  <c r="BS113" i="2" s="1"/>
  <c r="BV113" i="2"/>
  <c r="BY113" i="2"/>
  <c r="CC113" i="2"/>
  <c r="CF113" i="2"/>
  <c r="CJ113" i="2"/>
  <c r="CM113" i="2"/>
  <c r="CQ113" i="2"/>
  <c r="CT113" i="2"/>
  <c r="CX113" i="2"/>
  <c r="DA113" i="2"/>
  <c r="DE113" i="2"/>
  <c r="DH113" i="2"/>
  <c r="DL113" i="2"/>
  <c r="DO113" i="2"/>
  <c r="DP113" i="2" s="1"/>
  <c r="DS113" i="2"/>
  <c r="DV113" i="2"/>
  <c r="DZ113" i="2"/>
  <c r="EC113" i="2"/>
  <c r="EG113" i="2"/>
  <c r="EJ113" i="2"/>
  <c r="EN113" i="2"/>
  <c r="EQ113" i="2"/>
  <c r="EU113" i="2"/>
  <c r="EX113" i="2"/>
  <c r="EY113" i="2" s="1"/>
  <c r="FB113" i="2"/>
  <c r="FF113" i="2" s="1"/>
  <c r="FE113" i="2"/>
  <c r="FI113" i="2"/>
  <c r="FL113" i="2"/>
  <c r="FP113" i="2"/>
  <c r="FS113" i="2"/>
  <c r="FW113" i="2"/>
  <c r="FZ113" i="2"/>
  <c r="GC113" i="2"/>
  <c r="GE113" i="2" s="1"/>
  <c r="GD113" i="2"/>
  <c r="GF113" i="2"/>
  <c r="GI113" i="2"/>
  <c r="GL113" i="2"/>
  <c r="R114" i="2"/>
  <c r="U114" i="2"/>
  <c r="AT114" i="2"/>
  <c r="AW114" i="2"/>
  <c r="BA114" i="2"/>
  <c r="BD114" i="2"/>
  <c r="BE114" i="2" s="1"/>
  <c r="BH114" i="2"/>
  <c r="BK114" i="2"/>
  <c r="BO114" i="2"/>
  <c r="BR114" i="2"/>
  <c r="BV114" i="2"/>
  <c r="BY114" i="2"/>
  <c r="CC114" i="2"/>
  <c r="CF114" i="2"/>
  <c r="CJ114" i="2"/>
  <c r="CM114" i="2"/>
  <c r="CQ114" i="2"/>
  <c r="CT114" i="2"/>
  <c r="CX114" i="2"/>
  <c r="DA114" i="2"/>
  <c r="DB114" i="2" s="1"/>
  <c r="DE114" i="2"/>
  <c r="DH114" i="2"/>
  <c r="DL114" i="2"/>
  <c r="DO114" i="2"/>
  <c r="DS114" i="2"/>
  <c r="DV114" i="2"/>
  <c r="DZ114" i="2"/>
  <c r="EC114" i="2"/>
  <c r="EG114" i="2"/>
  <c r="EJ114" i="2"/>
  <c r="EK114" i="2" s="1"/>
  <c r="EN114" i="2"/>
  <c r="ER114" i="2" s="1"/>
  <c r="EQ114" i="2"/>
  <c r="EU114" i="2"/>
  <c r="EX114" i="2"/>
  <c r="FB114" i="2"/>
  <c r="FE114" i="2"/>
  <c r="FI114" i="2"/>
  <c r="FL114" i="2"/>
  <c r="FP114" i="2"/>
  <c r="FT114" i="2" s="1"/>
  <c r="FS114" i="2"/>
  <c r="FW114" i="2"/>
  <c r="GA114" i="2" s="1"/>
  <c r="FZ114" i="2"/>
  <c r="GC114" i="2"/>
  <c r="GD114" i="2"/>
  <c r="GF114" i="2"/>
  <c r="GI114" i="2"/>
  <c r="GL114" i="2"/>
  <c r="R115" i="2"/>
  <c r="U115" i="2"/>
  <c r="V115" i="2" s="1"/>
  <c r="AT115" i="2"/>
  <c r="AW115" i="2"/>
  <c r="BA115" i="2"/>
  <c r="BD115" i="2"/>
  <c r="BH115" i="2"/>
  <c r="BK115" i="2"/>
  <c r="BO115" i="2"/>
  <c r="BR115" i="2"/>
  <c r="BV115" i="2"/>
  <c r="BY115" i="2"/>
  <c r="CC115" i="2"/>
  <c r="CF115" i="2"/>
  <c r="CJ115" i="2"/>
  <c r="CM115" i="2"/>
  <c r="CQ115" i="2"/>
  <c r="CT115" i="2"/>
  <c r="CX115" i="2"/>
  <c r="DA115" i="2"/>
  <c r="DE115" i="2"/>
  <c r="DH115" i="2"/>
  <c r="DL115" i="2"/>
  <c r="DO115" i="2"/>
  <c r="DS115" i="2"/>
  <c r="DV115" i="2"/>
  <c r="DZ115" i="2"/>
  <c r="EC115" i="2"/>
  <c r="EG115" i="2"/>
  <c r="EJ115" i="2"/>
  <c r="EN115" i="2"/>
  <c r="EQ115" i="2"/>
  <c r="EU115" i="2"/>
  <c r="EX115" i="2"/>
  <c r="EY115" i="2" s="1"/>
  <c r="FB115" i="2"/>
  <c r="FF115" i="2" s="1"/>
  <c r="FE115" i="2"/>
  <c r="FI115" i="2"/>
  <c r="FL115" i="2"/>
  <c r="FP115" i="2"/>
  <c r="FS115" i="2"/>
  <c r="FW115" i="2"/>
  <c r="GA115" i="2" s="1"/>
  <c r="FZ115" i="2"/>
  <c r="GC115" i="2"/>
  <c r="GD115" i="2"/>
  <c r="GF115" i="2"/>
  <c r="GI115" i="2"/>
  <c r="GL115" i="2"/>
  <c r="R116" i="2"/>
  <c r="U116" i="2"/>
  <c r="AT116" i="2"/>
  <c r="AW116" i="2"/>
  <c r="BA116" i="2"/>
  <c r="BD116" i="2"/>
  <c r="BH116" i="2"/>
  <c r="BK116" i="2"/>
  <c r="BO116" i="2"/>
  <c r="BR116" i="2"/>
  <c r="BS116" i="2" s="1"/>
  <c r="BV116" i="2"/>
  <c r="BY116" i="2"/>
  <c r="CC116" i="2"/>
  <c r="CF116" i="2"/>
  <c r="CJ116" i="2"/>
  <c r="CM116" i="2"/>
  <c r="CQ116" i="2"/>
  <c r="CT116" i="2"/>
  <c r="CX116" i="2"/>
  <c r="DA116" i="2"/>
  <c r="DB116" i="2" s="1"/>
  <c r="DE116" i="2"/>
  <c r="DH116" i="2"/>
  <c r="DL116" i="2"/>
  <c r="DO116" i="2"/>
  <c r="DS116" i="2"/>
  <c r="DV116" i="2"/>
  <c r="DZ116" i="2"/>
  <c r="EC116" i="2"/>
  <c r="EG116" i="2"/>
  <c r="EJ116" i="2"/>
  <c r="EK116" i="2" s="1"/>
  <c r="EN116" i="2"/>
  <c r="EQ116" i="2"/>
  <c r="EU116" i="2"/>
  <c r="EX116" i="2"/>
  <c r="FB116" i="2"/>
  <c r="FE116" i="2"/>
  <c r="FI116" i="2"/>
  <c r="FL116" i="2"/>
  <c r="FP116" i="2"/>
  <c r="FS116" i="2"/>
  <c r="FW116" i="2"/>
  <c r="FZ116" i="2"/>
  <c r="GC116" i="2"/>
  <c r="GD116" i="2"/>
  <c r="GF116" i="2"/>
  <c r="GI116" i="2"/>
  <c r="GL116" i="2"/>
  <c r="R117" i="2"/>
  <c r="U117" i="2"/>
  <c r="V117" i="2" s="1"/>
  <c r="AT117" i="2"/>
  <c r="AW117" i="2"/>
  <c r="BA117" i="2"/>
  <c r="BD117" i="2"/>
  <c r="BH117" i="2"/>
  <c r="BK117" i="2"/>
  <c r="BL117" i="2" s="1"/>
  <c r="BO117" i="2"/>
  <c r="BR117" i="2"/>
  <c r="BV117" i="2"/>
  <c r="BY117" i="2"/>
  <c r="CC117" i="2"/>
  <c r="CF117" i="2"/>
  <c r="CJ117" i="2"/>
  <c r="CM117" i="2"/>
  <c r="CN117" i="2" s="1"/>
  <c r="CQ117" i="2"/>
  <c r="CT117" i="2"/>
  <c r="CX117" i="2"/>
  <c r="DA117" i="2"/>
  <c r="DE117" i="2"/>
  <c r="DH117" i="2"/>
  <c r="DI117" i="2" s="1"/>
  <c r="DL117" i="2"/>
  <c r="DO117" i="2"/>
  <c r="DS117" i="2"/>
  <c r="DV117" i="2"/>
  <c r="DZ117" i="2"/>
  <c r="EC117" i="2"/>
  <c r="EG117" i="2"/>
  <c r="EJ117" i="2"/>
  <c r="EN117" i="2"/>
  <c r="EQ117" i="2"/>
  <c r="EU117" i="2"/>
  <c r="EX117" i="2"/>
  <c r="FB117" i="2"/>
  <c r="FF117" i="2" s="1"/>
  <c r="FE117" i="2"/>
  <c r="FI117" i="2"/>
  <c r="FM117" i="2" s="1"/>
  <c r="FL117" i="2"/>
  <c r="FP117" i="2"/>
  <c r="FS117" i="2"/>
  <c r="FW117" i="2"/>
  <c r="GA117" i="2" s="1"/>
  <c r="FZ117" i="2"/>
  <c r="GC117" i="2"/>
  <c r="GD117" i="2"/>
  <c r="GF117" i="2"/>
  <c r="GI117" i="2"/>
  <c r="GL117" i="2"/>
  <c r="R118" i="2"/>
  <c r="U118" i="2"/>
  <c r="AT118" i="2"/>
  <c r="AW118" i="2"/>
  <c r="BA118" i="2"/>
  <c r="BD118" i="2"/>
  <c r="BH118" i="2"/>
  <c r="BK118" i="2"/>
  <c r="BO118" i="2"/>
  <c r="BR118" i="2"/>
  <c r="BV118" i="2"/>
  <c r="BY118" i="2"/>
  <c r="BZ118" i="2" s="1"/>
  <c r="CC118" i="2"/>
  <c r="CF118" i="2"/>
  <c r="CJ118" i="2"/>
  <c r="CM118" i="2"/>
  <c r="CQ118" i="2"/>
  <c r="CT118" i="2"/>
  <c r="CX118" i="2"/>
  <c r="DA118" i="2"/>
  <c r="DE118" i="2"/>
  <c r="DH118" i="2"/>
  <c r="DL118" i="2"/>
  <c r="DO118" i="2"/>
  <c r="DS118" i="2"/>
  <c r="DV118" i="2"/>
  <c r="DW118" i="2" s="1"/>
  <c r="DZ118" i="2"/>
  <c r="EC118" i="2"/>
  <c r="EG118" i="2"/>
  <c r="EJ118" i="2"/>
  <c r="EN118" i="2"/>
  <c r="EQ118" i="2"/>
  <c r="EU118" i="2"/>
  <c r="EY118" i="2" s="1"/>
  <c r="EX118" i="2"/>
  <c r="FB118" i="2"/>
  <c r="FE118" i="2"/>
  <c r="FI118" i="2"/>
  <c r="FM118" i="2" s="1"/>
  <c r="FL118" i="2"/>
  <c r="FP118" i="2"/>
  <c r="FS118" i="2"/>
  <c r="FW118" i="2"/>
  <c r="GA118" i="2" s="1"/>
  <c r="FZ118" i="2"/>
  <c r="GC118" i="2"/>
  <c r="GD118" i="2"/>
  <c r="GF118" i="2"/>
  <c r="GI118" i="2"/>
  <c r="GL118" i="2"/>
  <c r="R119" i="2"/>
  <c r="U119" i="2"/>
  <c r="AT119" i="2"/>
  <c r="AW119" i="2"/>
  <c r="BA119" i="2"/>
  <c r="BD119" i="2"/>
  <c r="BH119" i="2"/>
  <c r="BK119" i="2"/>
  <c r="BO119" i="2"/>
  <c r="BR119" i="2"/>
  <c r="BV119" i="2"/>
  <c r="BY119" i="2"/>
  <c r="CC119" i="2"/>
  <c r="CF119" i="2"/>
  <c r="CJ119" i="2"/>
  <c r="CM119" i="2"/>
  <c r="CQ119" i="2"/>
  <c r="CT119" i="2"/>
  <c r="CU119" i="2" s="1"/>
  <c r="CX119" i="2"/>
  <c r="DB119" i="2" s="1"/>
  <c r="DA119" i="2"/>
  <c r="DE119" i="2"/>
  <c r="DH119" i="2"/>
  <c r="DL119" i="2"/>
  <c r="DO119" i="2"/>
  <c r="DS119" i="2"/>
  <c r="DW119" i="2" s="1"/>
  <c r="DV119" i="2"/>
  <c r="DZ119" i="2"/>
  <c r="EC119" i="2"/>
  <c r="EG119" i="2"/>
  <c r="EK119" i="2" s="1"/>
  <c r="EJ119" i="2"/>
  <c r="EN119" i="2"/>
  <c r="EQ119" i="2"/>
  <c r="EU119" i="2"/>
  <c r="EY119" i="2" s="1"/>
  <c r="EX119" i="2"/>
  <c r="FB119" i="2"/>
  <c r="FE119" i="2"/>
  <c r="FI119" i="2"/>
  <c r="FM119" i="2" s="1"/>
  <c r="FL119" i="2"/>
  <c r="FP119" i="2"/>
  <c r="FS119" i="2"/>
  <c r="FW119" i="2"/>
  <c r="GA119" i="2" s="1"/>
  <c r="FZ119" i="2"/>
  <c r="GC119" i="2"/>
  <c r="GD119" i="2"/>
  <c r="GF119" i="2"/>
  <c r="GI119" i="2"/>
  <c r="GL119" i="2"/>
  <c r="R120" i="2"/>
  <c r="U120" i="2"/>
  <c r="AT120" i="2"/>
  <c r="AW120" i="2"/>
  <c r="AX120" i="2" s="1"/>
  <c r="BA120" i="2"/>
  <c r="BD120" i="2"/>
  <c r="BH120" i="2"/>
  <c r="BK120" i="2"/>
  <c r="BO120" i="2"/>
  <c r="BR120" i="2"/>
  <c r="BV120" i="2"/>
  <c r="BY120" i="2"/>
  <c r="CC120" i="2"/>
  <c r="CF120" i="2"/>
  <c r="CG120" i="2" s="1"/>
  <c r="CJ120" i="2"/>
  <c r="CM120" i="2"/>
  <c r="CQ120" i="2"/>
  <c r="CT120" i="2"/>
  <c r="CX120" i="2"/>
  <c r="DA120" i="2"/>
  <c r="DE120" i="2"/>
  <c r="DH120" i="2"/>
  <c r="DL120" i="2"/>
  <c r="DO120" i="2"/>
  <c r="DS120" i="2"/>
  <c r="DV120" i="2"/>
  <c r="DZ120" i="2"/>
  <c r="EC120" i="2"/>
  <c r="EG120" i="2"/>
  <c r="EK120" i="2" s="1"/>
  <c r="EJ120" i="2"/>
  <c r="EN120" i="2"/>
  <c r="EQ120" i="2"/>
  <c r="EU120" i="2"/>
  <c r="EY120" i="2" s="1"/>
  <c r="EX120" i="2"/>
  <c r="FB120" i="2"/>
  <c r="FE120" i="2"/>
  <c r="FI120" i="2"/>
  <c r="FM120" i="2" s="1"/>
  <c r="FL120" i="2"/>
  <c r="FP120" i="2"/>
  <c r="FS120" i="2"/>
  <c r="FW120" i="2"/>
  <c r="GA120" i="2" s="1"/>
  <c r="FZ120" i="2"/>
  <c r="GC120" i="2"/>
  <c r="GD120" i="2"/>
  <c r="GF120" i="2"/>
  <c r="GI120" i="2"/>
  <c r="GL120" i="2"/>
  <c r="GM120" i="2" s="1"/>
  <c r="R121" i="2"/>
  <c r="U121" i="2"/>
  <c r="AT121" i="2"/>
  <c r="AW121" i="2"/>
  <c r="BA121" i="2"/>
  <c r="BD121" i="2"/>
  <c r="BE121" i="2" s="1"/>
  <c r="BH121" i="2"/>
  <c r="BK121" i="2"/>
  <c r="BO121" i="2"/>
  <c r="BR121" i="2"/>
  <c r="BV121" i="2"/>
  <c r="BY121" i="2"/>
  <c r="CC121" i="2"/>
  <c r="CF121" i="2"/>
  <c r="CJ121" i="2"/>
  <c r="CM121" i="2"/>
  <c r="CQ121" i="2"/>
  <c r="CT121" i="2"/>
  <c r="CX121" i="2"/>
  <c r="DB121" i="2" s="1"/>
  <c r="DA121" i="2"/>
  <c r="DE121" i="2"/>
  <c r="DI121" i="2" s="1"/>
  <c r="DH121" i="2"/>
  <c r="DL121" i="2"/>
  <c r="DO121" i="2"/>
  <c r="DS121" i="2"/>
  <c r="DW121" i="2" s="1"/>
  <c r="DV121" i="2"/>
  <c r="DZ121" i="2"/>
  <c r="EC121" i="2"/>
  <c r="EG121" i="2"/>
  <c r="EK121" i="2" s="1"/>
  <c r="EJ121" i="2"/>
  <c r="EN121" i="2"/>
  <c r="EQ121" i="2"/>
  <c r="EU121" i="2"/>
  <c r="EY121" i="2" s="1"/>
  <c r="EX121" i="2"/>
  <c r="FB121" i="2"/>
  <c r="FF121" i="2" s="1"/>
  <c r="FE121" i="2"/>
  <c r="FI121" i="2"/>
  <c r="FL121" i="2"/>
  <c r="FM121" i="2"/>
  <c r="FP121" i="2"/>
  <c r="FS121" i="2"/>
  <c r="FW121" i="2"/>
  <c r="FZ121" i="2"/>
  <c r="GC121" i="2"/>
  <c r="GD121" i="2"/>
  <c r="GF121" i="2"/>
  <c r="GI121" i="2"/>
  <c r="GL121" i="2"/>
  <c r="R122" i="2"/>
  <c r="V122" i="2" s="1"/>
  <c r="U122" i="2"/>
  <c r="AT122" i="2"/>
  <c r="AW122" i="2"/>
  <c r="BA122" i="2"/>
  <c r="BE122" i="2" s="1"/>
  <c r="BD122" i="2"/>
  <c r="BH122" i="2"/>
  <c r="BK122" i="2"/>
  <c r="BO122" i="2"/>
  <c r="BR122" i="2"/>
  <c r="BS122" i="2"/>
  <c r="BV122" i="2"/>
  <c r="BY122" i="2"/>
  <c r="CC122" i="2"/>
  <c r="CF122" i="2"/>
  <c r="CG122" i="2" s="1"/>
  <c r="CJ122" i="2"/>
  <c r="CM122" i="2"/>
  <c r="CQ122" i="2"/>
  <c r="CT122" i="2"/>
  <c r="CX122" i="2"/>
  <c r="DA122" i="2"/>
  <c r="DE122" i="2"/>
  <c r="DH122" i="2"/>
  <c r="DL122" i="2"/>
  <c r="DO122" i="2"/>
  <c r="DS122" i="2"/>
  <c r="DV122" i="2"/>
  <c r="DZ122" i="2"/>
  <c r="EC122" i="2"/>
  <c r="ED122" i="2" s="1"/>
  <c r="EG122" i="2"/>
  <c r="EJ122" i="2"/>
  <c r="EN122" i="2"/>
  <c r="EQ122" i="2"/>
  <c r="EU122" i="2"/>
  <c r="EX122" i="2"/>
  <c r="FB122" i="2"/>
  <c r="FE122" i="2"/>
  <c r="FI122" i="2"/>
  <c r="FL122" i="2"/>
  <c r="FP122" i="2"/>
  <c r="FS122" i="2"/>
  <c r="FW122" i="2"/>
  <c r="GA122" i="2" s="1"/>
  <c r="FZ122" i="2"/>
  <c r="GC122" i="2"/>
  <c r="GD122" i="2"/>
  <c r="GF122" i="2"/>
  <c r="GI122" i="2"/>
  <c r="GL122" i="2"/>
  <c r="R123" i="2"/>
  <c r="V123" i="2" s="1"/>
  <c r="U123" i="2"/>
  <c r="AT123" i="2"/>
  <c r="AX123" i="2" s="1"/>
  <c r="AW123" i="2"/>
  <c r="BA123" i="2"/>
  <c r="BD123" i="2"/>
  <c r="BH123" i="2"/>
  <c r="BK123" i="2"/>
  <c r="BO123" i="2"/>
  <c r="BS123" i="2" s="1"/>
  <c r="BR123" i="2"/>
  <c r="BV123" i="2"/>
  <c r="BY123" i="2"/>
  <c r="CC123" i="2"/>
  <c r="CG123" i="2" s="1"/>
  <c r="CF123" i="2"/>
  <c r="CJ123" i="2"/>
  <c r="CM123" i="2"/>
  <c r="CQ123" i="2"/>
  <c r="CU123" i="2" s="1"/>
  <c r="CT123" i="2"/>
  <c r="CX123" i="2"/>
  <c r="DA123" i="2"/>
  <c r="DE123" i="2"/>
  <c r="DI123" i="2" s="1"/>
  <c r="DH123" i="2"/>
  <c r="DL123" i="2"/>
  <c r="DP123" i="2" s="1"/>
  <c r="DO123" i="2"/>
  <c r="DS123" i="2"/>
  <c r="DV123" i="2"/>
  <c r="DZ123" i="2"/>
  <c r="EC123" i="2"/>
  <c r="EG123" i="2"/>
  <c r="EJ123" i="2"/>
  <c r="EN123" i="2"/>
  <c r="EQ123" i="2"/>
  <c r="ER123" i="2"/>
  <c r="EU123" i="2"/>
  <c r="EX123" i="2"/>
  <c r="FB123" i="2"/>
  <c r="FE123" i="2"/>
  <c r="FI123" i="2"/>
  <c r="FL123" i="2"/>
  <c r="FP123" i="2"/>
  <c r="FS123" i="2"/>
  <c r="FT123" i="2" s="1"/>
  <c r="FW123" i="2"/>
  <c r="FZ123" i="2"/>
  <c r="GC123" i="2"/>
  <c r="GD123" i="2"/>
  <c r="GF123" i="2"/>
  <c r="GI123" i="2"/>
  <c r="GL123" i="2"/>
  <c r="R124" i="2"/>
  <c r="V124" i="2" s="1"/>
  <c r="U124" i="2"/>
  <c r="AT124" i="2"/>
  <c r="AX124" i="2" s="1"/>
  <c r="AW124" i="2"/>
  <c r="BA124" i="2"/>
  <c r="BD124" i="2"/>
  <c r="BH124" i="2"/>
  <c r="BK124" i="2"/>
  <c r="BO124" i="2"/>
  <c r="BR124" i="2"/>
  <c r="BV124" i="2"/>
  <c r="BY124" i="2"/>
  <c r="BZ124" i="2"/>
  <c r="CC124" i="2"/>
  <c r="CF124" i="2"/>
  <c r="CJ124" i="2"/>
  <c r="CM124" i="2"/>
  <c r="CQ124" i="2"/>
  <c r="CT124" i="2"/>
  <c r="CX124" i="2"/>
  <c r="DA124" i="2"/>
  <c r="DB124" i="2" s="1"/>
  <c r="DE124" i="2"/>
  <c r="DH124" i="2"/>
  <c r="DL124" i="2"/>
  <c r="DO124" i="2"/>
  <c r="DS124" i="2"/>
  <c r="DV124" i="2"/>
  <c r="DZ124" i="2"/>
  <c r="EC124" i="2"/>
  <c r="EG124" i="2"/>
  <c r="EJ124" i="2"/>
  <c r="EK124" i="2" s="1"/>
  <c r="EN124" i="2"/>
  <c r="EQ124" i="2"/>
  <c r="EU124" i="2"/>
  <c r="EX124" i="2"/>
  <c r="FB124" i="2"/>
  <c r="FE124" i="2"/>
  <c r="FF124" i="2" s="1"/>
  <c r="FI124" i="2"/>
  <c r="FL124" i="2"/>
  <c r="FP124" i="2"/>
  <c r="FS124" i="2"/>
  <c r="FW124" i="2"/>
  <c r="FZ124" i="2"/>
  <c r="GA124" i="2" s="1"/>
  <c r="GC124" i="2"/>
  <c r="GE124" i="2" s="1"/>
  <c r="GD124" i="2"/>
  <c r="GF124" i="2"/>
  <c r="GI124" i="2"/>
  <c r="GL124" i="2"/>
  <c r="R125" i="2"/>
  <c r="U125" i="2"/>
  <c r="AT125" i="2"/>
  <c r="AW125" i="2"/>
  <c r="BA125" i="2"/>
  <c r="BD125" i="2"/>
  <c r="BH125" i="2"/>
  <c r="BK125" i="2"/>
  <c r="BO125" i="2"/>
  <c r="BR125" i="2"/>
  <c r="BV125" i="2"/>
  <c r="BY125" i="2"/>
  <c r="CC125" i="2"/>
  <c r="CF125" i="2"/>
  <c r="CJ125" i="2"/>
  <c r="CM125" i="2"/>
  <c r="CN125" i="2" s="1"/>
  <c r="CQ125" i="2"/>
  <c r="CT125" i="2"/>
  <c r="CU125" i="2" s="1"/>
  <c r="CX125" i="2"/>
  <c r="DB125" i="2" s="1"/>
  <c r="DA125" i="2"/>
  <c r="DE125" i="2"/>
  <c r="DH125" i="2"/>
  <c r="DL125" i="2"/>
  <c r="DP125" i="2" s="1"/>
  <c r="DO125" i="2"/>
  <c r="DS125" i="2"/>
  <c r="DW125" i="2" s="1"/>
  <c r="DV125" i="2"/>
  <c r="DZ125" i="2"/>
  <c r="EC125" i="2"/>
  <c r="EG125" i="2"/>
  <c r="EK125" i="2" s="1"/>
  <c r="EJ125" i="2"/>
  <c r="EN125" i="2"/>
  <c r="EQ125" i="2"/>
  <c r="EU125" i="2"/>
  <c r="EX125" i="2"/>
  <c r="EY125" i="2"/>
  <c r="FB125" i="2"/>
  <c r="FE125" i="2"/>
  <c r="FI125" i="2"/>
  <c r="FL125" i="2"/>
  <c r="FP125" i="2"/>
  <c r="FS125" i="2"/>
  <c r="FW125" i="2"/>
  <c r="FZ125" i="2"/>
  <c r="GC125" i="2"/>
  <c r="GD125" i="2"/>
  <c r="GF125" i="2"/>
  <c r="GI125" i="2"/>
  <c r="GM125" i="2" s="1"/>
  <c r="GL125" i="2"/>
  <c r="R126" i="2"/>
  <c r="V126" i="2" s="1"/>
  <c r="U126" i="2"/>
  <c r="AT126" i="2"/>
  <c r="AX126" i="2" s="1"/>
  <c r="AW126" i="2"/>
  <c r="BA126" i="2"/>
  <c r="BD126" i="2"/>
  <c r="BH126" i="2"/>
  <c r="BK126" i="2"/>
  <c r="BO126" i="2"/>
  <c r="BR126" i="2"/>
  <c r="BV126" i="2"/>
  <c r="BY126" i="2"/>
  <c r="CC126" i="2"/>
  <c r="CF126" i="2"/>
  <c r="CG126" i="2" s="1"/>
  <c r="CJ126" i="2"/>
  <c r="CM126" i="2"/>
  <c r="CQ126" i="2"/>
  <c r="CT126" i="2"/>
  <c r="CX126" i="2"/>
  <c r="DA126" i="2"/>
  <c r="DB126" i="2" s="1"/>
  <c r="DE126" i="2"/>
  <c r="DI126" i="2" s="1"/>
  <c r="DH126" i="2"/>
  <c r="DL126" i="2"/>
  <c r="DP126" i="2" s="1"/>
  <c r="DO126" i="2"/>
  <c r="DS126" i="2"/>
  <c r="DW126" i="2" s="1"/>
  <c r="DV126" i="2"/>
  <c r="DZ126" i="2"/>
  <c r="ED126" i="2" s="1"/>
  <c r="EC126" i="2"/>
  <c r="EG126" i="2"/>
  <c r="EJ126" i="2"/>
  <c r="EN126" i="2"/>
  <c r="ER126" i="2" s="1"/>
  <c r="EQ126" i="2"/>
  <c r="EU126" i="2"/>
  <c r="EY126" i="2" s="1"/>
  <c r="EX126" i="2"/>
  <c r="FB126" i="2"/>
  <c r="FE126" i="2"/>
  <c r="FF126" i="2"/>
  <c r="FI126" i="2"/>
  <c r="FL126" i="2"/>
  <c r="FP126" i="2"/>
  <c r="FS126" i="2"/>
  <c r="FW126" i="2"/>
  <c r="FZ126" i="2"/>
  <c r="GC126" i="2"/>
  <c r="GD126" i="2"/>
  <c r="GF126" i="2"/>
  <c r="GI126" i="2"/>
  <c r="GM126" i="2" s="1"/>
  <c r="GL126" i="2"/>
  <c r="R127" i="2"/>
  <c r="U127" i="2"/>
  <c r="AT127" i="2"/>
  <c r="AX127" i="2" s="1"/>
  <c r="AW127" i="2"/>
  <c r="BA127" i="2"/>
  <c r="BE127" i="2" s="1"/>
  <c r="BD127" i="2"/>
  <c r="BH127" i="2"/>
  <c r="BK127" i="2"/>
  <c r="BL127" i="2"/>
  <c r="BO127" i="2"/>
  <c r="BR127" i="2"/>
  <c r="BV127" i="2"/>
  <c r="BY127" i="2"/>
  <c r="CC127" i="2"/>
  <c r="CF127" i="2"/>
  <c r="CJ127" i="2"/>
  <c r="CM127" i="2"/>
  <c r="CQ127" i="2"/>
  <c r="CT127" i="2"/>
  <c r="CU127" i="2" s="1"/>
  <c r="CX127" i="2"/>
  <c r="DA127" i="2"/>
  <c r="DE127" i="2"/>
  <c r="DH127" i="2"/>
  <c r="DL127" i="2"/>
  <c r="DP127" i="2" s="1"/>
  <c r="DO127" i="2"/>
  <c r="DS127" i="2"/>
  <c r="DW127" i="2" s="1"/>
  <c r="DV127" i="2"/>
  <c r="DZ127" i="2"/>
  <c r="ED127" i="2" s="1"/>
  <c r="EC127" i="2"/>
  <c r="EG127" i="2"/>
  <c r="EK127" i="2" s="1"/>
  <c r="EJ127" i="2"/>
  <c r="EN127" i="2"/>
  <c r="ER127" i="2" s="1"/>
  <c r="EQ127" i="2"/>
  <c r="EU127" i="2"/>
  <c r="EX127" i="2"/>
  <c r="FB127" i="2"/>
  <c r="FF127" i="2" s="1"/>
  <c r="FE127" i="2"/>
  <c r="FI127" i="2"/>
  <c r="FM127" i="2" s="1"/>
  <c r="FL127" i="2"/>
  <c r="FP127" i="2"/>
  <c r="FT127" i="2" s="1"/>
  <c r="FS127" i="2"/>
  <c r="FW127" i="2"/>
  <c r="FZ127" i="2"/>
  <c r="GC127" i="2"/>
  <c r="GD127" i="2"/>
  <c r="GF127" i="2"/>
  <c r="GI127" i="2"/>
  <c r="GL127" i="2"/>
  <c r="R128" i="2"/>
  <c r="V128" i="2" s="1"/>
  <c r="U128" i="2"/>
  <c r="AT128" i="2"/>
  <c r="AW128" i="2"/>
  <c r="BA128" i="2"/>
  <c r="BD128" i="2"/>
  <c r="BE128" i="2"/>
  <c r="BH128" i="2"/>
  <c r="BK128" i="2"/>
  <c r="BO128" i="2"/>
  <c r="BR128" i="2"/>
  <c r="BV128" i="2"/>
  <c r="BY128" i="2"/>
  <c r="CC128" i="2"/>
  <c r="CF128" i="2"/>
  <c r="CJ128" i="2"/>
  <c r="CM128" i="2"/>
  <c r="CQ128" i="2"/>
  <c r="CT128" i="2"/>
  <c r="CX128" i="2"/>
  <c r="DA128" i="2"/>
  <c r="DB128" i="2" s="1"/>
  <c r="DE128" i="2"/>
  <c r="DI128" i="2" s="1"/>
  <c r="DH128" i="2"/>
  <c r="DL128" i="2"/>
  <c r="DP128" i="2" s="1"/>
  <c r="DO128" i="2"/>
  <c r="DS128" i="2"/>
  <c r="DV128" i="2"/>
  <c r="DZ128" i="2"/>
  <c r="ED128" i="2" s="1"/>
  <c r="EC128" i="2"/>
  <c r="EG128" i="2"/>
  <c r="EK128" i="2" s="1"/>
  <c r="EJ128" i="2"/>
  <c r="EN128" i="2"/>
  <c r="EQ128" i="2"/>
  <c r="EU128" i="2"/>
  <c r="EY128" i="2" s="1"/>
  <c r="EX128" i="2"/>
  <c r="FB128" i="2"/>
  <c r="FE128" i="2"/>
  <c r="FI128" i="2"/>
  <c r="FM128" i="2" s="1"/>
  <c r="FL128" i="2"/>
  <c r="FP128" i="2"/>
  <c r="FS128" i="2"/>
  <c r="FW128" i="2"/>
  <c r="FZ128" i="2"/>
  <c r="GC128" i="2"/>
  <c r="GD128" i="2"/>
  <c r="GF128" i="2"/>
  <c r="GI128" i="2"/>
  <c r="GM128" i="2" s="1"/>
  <c r="GL128" i="2"/>
  <c r="R129" i="2"/>
  <c r="V129" i="2" s="1"/>
  <c r="U129" i="2"/>
  <c r="AT129" i="2"/>
  <c r="AW129" i="2"/>
  <c r="BA129" i="2"/>
  <c r="BE129" i="2" s="1"/>
  <c r="BD129" i="2"/>
  <c r="BH129" i="2"/>
  <c r="BK129" i="2"/>
  <c r="BO129" i="2"/>
  <c r="BS129" i="2" s="1"/>
  <c r="BR129" i="2"/>
  <c r="BV129" i="2"/>
  <c r="BY129" i="2"/>
  <c r="CC129" i="2"/>
  <c r="CF129" i="2"/>
  <c r="CJ129" i="2"/>
  <c r="CM129" i="2"/>
  <c r="CQ129" i="2"/>
  <c r="CT129" i="2"/>
  <c r="CX129" i="2"/>
  <c r="DA129" i="2"/>
  <c r="DE129" i="2"/>
  <c r="DH129" i="2"/>
  <c r="DL129" i="2"/>
  <c r="DO129" i="2"/>
  <c r="DP129" i="2" s="1"/>
  <c r="DS129" i="2"/>
  <c r="DV129" i="2"/>
  <c r="DW129" i="2" s="1"/>
  <c r="DZ129" i="2"/>
  <c r="ED129" i="2" s="1"/>
  <c r="EC129" i="2"/>
  <c r="EG129" i="2"/>
  <c r="EJ129" i="2"/>
  <c r="EN129" i="2"/>
  <c r="ER129" i="2" s="1"/>
  <c r="EQ129" i="2"/>
  <c r="EU129" i="2"/>
  <c r="EY129" i="2" s="1"/>
  <c r="EX129" i="2"/>
  <c r="FB129" i="2"/>
  <c r="FE129" i="2"/>
  <c r="FI129" i="2"/>
  <c r="FM129" i="2" s="1"/>
  <c r="FL129" i="2"/>
  <c r="FP129" i="2"/>
  <c r="FS129" i="2"/>
  <c r="FW129" i="2"/>
  <c r="FZ129" i="2"/>
  <c r="GA129" i="2"/>
  <c r="GC129" i="2"/>
  <c r="GD129" i="2"/>
  <c r="GF129" i="2"/>
  <c r="GI129" i="2"/>
  <c r="GM129" i="2" s="1"/>
  <c r="GL129" i="2"/>
  <c r="R130" i="2"/>
  <c r="V130" i="2" s="1"/>
  <c r="U130" i="2"/>
  <c r="AT130" i="2"/>
  <c r="AX130" i="2" s="1"/>
  <c r="AW130" i="2"/>
  <c r="BA130" i="2"/>
  <c r="BD130" i="2"/>
  <c r="BH130" i="2"/>
  <c r="BL130" i="2" s="1"/>
  <c r="BK130" i="2"/>
  <c r="BO130" i="2"/>
  <c r="BS130" i="2" s="1"/>
  <c r="BR130" i="2"/>
  <c r="BV130" i="2"/>
  <c r="BZ130" i="2" s="1"/>
  <c r="BY130" i="2"/>
  <c r="CC130" i="2"/>
  <c r="CF130" i="2"/>
  <c r="CJ130" i="2"/>
  <c r="CM130" i="2"/>
  <c r="CQ130" i="2"/>
  <c r="CT130" i="2"/>
  <c r="CX130" i="2"/>
  <c r="DA130" i="2"/>
  <c r="DE130" i="2"/>
  <c r="DH130" i="2"/>
  <c r="DI130" i="2" s="1"/>
  <c r="DL130" i="2"/>
  <c r="DO130" i="2"/>
  <c r="DS130" i="2"/>
  <c r="DV130" i="2"/>
  <c r="DZ130" i="2"/>
  <c r="EC130" i="2"/>
  <c r="ED130" i="2" s="1"/>
  <c r="EG130" i="2"/>
  <c r="EK130" i="2" s="1"/>
  <c r="EJ130" i="2"/>
  <c r="EN130" i="2"/>
  <c r="ER130" i="2" s="1"/>
  <c r="EQ130" i="2"/>
  <c r="EU130" i="2"/>
  <c r="EY130" i="2" s="1"/>
  <c r="EX130" i="2"/>
  <c r="FB130" i="2"/>
  <c r="FF130" i="2" s="1"/>
  <c r="FE130" i="2"/>
  <c r="FI130" i="2"/>
  <c r="FL130" i="2"/>
  <c r="FP130" i="2"/>
  <c r="FT130" i="2" s="1"/>
  <c r="FS130" i="2"/>
  <c r="FW130" i="2"/>
  <c r="GA130" i="2" s="1"/>
  <c r="FZ130" i="2"/>
  <c r="GC130" i="2"/>
  <c r="GD130" i="2"/>
  <c r="GE130" i="2"/>
  <c r="GF130" i="2"/>
  <c r="GI130" i="2"/>
  <c r="GL130" i="2"/>
  <c r="GM130" i="2"/>
  <c r="R131" i="2"/>
  <c r="U131" i="2"/>
  <c r="AT131" i="2"/>
  <c r="AW131" i="2"/>
  <c r="BA131" i="2"/>
  <c r="BD131" i="2"/>
  <c r="BH131" i="2"/>
  <c r="BK131" i="2"/>
  <c r="BO131" i="2"/>
  <c r="BR131" i="2"/>
  <c r="BS131" i="2" s="1"/>
  <c r="BV131" i="2"/>
  <c r="BY131" i="2"/>
  <c r="CC131" i="2"/>
  <c r="CF131" i="2"/>
  <c r="CJ131" i="2"/>
  <c r="CM131" i="2"/>
  <c r="CQ131" i="2"/>
  <c r="CU131" i="2" s="1"/>
  <c r="CT131" i="2"/>
  <c r="CX131" i="2"/>
  <c r="DB131" i="2" s="1"/>
  <c r="DA131" i="2"/>
  <c r="DE131" i="2"/>
  <c r="DI131" i="2" s="1"/>
  <c r="DH131" i="2"/>
  <c r="DL131" i="2"/>
  <c r="DP131" i="2" s="1"/>
  <c r="DO131" i="2"/>
  <c r="DS131" i="2"/>
  <c r="DV131" i="2"/>
  <c r="DZ131" i="2"/>
  <c r="ED131" i="2" s="1"/>
  <c r="EC131" i="2"/>
  <c r="EG131" i="2"/>
  <c r="EK131" i="2" s="1"/>
  <c r="EJ131" i="2"/>
  <c r="EN131" i="2"/>
  <c r="ER131" i="2" s="1"/>
  <c r="EQ131" i="2"/>
  <c r="EU131" i="2"/>
  <c r="EX131" i="2"/>
  <c r="FB131" i="2"/>
  <c r="FE131" i="2"/>
  <c r="FI131" i="2"/>
  <c r="FL131" i="2"/>
  <c r="FP131" i="2"/>
  <c r="FS131" i="2"/>
  <c r="FW131" i="2"/>
  <c r="FZ131" i="2"/>
  <c r="GA131" i="2" s="1"/>
  <c r="GC131" i="2"/>
  <c r="GD131" i="2"/>
  <c r="GF131" i="2"/>
  <c r="GI131" i="2"/>
  <c r="GL131" i="2"/>
  <c r="R132" i="2"/>
  <c r="U132" i="2"/>
  <c r="AT132" i="2"/>
  <c r="AX132" i="2" s="1"/>
  <c r="AW132" i="2"/>
  <c r="BA132" i="2"/>
  <c r="BE132" i="2" s="1"/>
  <c r="BD132" i="2"/>
  <c r="BH132" i="2"/>
  <c r="BK132" i="2"/>
  <c r="BO132" i="2"/>
  <c r="BR132" i="2"/>
  <c r="BV132" i="2"/>
  <c r="BY132" i="2"/>
  <c r="CC132" i="2"/>
  <c r="CF132" i="2"/>
  <c r="CG132" i="2"/>
  <c r="CJ132" i="2"/>
  <c r="CM132" i="2"/>
  <c r="CQ132" i="2"/>
  <c r="CT132" i="2"/>
  <c r="CX132" i="2"/>
  <c r="DA132" i="2"/>
  <c r="DE132" i="2"/>
  <c r="DH132" i="2"/>
  <c r="DL132" i="2"/>
  <c r="DO132" i="2"/>
  <c r="DS132" i="2"/>
  <c r="DV132" i="2"/>
  <c r="DZ132" i="2"/>
  <c r="EC132" i="2"/>
  <c r="ED132" i="2" s="1"/>
  <c r="EG132" i="2"/>
  <c r="EK132" i="2" s="1"/>
  <c r="EJ132" i="2"/>
  <c r="EN132" i="2"/>
  <c r="EQ132" i="2"/>
  <c r="EU132" i="2"/>
  <c r="EX132" i="2"/>
  <c r="FB132" i="2"/>
  <c r="FF132" i="2" s="1"/>
  <c r="FE132" i="2"/>
  <c r="FI132" i="2"/>
  <c r="FM132" i="2" s="1"/>
  <c r="FL132" i="2"/>
  <c r="FP132" i="2"/>
  <c r="FS132" i="2"/>
  <c r="FW132" i="2"/>
  <c r="FZ132" i="2"/>
  <c r="GC132" i="2"/>
  <c r="GD132" i="2"/>
  <c r="GF132" i="2"/>
  <c r="GI132" i="2"/>
  <c r="GL132" i="2"/>
  <c r="GM132" i="2" s="1"/>
  <c r="R133" i="2"/>
  <c r="V133" i="2" s="1"/>
  <c r="U133" i="2"/>
  <c r="AT133" i="2"/>
  <c r="AW133" i="2"/>
  <c r="BA133" i="2"/>
  <c r="BD133" i="2"/>
  <c r="BH133" i="2"/>
  <c r="BL133" i="2" s="1"/>
  <c r="BK133" i="2"/>
  <c r="BO133" i="2"/>
  <c r="BS133" i="2" s="1"/>
  <c r="BR133" i="2"/>
  <c r="BV133" i="2"/>
  <c r="BY133" i="2"/>
  <c r="CC133" i="2"/>
  <c r="CF133" i="2"/>
  <c r="CJ133" i="2"/>
  <c r="CM133" i="2"/>
  <c r="CQ133" i="2"/>
  <c r="CU133" i="2" s="1"/>
  <c r="CT133" i="2"/>
  <c r="CX133" i="2"/>
  <c r="DA133" i="2"/>
  <c r="DE133" i="2"/>
  <c r="DH133" i="2"/>
  <c r="DL133" i="2"/>
  <c r="DO133" i="2"/>
  <c r="DS133" i="2"/>
  <c r="DV133" i="2"/>
  <c r="DZ133" i="2"/>
  <c r="EC133" i="2"/>
  <c r="EG133" i="2"/>
  <c r="EJ133" i="2"/>
  <c r="EN133" i="2"/>
  <c r="EQ133" i="2"/>
  <c r="ER133" i="2" s="1"/>
  <c r="EU133" i="2"/>
  <c r="EX133" i="2"/>
  <c r="EY133" i="2" s="1"/>
  <c r="FB133" i="2"/>
  <c r="FE133" i="2"/>
  <c r="FI133" i="2"/>
  <c r="FL133" i="2"/>
  <c r="FP133" i="2"/>
  <c r="FT133" i="2" s="1"/>
  <c r="FS133" i="2"/>
  <c r="FW133" i="2"/>
  <c r="GA133" i="2" s="1"/>
  <c r="FZ133" i="2"/>
  <c r="GC133" i="2"/>
  <c r="GD133" i="2"/>
  <c r="GF133" i="2"/>
  <c r="GI133" i="2"/>
  <c r="GL133" i="2"/>
  <c r="R134" i="2"/>
  <c r="U134" i="2"/>
  <c r="AT134" i="2"/>
  <c r="AX134" i="2" s="1"/>
  <c r="AW134" i="2"/>
  <c r="BA134" i="2"/>
  <c r="BE134" i="2" s="1"/>
  <c r="BD134" i="2"/>
  <c r="BH134" i="2"/>
  <c r="BL134" i="2" s="1"/>
  <c r="BK134" i="2"/>
  <c r="BO134" i="2"/>
  <c r="BS134" i="2" s="1"/>
  <c r="BR134" i="2"/>
  <c r="BV134" i="2"/>
  <c r="BZ134" i="2" s="1"/>
  <c r="BY134" i="2"/>
  <c r="CC134" i="2"/>
  <c r="CF134" i="2"/>
  <c r="CJ134" i="2"/>
  <c r="CN134" i="2" s="1"/>
  <c r="CM134" i="2"/>
  <c r="CQ134" i="2"/>
  <c r="CU134" i="2" s="1"/>
  <c r="CT134" i="2"/>
  <c r="CX134" i="2"/>
  <c r="DB134" i="2" s="1"/>
  <c r="DA134" i="2"/>
  <c r="DE134" i="2"/>
  <c r="DH134" i="2"/>
  <c r="DL134" i="2"/>
  <c r="DO134" i="2"/>
  <c r="DS134" i="2"/>
  <c r="DV134" i="2"/>
  <c r="DZ134" i="2"/>
  <c r="EC134" i="2"/>
  <c r="EG134" i="2"/>
  <c r="EJ134" i="2"/>
  <c r="EK134" i="2" s="1"/>
  <c r="EN134" i="2"/>
  <c r="EQ134" i="2"/>
  <c r="EU134" i="2"/>
  <c r="EX134" i="2"/>
  <c r="FB134" i="2"/>
  <c r="FE134" i="2"/>
  <c r="FF134" i="2" s="1"/>
  <c r="FI134" i="2"/>
  <c r="FM134" i="2" s="1"/>
  <c r="FL134" i="2"/>
  <c r="FP134" i="2"/>
  <c r="FT134" i="2" s="1"/>
  <c r="FS134" i="2"/>
  <c r="FW134" i="2"/>
  <c r="GA134" i="2" s="1"/>
  <c r="FZ134" i="2"/>
  <c r="GC134" i="2"/>
  <c r="GE134" i="2" s="1"/>
  <c r="GD134" i="2"/>
  <c r="GF134" i="2"/>
  <c r="GI134" i="2"/>
  <c r="GL134" i="2"/>
  <c r="CN131" i="2" l="1"/>
  <c r="GM134" i="2"/>
  <c r="ER134" i="2"/>
  <c r="ED134" i="2"/>
  <c r="DP134" i="2"/>
  <c r="V134" i="2"/>
  <c r="DW133" i="2"/>
  <c r="DB132" i="2"/>
  <c r="BZ132" i="2"/>
  <c r="GE131" i="2"/>
  <c r="FT131" i="2"/>
  <c r="FF131" i="2"/>
  <c r="CG131" i="2"/>
  <c r="BE131" i="2"/>
  <c r="V131" i="2"/>
  <c r="FM130" i="2"/>
  <c r="DP130" i="2"/>
  <c r="DB130" i="2"/>
  <c r="CN130" i="2"/>
  <c r="GE129" i="2"/>
  <c r="FT129" i="2"/>
  <c r="DI129" i="2"/>
  <c r="CU129" i="2"/>
  <c r="BZ128" i="2"/>
  <c r="BL128" i="2"/>
  <c r="AX128" i="2"/>
  <c r="GE127" i="2"/>
  <c r="DI127" i="2"/>
  <c r="CG127" i="2"/>
  <c r="BS127" i="2"/>
  <c r="V127" i="2"/>
  <c r="GA126" i="2"/>
  <c r="FM126" i="2"/>
  <c r="EK126" i="2"/>
  <c r="CN126" i="2"/>
  <c r="BZ126" i="2"/>
  <c r="BL126" i="2"/>
  <c r="FT125" i="2"/>
  <c r="FF125" i="2"/>
  <c r="ER125" i="2"/>
  <c r="CG125" i="2"/>
  <c r="BS125" i="2"/>
  <c r="BE125" i="2"/>
  <c r="V125" i="2"/>
  <c r="FM124" i="2"/>
  <c r="EY124" i="2"/>
  <c r="DW124" i="2"/>
  <c r="DI124" i="2"/>
  <c r="CU124" i="2"/>
  <c r="CG124" i="2"/>
  <c r="BS124" i="2"/>
  <c r="GA123" i="2"/>
  <c r="FM123" i="2"/>
  <c r="EY123" i="2"/>
  <c r="EK123" i="2"/>
  <c r="BE123" i="2"/>
  <c r="ER121" i="2"/>
  <c r="DP121" i="2"/>
  <c r="V121" i="2"/>
  <c r="FF120" i="2"/>
  <c r="BS120" i="2"/>
  <c r="BE120" i="2"/>
  <c r="V120" i="2"/>
  <c r="CG119" i="2"/>
  <c r="BS119" i="2"/>
  <c r="BE119" i="2"/>
  <c r="V119" i="2"/>
  <c r="GE118" i="2"/>
  <c r="DI118" i="2"/>
  <c r="CU118" i="2"/>
  <c r="CG118" i="2"/>
  <c r="BS118" i="2"/>
  <c r="BE118" i="2"/>
  <c r="V118" i="2"/>
  <c r="FT117" i="2"/>
  <c r="CU117" i="2"/>
  <c r="CG117" i="2"/>
  <c r="BS117" i="2"/>
  <c r="BE117" i="2"/>
  <c r="DW116" i="2"/>
  <c r="DI116" i="2"/>
  <c r="CU116" i="2"/>
  <c r="CG116" i="2"/>
  <c r="EK115" i="2"/>
  <c r="DW115" i="2"/>
  <c r="DI115" i="2"/>
  <c r="CU115" i="2"/>
  <c r="CG115" i="2"/>
  <c r="BS115" i="2"/>
  <c r="BE115" i="2"/>
  <c r="DW114" i="2"/>
  <c r="DI114" i="2"/>
  <c r="CU114" i="2"/>
  <c r="CG114" i="2"/>
  <c r="BS114" i="2"/>
  <c r="EK113" i="2"/>
  <c r="DW113" i="2"/>
  <c r="DI113" i="2"/>
  <c r="CU113" i="2"/>
  <c r="CG113" i="2"/>
  <c r="CG112" i="2"/>
  <c r="GM111" i="2"/>
  <c r="FF111" i="2"/>
  <c r="DB111" i="2"/>
  <c r="BZ111" i="2"/>
  <c r="GM110" i="2"/>
  <c r="FT110" i="2"/>
  <c r="DP110" i="2"/>
  <c r="CN110" i="2"/>
  <c r="AX110" i="2"/>
  <c r="GE109" i="2"/>
  <c r="ED109" i="2"/>
  <c r="DB109" i="2"/>
  <c r="BL109" i="2"/>
  <c r="ER108" i="2"/>
  <c r="DP108" i="2"/>
  <c r="BZ108" i="2"/>
  <c r="FF107" i="2"/>
  <c r="ED107" i="2"/>
  <c r="CN107" i="2"/>
  <c r="FT106" i="2"/>
  <c r="ER106" i="2"/>
  <c r="DB106" i="2"/>
  <c r="GE105" i="2"/>
  <c r="FF105" i="2"/>
  <c r="DP105" i="2"/>
  <c r="EY104" i="2"/>
  <c r="EK104" i="2"/>
  <c r="DW104" i="2"/>
  <c r="DI104" i="2"/>
  <c r="CU104" i="2"/>
  <c r="CU103" i="2"/>
  <c r="AX103" i="2"/>
  <c r="EK102" i="2"/>
  <c r="CN102" i="2"/>
  <c r="ER101" i="2"/>
  <c r="CN101" i="2"/>
  <c r="EK100" i="2"/>
  <c r="DW100" i="2"/>
  <c r="DI100" i="2"/>
  <c r="CU100" i="2"/>
  <c r="CG100" i="2"/>
  <c r="BS100" i="2"/>
  <c r="BE100" i="2"/>
  <c r="DI99" i="2"/>
  <c r="BZ99" i="2"/>
  <c r="ER98" i="2"/>
  <c r="BL98" i="2"/>
  <c r="EY97" i="2"/>
  <c r="ED97" i="2"/>
  <c r="BZ97" i="2"/>
  <c r="GA94" i="2"/>
  <c r="DW85" i="2"/>
  <c r="EY134" i="2"/>
  <c r="DW134" i="2"/>
  <c r="DI134" i="2"/>
  <c r="CG134" i="2"/>
  <c r="GM133" i="2"/>
  <c r="DP133" i="2"/>
  <c r="CN133" i="2"/>
  <c r="GE132" i="2"/>
  <c r="DI132" i="2"/>
  <c r="FM131" i="2"/>
  <c r="EY131" i="2"/>
  <c r="DW131" i="2"/>
  <c r="BZ131" i="2"/>
  <c r="BL131" i="2"/>
  <c r="AX131" i="2"/>
  <c r="DW130" i="2"/>
  <c r="CU130" i="2"/>
  <c r="CG130" i="2"/>
  <c r="BE130" i="2"/>
  <c r="CN129" i="2"/>
  <c r="BZ129" i="2"/>
  <c r="BL129" i="2"/>
  <c r="GE128" i="2"/>
  <c r="FT128" i="2"/>
  <c r="FF128" i="2"/>
  <c r="CU128" i="2"/>
  <c r="CG128" i="2"/>
  <c r="GA127" i="2"/>
  <c r="EY127" i="2"/>
  <c r="DB127" i="2"/>
  <c r="CN127" i="2"/>
  <c r="BZ127" i="2"/>
  <c r="GE126" i="2"/>
  <c r="FT126" i="2"/>
  <c r="CU126" i="2"/>
  <c r="BS126" i="2"/>
  <c r="BE126" i="2"/>
  <c r="GA125" i="2"/>
  <c r="GM124" i="2"/>
  <c r="ER124" i="2"/>
  <c r="ED124" i="2"/>
  <c r="FM122" i="2"/>
  <c r="EY122" i="2"/>
  <c r="EK122" i="2"/>
  <c r="DW122" i="2"/>
  <c r="DI122" i="2"/>
  <c r="CU122" i="2"/>
  <c r="CU121" i="2"/>
  <c r="AX121" i="2"/>
  <c r="DW120" i="2"/>
  <c r="DI119" i="2"/>
  <c r="EK118" i="2"/>
  <c r="EY117" i="2"/>
  <c r="DB117" i="2"/>
  <c r="AX117" i="2"/>
  <c r="GA116" i="2"/>
  <c r="FM115" i="2"/>
  <c r="AX115" i="2"/>
  <c r="FM114" i="2"/>
  <c r="DP114" i="2"/>
  <c r="BL114" i="2"/>
  <c r="GM113" i="2"/>
  <c r="GA113" i="2"/>
  <c r="ED113" i="2"/>
  <c r="BZ113" i="2"/>
  <c r="AX113" i="2"/>
  <c r="FT112" i="2"/>
  <c r="ED112" i="2"/>
  <c r="V112" i="2"/>
  <c r="FM111" i="2"/>
  <c r="EY111" i="2"/>
  <c r="EK111" i="2"/>
  <c r="DW111" i="2"/>
  <c r="DI111" i="2"/>
  <c r="GA110" i="2"/>
  <c r="FM110" i="2"/>
  <c r="EY110" i="2"/>
  <c r="EK110" i="2"/>
  <c r="DW110" i="2"/>
  <c r="GA109" i="2"/>
  <c r="FM109" i="2"/>
  <c r="EY109" i="2"/>
  <c r="EK109" i="2"/>
  <c r="GA108" i="2"/>
  <c r="FM108" i="2"/>
  <c r="EY108" i="2"/>
  <c r="GA107" i="2"/>
  <c r="FM107" i="2"/>
  <c r="V107" i="2"/>
  <c r="GA106" i="2"/>
  <c r="BE106" i="2"/>
  <c r="BS105" i="2"/>
  <c r="ER104" i="2"/>
  <c r="CN104" i="2"/>
  <c r="BL104" i="2"/>
  <c r="GE103" i="2"/>
  <c r="ER103" i="2"/>
  <c r="BE103" i="2"/>
  <c r="V103" i="2"/>
  <c r="FF102" i="2"/>
  <c r="CU102" i="2"/>
  <c r="EY101" i="2"/>
  <c r="BS101" i="2"/>
  <c r="ER100" i="2"/>
  <c r="AX100" i="2"/>
  <c r="GE99" i="2"/>
  <c r="ER99" i="2"/>
  <c r="BS99" i="2"/>
  <c r="BE99" i="2"/>
  <c r="GE98" i="2"/>
  <c r="DI98" i="2"/>
  <c r="CU98" i="2"/>
  <c r="CG98" i="2"/>
  <c r="BS98" i="2"/>
  <c r="DW97" i="2"/>
  <c r="DI97" i="2"/>
  <c r="CU97" i="2"/>
  <c r="CG97" i="2"/>
  <c r="BS97" i="2"/>
  <c r="BE97" i="2"/>
  <c r="CU96" i="2"/>
  <c r="CG96" i="2"/>
  <c r="CN96" i="2"/>
  <c r="CG95" i="2"/>
  <c r="DP94" i="2"/>
  <c r="ED93" i="2"/>
  <c r="DB93" i="2"/>
  <c r="GM92" i="2"/>
  <c r="ER92" i="2"/>
  <c r="DP92" i="2"/>
  <c r="AX92" i="2"/>
  <c r="FF91" i="2"/>
  <c r="ED91" i="2"/>
  <c r="BL91" i="2"/>
  <c r="FT90" i="2"/>
  <c r="ER90" i="2"/>
  <c r="BZ90" i="2"/>
  <c r="GE89" i="2"/>
  <c r="FF89" i="2"/>
  <c r="CN89" i="2"/>
  <c r="FT88" i="2"/>
  <c r="DB88" i="2"/>
  <c r="BS87" i="2"/>
  <c r="BE87" i="2"/>
  <c r="FT86" i="2"/>
  <c r="DW86" i="2"/>
  <c r="DI86" i="2"/>
  <c r="CU86" i="2"/>
  <c r="DP85" i="2"/>
  <c r="CN85" i="2"/>
  <c r="BZ85" i="2"/>
  <c r="AX85" i="2"/>
  <c r="CN84" i="2"/>
  <c r="V84" i="2"/>
  <c r="ED83" i="2"/>
  <c r="CG83" i="2"/>
  <c r="DI82" i="2"/>
  <c r="CU82" i="2"/>
  <c r="CG82" i="2"/>
  <c r="FT81" i="2"/>
  <c r="FF81" i="2"/>
  <c r="V81" i="2"/>
  <c r="FT80" i="2"/>
  <c r="DW80" i="2"/>
  <c r="DI80" i="2"/>
  <c r="CU80" i="2"/>
  <c r="BZ79" i="2"/>
  <c r="AX79" i="2"/>
  <c r="CG78" i="2"/>
  <c r="BS78" i="2"/>
  <c r="BE78" i="2"/>
  <c r="GA77" i="2"/>
  <c r="FM77" i="2"/>
  <c r="EY77" i="2"/>
  <c r="CN77" i="2"/>
  <c r="BZ77" i="2"/>
  <c r="GE76" i="2"/>
  <c r="FT76" i="2"/>
  <c r="ER76" i="2"/>
  <c r="CU76" i="2"/>
  <c r="CG76" i="2"/>
  <c r="BS76" i="2"/>
  <c r="GA75" i="2"/>
  <c r="FM75" i="2"/>
  <c r="CN75" i="2"/>
  <c r="BL75" i="2"/>
  <c r="AX75" i="2"/>
  <c r="GE74" i="2"/>
  <c r="FT74" i="2"/>
  <c r="BE74" i="2"/>
  <c r="V74" i="2"/>
  <c r="GA73" i="2"/>
  <c r="DP73" i="2"/>
  <c r="DB73" i="2"/>
  <c r="GE72" i="2"/>
  <c r="FF72" i="2"/>
  <c r="ER72" i="2"/>
  <c r="DP72" i="2"/>
  <c r="BL72" i="2"/>
  <c r="V72" i="2"/>
  <c r="FM71" i="2"/>
  <c r="EY71" i="2"/>
  <c r="EK71" i="2"/>
  <c r="GM70" i="2"/>
  <c r="FM70" i="2"/>
  <c r="DP70" i="2"/>
  <c r="CN70" i="2"/>
  <c r="ED68" i="2"/>
  <c r="DP68" i="2"/>
  <c r="CN68" i="2"/>
  <c r="GM67" i="2"/>
  <c r="FT67" i="2"/>
  <c r="FF67" i="2"/>
  <c r="ED67" i="2"/>
  <c r="DI67" i="2"/>
  <c r="CU67" i="2"/>
  <c r="CG67" i="2"/>
  <c r="BS67" i="2"/>
  <c r="BE67" i="2"/>
  <c r="BL66" i="2"/>
  <c r="GM65" i="2"/>
  <c r="GA65" i="2"/>
  <c r="V65" i="2"/>
  <c r="FT64" i="2"/>
  <c r="DP64" i="2"/>
  <c r="CU64" i="2"/>
  <c r="DP63" i="2"/>
  <c r="CN63" i="2"/>
  <c r="BZ63" i="2"/>
  <c r="AX63" i="2"/>
  <c r="CG62" i="2"/>
  <c r="BE62" i="2"/>
  <c r="GA61" i="2"/>
  <c r="EY61" i="2"/>
  <c r="BZ61" i="2"/>
  <c r="GE60" i="2"/>
  <c r="FT60" i="2"/>
  <c r="EK60" i="2"/>
  <c r="AX60" i="2"/>
  <c r="FM59" i="2"/>
  <c r="BL59" i="2"/>
  <c r="FF58" i="2"/>
  <c r="ER58" i="2"/>
  <c r="ED58" i="2"/>
  <c r="CN58" i="2"/>
  <c r="GA57" i="2"/>
  <c r="CG57" i="2"/>
  <c r="GA56" i="2"/>
  <c r="EY56" i="2"/>
  <c r="EK56" i="2"/>
  <c r="FM55" i="2"/>
  <c r="EY55" i="2"/>
  <c r="GA54" i="2"/>
  <c r="FM54" i="2"/>
  <c r="V54" i="2"/>
  <c r="GA53" i="2"/>
  <c r="BE53" i="2"/>
  <c r="CG49" i="2"/>
  <c r="V96" i="2"/>
  <c r="FT95" i="2"/>
  <c r="DP95" i="2"/>
  <c r="V95" i="2"/>
  <c r="FM94" i="2"/>
  <c r="EY94" i="2"/>
  <c r="EK94" i="2"/>
  <c r="DW94" i="2"/>
  <c r="DI94" i="2"/>
  <c r="GA93" i="2"/>
  <c r="FM93" i="2"/>
  <c r="EY93" i="2"/>
  <c r="EK93" i="2"/>
  <c r="DW93" i="2"/>
  <c r="GA92" i="2"/>
  <c r="FM92" i="2"/>
  <c r="EY92" i="2"/>
  <c r="EK92" i="2"/>
  <c r="GA91" i="2"/>
  <c r="FM91" i="2"/>
  <c r="EY91" i="2"/>
  <c r="GA90" i="2"/>
  <c r="FM90" i="2"/>
  <c r="V90" i="2"/>
  <c r="GA89" i="2"/>
  <c r="BE89" i="2"/>
  <c r="BS88" i="2"/>
  <c r="GM87" i="2"/>
  <c r="BL87" i="2"/>
  <c r="ED86" i="2"/>
  <c r="DB86" i="2"/>
  <c r="CN86" i="2"/>
  <c r="BL86" i="2"/>
  <c r="GE85" i="2"/>
  <c r="FF85" i="2"/>
  <c r="DI85" i="2"/>
  <c r="CU85" i="2"/>
  <c r="CG85" i="2"/>
  <c r="GA84" i="2"/>
  <c r="EK84" i="2"/>
  <c r="GM83" i="2"/>
  <c r="GA83" i="2"/>
  <c r="BZ83" i="2"/>
  <c r="AX83" i="2"/>
  <c r="ED82" i="2"/>
  <c r="DP82" i="2"/>
  <c r="EY81" i="2"/>
  <c r="EK81" i="2"/>
  <c r="DW81" i="2"/>
  <c r="AX81" i="2"/>
  <c r="CN80" i="2"/>
  <c r="BL80" i="2"/>
  <c r="GE79" i="2"/>
  <c r="FF79" i="2"/>
  <c r="DI79" i="2"/>
  <c r="CU79" i="2"/>
  <c r="CG79" i="2"/>
  <c r="GA78" i="2"/>
  <c r="FM78" i="2"/>
  <c r="DB78" i="2"/>
  <c r="CN78" i="2"/>
  <c r="GE77" i="2"/>
  <c r="BS77" i="2"/>
  <c r="BE77" i="2"/>
  <c r="V77" i="2"/>
  <c r="GA76" i="2"/>
  <c r="DB76" i="2"/>
  <c r="BZ76" i="2"/>
  <c r="BL76" i="2"/>
  <c r="GM75" i="2"/>
  <c r="FT75" i="2"/>
  <c r="FF75" i="2"/>
  <c r="ED75" i="2"/>
  <c r="CG75" i="2"/>
  <c r="BS75" i="2"/>
  <c r="BE75" i="2"/>
  <c r="FM74" i="2"/>
  <c r="EY74" i="2"/>
  <c r="EK74" i="2"/>
  <c r="BZ74" i="2"/>
  <c r="BL74" i="2"/>
  <c r="CU73" i="2"/>
  <c r="CG73" i="2"/>
  <c r="BS73" i="2"/>
  <c r="GA72" i="2"/>
  <c r="FM72" i="2"/>
  <c r="EY72" i="2"/>
  <c r="AX72" i="2"/>
  <c r="GM71" i="2"/>
  <c r="FT71" i="2"/>
  <c r="ER71" i="2"/>
  <c r="ED71" i="2"/>
  <c r="DB71" i="2"/>
  <c r="AX71" i="2"/>
  <c r="EK70" i="2"/>
  <c r="DW70" i="2"/>
  <c r="AX70" i="2"/>
  <c r="GM69" i="2"/>
  <c r="ER69" i="2"/>
  <c r="ED69" i="2"/>
  <c r="DB69" i="2"/>
  <c r="ER68" i="2"/>
  <c r="DW68" i="2"/>
  <c r="GA67" i="2"/>
  <c r="FM67" i="2"/>
  <c r="DP67" i="2"/>
  <c r="DB67" i="2"/>
  <c r="CN67" i="2"/>
  <c r="BL67" i="2"/>
  <c r="AX67" i="2"/>
  <c r="FT66" i="2"/>
  <c r="ER66" i="2"/>
  <c r="EY65" i="2"/>
  <c r="DW65" i="2"/>
  <c r="BS65" i="2"/>
  <c r="DB64" i="2"/>
  <c r="CN64" i="2"/>
  <c r="BL64" i="2"/>
  <c r="GE63" i="2"/>
  <c r="FF63" i="2"/>
  <c r="DI63" i="2"/>
  <c r="CU63" i="2"/>
  <c r="CG63" i="2"/>
  <c r="FM62" i="2"/>
  <c r="CN62" i="2"/>
  <c r="GE61" i="2"/>
  <c r="BS61" i="2"/>
  <c r="V61" i="2"/>
  <c r="GA60" i="2"/>
  <c r="ED60" i="2"/>
  <c r="ED59" i="2"/>
  <c r="BS59" i="2"/>
  <c r="BE59" i="2"/>
  <c r="GA58" i="2"/>
  <c r="EK58" i="2"/>
  <c r="DW58" i="2"/>
  <c r="CU58" i="2"/>
  <c r="FT57" i="2"/>
  <c r="ED57" i="2"/>
  <c r="AX57" i="2"/>
  <c r="GE56" i="2"/>
  <c r="ED56" i="2"/>
  <c r="BL56" i="2"/>
  <c r="ER55" i="2"/>
  <c r="BZ55" i="2"/>
  <c r="FF54" i="2"/>
  <c r="CN54" i="2"/>
  <c r="GM53" i="2"/>
  <c r="FT53" i="2"/>
  <c r="DB53" i="2"/>
  <c r="DI47" i="2"/>
  <c r="AX53" i="2"/>
  <c r="GE52" i="2"/>
  <c r="DP52" i="2"/>
  <c r="BL52" i="2"/>
  <c r="GE51" i="2"/>
  <c r="EY51" i="2"/>
  <c r="EK51" i="2"/>
  <c r="DI51" i="2"/>
  <c r="CU51" i="2"/>
  <c r="CU50" i="2"/>
  <c r="AX50" i="2"/>
  <c r="DI49" i="2"/>
  <c r="BL49" i="2"/>
  <c r="DW48" i="2"/>
  <c r="BZ48" i="2"/>
  <c r="EK47" i="2"/>
  <c r="CN47" i="2"/>
  <c r="GM46" i="2"/>
  <c r="EY46" i="2"/>
  <c r="DB46" i="2"/>
  <c r="AX46" i="2"/>
  <c r="FT45" i="2"/>
  <c r="DW45" i="2"/>
  <c r="BE45" i="2"/>
  <c r="EY44" i="2"/>
  <c r="EK44" i="2"/>
  <c r="DW44" i="2"/>
  <c r="DI44" i="2"/>
  <c r="FM43" i="2"/>
  <c r="EY43" i="2"/>
  <c r="DI43" i="2"/>
  <c r="CU43" i="2"/>
  <c r="BL42" i="2"/>
  <c r="EY40" i="2"/>
  <c r="DB40" i="2"/>
  <c r="GE39" i="2"/>
  <c r="FT39" i="2"/>
  <c r="CU39" i="2"/>
  <c r="BS39" i="2"/>
  <c r="BE39" i="2"/>
  <c r="GA38" i="2"/>
  <c r="AX38" i="2"/>
  <c r="GM37" i="2"/>
  <c r="DB37" i="2"/>
  <c r="CN37" i="2"/>
  <c r="AX37" i="2"/>
  <c r="GA36" i="2"/>
  <c r="ED36" i="2"/>
  <c r="DP36" i="2"/>
  <c r="DB36" i="2"/>
  <c r="GA35" i="2"/>
  <c r="EK35" i="2"/>
  <c r="DI35" i="2"/>
  <c r="CU34" i="2"/>
  <c r="DP33" i="2"/>
  <c r="BZ33" i="2"/>
  <c r="FT32" i="2"/>
  <c r="ER32" i="2"/>
  <c r="BS32" i="2"/>
  <c r="FM31" i="2"/>
  <c r="AX31" i="2"/>
  <c r="GA30" i="2"/>
  <c r="ED30" i="2"/>
  <c r="DP30" i="2"/>
  <c r="DB30" i="2"/>
  <c r="GA29" i="2"/>
  <c r="EY29" i="2"/>
  <c r="EK29" i="2"/>
  <c r="DI29" i="2"/>
  <c r="BL29" i="2"/>
  <c r="BL26" i="2"/>
  <c r="BS52" i="2"/>
  <c r="ER51" i="2"/>
  <c r="CN51" i="2"/>
  <c r="ER50" i="2"/>
  <c r="CN50" i="2"/>
  <c r="BE50" i="2"/>
  <c r="V50" i="2"/>
  <c r="FF49" i="2"/>
  <c r="DB49" i="2"/>
  <c r="BS49" i="2"/>
  <c r="BE49" i="2"/>
  <c r="FT48" i="2"/>
  <c r="DP48" i="2"/>
  <c r="CG48" i="2"/>
  <c r="BS48" i="2"/>
  <c r="V48" i="2"/>
  <c r="GE47" i="2"/>
  <c r="ED47" i="2"/>
  <c r="CU47" i="2"/>
  <c r="CG47" i="2"/>
  <c r="BE47" i="2"/>
  <c r="V47" i="2"/>
  <c r="ER46" i="2"/>
  <c r="DI46" i="2"/>
  <c r="CU46" i="2"/>
  <c r="CG46" i="2"/>
  <c r="BS46" i="2"/>
  <c r="AX45" i="2"/>
  <c r="GE44" i="2"/>
  <c r="ED44" i="2"/>
  <c r="BZ44" i="2"/>
  <c r="GM43" i="2"/>
  <c r="FT43" i="2"/>
  <c r="CN43" i="2"/>
  <c r="FT42" i="2"/>
  <c r="DB41" i="2"/>
  <c r="DI40" i="2"/>
  <c r="V40" i="2"/>
  <c r="GA39" i="2"/>
  <c r="FM39" i="2"/>
  <c r="EK39" i="2"/>
  <c r="CN39" i="2"/>
  <c r="BZ39" i="2"/>
  <c r="BL39" i="2"/>
  <c r="FT38" i="2"/>
  <c r="ER38" i="2"/>
  <c r="BS38" i="2"/>
  <c r="BE38" i="2"/>
  <c r="FF37" i="2"/>
  <c r="CG37" i="2"/>
  <c r="BE37" i="2"/>
  <c r="EK36" i="2"/>
  <c r="CU36" i="2"/>
  <c r="BS36" i="2"/>
  <c r="FT35" i="2"/>
  <c r="FF35" i="2"/>
  <c r="ER35" i="2"/>
  <c r="BZ35" i="2"/>
  <c r="GE34" i="2"/>
  <c r="ER34" i="2"/>
  <c r="BL34" i="2"/>
  <c r="GE33" i="2"/>
  <c r="GA32" i="2"/>
  <c r="BL32" i="2"/>
  <c r="GM31" i="2"/>
  <c r="FF31" i="2"/>
  <c r="ED31" i="2"/>
  <c r="BE31" i="2"/>
  <c r="EK30" i="2"/>
  <c r="DI30" i="2"/>
  <c r="CU30" i="2"/>
  <c r="BS30" i="2"/>
  <c r="FT29" i="2"/>
  <c r="FF29" i="2"/>
  <c r="ER29" i="2"/>
  <c r="BS29" i="2"/>
  <c r="BE27" i="2"/>
  <c r="AX29" i="2"/>
  <c r="GM28" i="2"/>
  <c r="ER28" i="2"/>
  <c r="DP28" i="2"/>
  <c r="V28" i="2"/>
  <c r="EK27" i="2"/>
  <c r="FF26" i="2"/>
  <c r="ER26" i="2"/>
  <c r="ED26" i="2"/>
  <c r="BE26" i="2"/>
  <c r="EY25" i="2"/>
  <c r="DW25" i="2"/>
  <c r="CU25" i="2"/>
  <c r="GM24" i="2"/>
  <c r="CN24" i="2"/>
  <c r="CU23" i="2"/>
  <c r="BS23" i="2"/>
  <c r="FF22" i="2"/>
  <c r="CG22" i="2"/>
  <c r="BE22" i="2"/>
  <c r="FM21" i="2"/>
  <c r="EY21" i="2"/>
  <c r="DW21" i="2"/>
  <c r="DB20" i="2"/>
  <c r="BZ20" i="2"/>
  <c r="GE19" i="2"/>
  <c r="FT19" i="2"/>
  <c r="FF19" i="2"/>
  <c r="CG19" i="2"/>
  <c r="BE19" i="2"/>
  <c r="V19" i="2"/>
  <c r="FM18" i="2"/>
  <c r="DP18" i="2"/>
  <c r="DB18" i="2"/>
  <c r="CN18" i="2"/>
  <c r="FT17" i="2"/>
  <c r="CU17" i="2"/>
  <c r="BZ16" i="2"/>
  <c r="AX16" i="2"/>
  <c r="GE15" i="2"/>
  <c r="DI15" i="2"/>
  <c r="CG15" i="2"/>
  <c r="BS15" i="2"/>
  <c r="V15" i="2"/>
  <c r="GA14" i="2"/>
  <c r="FM14" i="2"/>
  <c r="EK14" i="2"/>
  <c r="CN14" i="2"/>
  <c r="BZ14" i="2"/>
  <c r="BL14" i="2"/>
  <c r="FT13" i="2"/>
  <c r="ER13" i="2"/>
  <c r="BS13" i="2"/>
  <c r="FM12" i="2"/>
  <c r="AX12" i="2"/>
  <c r="GA11" i="2"/>
  <c r="ED11" i="2"/>
  <c r="DP11" i="2"/>
  <c r="DB11" i="2"/>
  <c r="GA10" i="2"/>
  <c r="EY10" i="2"/>
  <c r="EK10" i="2"/>
  <c r="DI10" i="2"/>
  <c r="BL10" i="2"/>
  <c r="AX10" i="2"/>
  <c r="V29" i="2"/>
  <c r="EY28" i="2"/>
  <c r="GM27" i="2"/>
  <c r="ED27" i="2"/>
  <c r="DB27" i="2"/>
  <c r="FM26" i="2"/>
  <c r="EK26" i="2"/>
  <c r="DW26" i="2"/>
  <c r="CU26" i="2"/>
  <c r="AX26" i="2"/>
  <c r="GM25" i="2"/>
  <c r="ER25" i="2"/>
  <c r="ED25" i="2"/>
  <c r="DP25" i="2"/>
  <c r="DB25" i="2"/>
  <c r="CN25" i="2"/>
  <c r="V25" i="2"/>
  <c r="GM23" i="2"/>
  <c r="FF23" i="2"/>
  <c r="ER23" i="2"/>
  <c r="ED23" i="2"/>
  <c r="AX23" i="2"/>
  <c r="GM22" i="2"/>
  <c r="CN22" i="2"/>
  <c r="AX22" i="2"/>
  <c r="GE21" i="2"/>
  <c r="FT21" i="2"/>
  <c r="FF21" i="2"/>
  <c r="DP21" i="2"/>
  <c r="CN21" i="2"/>
  <c r="GE20" i="2"/>
  <c r="DI20" i="2"/>
  <c r="FM19" i="2"/>
  <c r="EY19" i="2"/>
  <c r="DW19" i="2"/>
  <c r="BZ19" i="2"/>
  <c r="BL19" i="2"/>
  <c r="AX19" i="2"/>
  <c r="DW18" i="2"/>
  <c r="CU18" i="2"/>
  <c r="CG18" i="2"/>
  <c r="BE18" i="2"/>
  <c r="CN17" i="2"/>
  <c r="BL17" i="2"/>
  <c r="GE16" i="2"/>
  <c r="FF16" i="2"/>
  <c r="CG16" i="2"/>
  <c r="GA15" i="2"/>
  <c r="EY15" i="2"/>
  <c r="DB15" i="2"/>
  <c r="CN15" i="2"/>
  <c r="BZ15" i="2"/>
  <c r="GE14" i="2"/>
  <c r="FT14" i="2"/>
  <c r="CU14" i="2"/>
  <c r="BS14" i="2"/>
  <c r="BE14" i="2"/>
  <c r="GA13" i="2"/>
  <c r="BL13" i="2"/>
  <c r="GM12" i="2"/>
  <c r="FF12" i="2"/>
  <c r="ED12" i="2"/>
  <c r="BE12" i="2"/>
  <c r="EK11" i="2"/>
  <c r="DI11" i="2"/>
  <c r="CU11" i="2"/>
  <c r="BS11" i="2"/>
  <c r="FT10" i="2"/>
  <c r="FF10" i="2"/>
  <c r="ER10" i="2"/>
  <c r="BS10" i="2"/>
  <c r="V10" i="2"/>
  <c r="GE133" i="2"/>
  <c r="FM133" i="2"/>
  <c r="ED133" i="2"/>
  <c r="DI133" i="2"/>
  <c r="BZ133" i="2"/>
  <c r="BE133" i="2"/>
  <c r="FT132" i="2"/>
  <c r="EY132" i="2"/>
  <c r="DP132" i="2"/>
  <c r="CU132" i="2"/>
  <c r="BL132" i="2"/>
  <c r="V132" i="2"/>
  <c r="FF129" i="2"/>
  <c r="EK129" i="2"/>
  <c r="DB129" i="2"/>
  <c r="CG129" i="2"/>
  <c r="AX129" i="2"/>
  <c r="GA128" i="2"/>
  <c r="ER128" i="2"/>
  <c r="DW128" i="2"/>
  <c r="CN128" i="2"/>
  <c r="BS128" i="2"/>
  <c r="GM127" i="2"/>
  <c r="GE125" i="2"/>
  <c r="FM125" i="2"/>
  <c r="ED125" i="2"/>
  <c r="DI125" i="2"/>
  <c r="BL125" i="2"/>
  <c r="BE124" i="2"/>
  <c r="GM123" i="2"/>
  <c r="DW123" i="2"/>
  <c r="DB123" i="2"/>
  <c r="CN123" i="2"/>
  <c r="BL123" i="2"/>
  <c r="DB122" i="2"/>
  <c r="GA121" i="2"/>
  <c r="CG121" i="2"/>
  <c r="BS121" i="2"/>
  <c r="ED120" i="2"/>
  <c r="DI120" i="2"/>
  <c r="CU120" i="2"/>
  <c r="FF119" i="2"/>
  <c r="ER119" i="2"/>
  <c r="DP119" i="2"/>
  <c r="AX119" i="2"/>
  <c r="GM118" i="2"/>
  <c r="FF118" i="2"/>
  <c r="AX118" i="2"/>
  <c r="EK117" i="2"/>
  <c r="DW117" i="2"/>
  <c r="GE116" i="2"/>
  <c r="FM116" i="2"/>
  <c r="EY116" i="2"/>
  <c r="BZ116" i="2"/>
  <c r="BE116" i="2"/>
  <c r="V116" i="2"/>
  <c r="FT115" i="2"/>
  <c r="DB115" i="2"/>
  <c r="CN115" i="2"/>
  <c r="BL115" i="2"/>
  <c r="GE114" i="2"/>
  <c r="EY114" i="2"/>
  <c r="CN114" i="2"/>
  <c r="BZ114" i="2"/>
  <c r="V114" i="2"/>
  <c r="FM113" i="2"/>
  <c r="DB113" i="2"/>
  <c r="CN113" i="2"/>
  <c r="BE113" i="2"/>
  <c r="GA112" i="2"/>
  <c r="DP112" i="2"/>
  <c r="DB112" i="2"/>
  <c r="BS112" i="2"/>
  <c r="ED111" i="2"/>
  <c r="DP111" i="2"/>
  <c r="CG111" i="2"/>
  <c r="ER110" i="2"/>
  <c r="ED110" i="2"/>
  <c r="CU110" i="2"/>
  <c r="GM109" i="2"/>
  <c r="FF109" i="2"/>
  <c r="ER109" i="2"/>
  <c r="DI109" i="2"/>
  <c r="AX109" i="2"/>
  <c r="GM108" i="2"/>
  <c r="FT108" i="2"/>
  <c r="FF108" i="2"/>
  <c r="DW108" i="2"/>
  <c r="BL108" i="2"/>
  <c r="AX108" i="2"/>
  <c r="GE107" i="2"/>
  <c r="FT107" i="2"/>
  <c r="EK107" i="2"/>
  <c r="BZ107" i="2"/>
  <c r="BL107" i="2"/>
  <c r="GE106" i="2"/>
  <c r="EY106" i="2"/>
  <c r="CN106" i="2"/>
  <c r="BZ106" i="2"/>
  <c r="V106" i="2"/>
  <c r="FM105" i="2"/>
  <c r="DB105" i="2"/>
  <c r="CN105" i="2"/>
  <c r="BE105" i="2"/>
  <c r="GA104" i="2"/>
  <c r="DP104" i="2"/>
  <c r="DB104" i="2"/>
  <c r="BS104" i="2"/>
  <c r="ED103" i="2"/>
  <c r="DP103" i="2"/>
  <c r="CG103" i="2"/>
  <c r="ED102" i="2"/>
  <c r="CG102" i="2"/>
  <c r="BS102" i="2"/>
  <c r="ED101" i="2"/>
  <c r="DP101" i="2"/>
  <c r="BE101" i="2"/>
  <c r="GA100" i="2"/>
  <c r="DP100" i="2"/>
  <c r="EY99" i="2"/>
  <c r="EK99" i="2"/>
  <c r="DW99" i="2"/>
  <c r="DB99" i="2"/>
  <c r="DP98" i="2"/>
  <c r="GM96" i="2"/>
  <c r="DW96" i="2"/>
  <c r="DI96" i="2"/>
  <c r="ER95" i="2"/>
  <c r="AX94" i="2"/>
  <c r="GE122" i="2"/>
  <c r="BZ122" i="2"/>
  <c r="FT121" i="2"/>
  <c r="CN121" i="2"/>
  <c r="BL121" i="2"/>
  <c r="DB120" i="2"/>
  <c r="ED118" i="2"/>
  <c r="ER117" i="2"/>
  <c r="DP117" i="2"/>
  <c r="GM116" i="2"/>
  <c r="FF116" i="2"/>
  <c r="AX116" i="2"/>
  <c r="GM114" i="2"/>
  <c r="FF114" i="2"/>
  <c r="AX114" i="2"/>
  <c r="FT113" i="2"/>
  <c r="BL113" i="2"/>
  <c r="GE112" i="2"/>
  <c r="BZ112" i="2"/>
  <c r="CN111" i="2"/>
  <c r="DB110" i="2"/>
  <c r="DP109" i="2"/>
  <c r="ED108" i="2"/>
  <c r="ER107" i="2"/>
  <c r="GM106" i="2"/>
  <c r="FF106" i="2"/>
  <c r="AX106" i="2"/>
  <c r="FT105" i="2"/>
  <c r="BL105" i="2"/>
  <c r="GE104" i="2"/>
  <c r="BZ104" i="2"/>
  <c r="CN103" i="2"/>
  <c r="DB102" i="2"/>
  <c r="FT99" i="2"/>
  <c r="AX98" i="2"/>
  <c r="ER97" i="2"/>
  <c r="FF96" i="2"/>
  <c r="ED96" i="2"/>
  <c r="BL93" i="2"/>
  <c r="FF133" i="2"/>
  <c r="EK133" i="2"/>
  <c r="DB133" i="2"/>
  <c r="CG133" i="2"/>
  <c r="AX133" i="2"/>
  <c r="GA132" i="2"/>
  <c r="ER132" i="2"/>
  <c r="DW132" i="2"/>
  <c r="CN132" i="2"/>
  <c r="BS132" i="2"/>
  <c r="GM131" i="2"/>
  <c r="GM122" i="2"/>
  <c r="FF122" i="2"/>
  <c r="AX122" i="2"/>
  <c r="GE120" i="2"/>
  <c r="BZ120" i="2"/>
  <c r="FT119" i="2"/>
  <c r="CN119" i="2"/>
  <c r="BL119" i="2"/>
  <c r="DB118" i="2"/>
  <c r="ED116" i="2"/>
  <c r="ER115" i="2"/>
  <c r="DP115" i="2"/>
  <c r="ED114" i="2"/>
  <c r="ER113" i="2"/>
  <c r="GM112" i="2"/>
  <c r="FF112" i="2"/>
  <c r="AX112" i="2"/>
  <c r="FT111" i="2"/>
  <c r="BL111" i="2"/>
  <c r="GE110" i="2"/>
  <c r="BZ110" i="2"/>
  <c r="CN109" i="2"/>
  <c r="DB108" i="2"/>
  <c r="DP107" i="2"/>
  <c r="ED106" i="2"/>
  <c r="ER105" i="2"/>
  <c r="GM104" i="2"/>
  <c r="FF104" i="2"/>
  <c r="AX104" i="2"/>
  <c r="FT103" i="2"/>
  <c r="BL103" i="2"/>
  <c r="GE102" i="2"/>
  <c r="GM100" i="2"/>
  <c r="FF100" i="2"/>
  <c r="DP97" i="2"/>
  <c r="GM94" i="2"/>
  <c r="FF94" i="2"/>
  <c r="DW102" i="2"/>
  <c r="BL102" i="2"/>
  <c r="AX102" i="2"/>
  <c r="GE101" i="2"/>
  <c r="FT101" i="2"/>
  <c r="EK101" i="2"/>
  <c r="BZ101" i="2"/>
  <c r="BL101" i="2"/>
  <c r="GE100" i="2"/>
  <c r="EY100" i="2"/>
  <c r="BZ100" i="2"/>
  <c r="CU99" i="2"/>
  <c r="CG99" i="2"/>
  <c r="GM98" i="2"/>
  <c r="EK98" i="2"/>
  <c r="DW98" i="2"/>
  <c r="V98" i="2"/>
  <c r="FT97" i="2"/>
  <c r="BL97" i="2"/>
  <c r="GE96" i="2"/>
  <c r="DP96" i="2"/>
  <c r="BZ96" i="2"/>
  <c r="BE96" i="2"/>
  <c r="GA95" i="2"/>
  <c r="ED95" i="2"/>
  <c r="CN95" i="2"/>
  <c r="BS95" i="2"/>
  <c r="ER94" i="2"/>
  <c r="DB94" i="2"/>
  <c r="CG94" i="2"/>
  <c r="GM93" i="2"/>
  <c r="FF93" i="2"/>
  <c r="DP93" i="2"/>
  <c r="CU93" i="2"/>
  <c r="AX93" i="2"/>
  <c r="FT92" i="2"/>
  <c r="ED92" i="2"/>
  <c r="DI92" i="2"/>
  <c r="BL92" i="2"/>
  <c r="GE91" i="2"/>
  <c r="ER91" i="2"/>
  <c r="DW91" i="2"/>
  <c r="BZ91" i="2"/>
  <c r="GM90" i="2"/>
  <c r="FF90" i="2"/>
  <c r="EK90" i="2"/>
  <c r="CN90" i="2"/>
  <c r="AX90" i="2"/>
  <c r="FT89" i="2"/>
  <c r="EY89" i="2"/>
  <c r="DB89" i="2"/>
  <c r="BL89" i="2"/>
  <c r="V89" i="2"/>
  <c r="GE88" i="2"/>
  <c r="FM88" i="2"/>
  <c r="DP88" i="2"/>
  <c r="BZ88" i="2"/>
  <c r="BE88" i="2"/>
  <c r="GA87" i="2"/>
  <c r="FM87" i="2"/>
  <c r="EY87" i="2"/>
  <c r="DP87" i="2"/>
  <c r="CU87" i="2"/>
  <c r="DW84" i="2"/>
  <c r="DI84" i="2"/>
  <c r="FM83" i="2"/>
  <c r="EY83" i="2"/>
  <c r="BE83" i="2"/>
  <c r="V83" i="2"/>
  <c r="GA82" i="2"/>
  <c r="FF82" i="2"/>
  <c r="DW82" i="2"/>
  <c r="DB82" i="2"/>
  <c r="BS82" i="2"/>
  <c r="AX82" i="2"/>
  <c r="FM81" i="2"/>
  <c r="ER81" i="2"/>
  <c r="DI81" i="2"/>
  <c r="CN81" i="2"/>
  <c r="BE81" i="2"/>
  <c r="GM80" i="2"/>
  <c r="GE78" i="2"/>
  <c r="EY78" i="2"/>
  <c r="ED78" i="2"/>
  <c r="CU78" i="2"/>
  <c r="BZ78" i="2"/>
  <c r="V78" i="2"/>
  <c r="FT77" i="2"/>
  <c r="EK77" i="2"/>
  <c r="DP77" i="2"/>
  <c r="CG77" i="2"/>
  <c r="BL77" i="2"/>
  <c r="GA74" i="2"/>
  <c r="FF74" i="2"/>
  <c r="DW74" i="2"/>
  <c r="DB74" i="2"/>
  <c r="BS74" i="2"/>
  <c r="AX74" i="2"/>
  <c r="FM73" i="2"/>
  <c r="ER73" i="2"/>
  <c r="DI73" i="2"/>
  <c r="CN73" i="2"/>
  <c r="BE73" i="2"/>
  <c r="GM72" i="2"/>
  <c r="CN72" i="2"/>
  <c r="BZ71" i="2"/>
  <c r="GA70" i="2"/>
  <c r="FF70" i="2"/>
  <c r="DW69" i="2"/>
  <c r="FT68" i="2"/>
  <c r="BL68" i="2"/>
  <c r="FM66" i="2"/>
  <c r="BE66" i="2"/>
  <c r="CU65" i="2"/>
  <c r="ER64" i="2"/>
  <c r="BL95" i="2"/>
  <c r="GE94" i="2"/>
  <c r="BZ94" i="2"/>
  <c r="CN93" i="2"/>
  <c r="DB92" i="2"/>
  <c r="DP91" i="2"/>
  <c r="ED90" i="2"/>
  <c r="ER89" i="2"/>
  <c r="GM88" i="2"/>
  <c r="FF88" i="2"/>
  <c r="AX88" i="2"/>
  <c r="V87" i="2"/>
  <c r="CG84" i="2"/>
  <c r="DW83" i="2"/>
  <c r="GE92" i="2"/>
  <c r="BZ92" i="2"/>
  <c r="CN91" i="2"/>
  <c r="DB90" i="2"/>
  <c r="DP89" i="2"/>
  <c r="ED88" i="2"/>
  <c r="ED87" i="2"/>
  <c r="BZ87" i="2"/>
  <c r="FM84" i="2"/>
  <c r="BE84" i="2"/>
  <c r="CU83" i="2"/>
  <c r="GE70" i="2"/>
  <c r="EY70" i="2"/>
  <c r="ED70" i="2"/>
  <c r="CU70" i="2"/>
  <c r="BZ70" i="2"/>
  <c r="V70" i="2"/>
  <c r="FT69" i="2"/>
  <c r="EK69" i="2"/>
  <c r="DP69" i="2"/>
  <c r="CG69" i="2"/>
  <c r="BL69" i="2"/>
  <c r="GA66" i="2"/>
  <c r="FF66" i="2"/>
  <c r="DW66" i="2"/>
  <c r="DB66" i="2"/>
  <c r="BS66" i="2"/>
  <c r="AX66" i="2"/>
  <c r="FM65" i="2"/>
  <c r="ER65" i="2"/>
  <c r="DI65" i="2"/>
  <c r="CN65" i="2"/>
  <c r="BE65" i="2"/>
  <c r="GM64" i="2"/>
  <c r="GE62" i="2"/>
  <c r="EY62" i="2"/>
  <c r="ED62" i="2"/>
  <c r="CU62" i="2"/>
  <c r="BZ62" i="2"/>
  <c r="V62" i="2"/>
  <c r="FT61" i="2"/>
  <c r="EK61" i="2"/>
  <c r="DP61" i="2"/>
  <c r="CG61" i="2"/>
  <c r="BL61" i="2"/>
  <c r="DI60" i="2"/>
  <c r="CU60" i="2"/>
  <c r="GE59" i="2"/>
  <c r="DP59" i="2"/>
  <c r="GE58" i="2"/>
  <c r="FT58" i="2"/>
  <c r="DB58" i="2"/>
  <c r="CG58" i="2"/>
  <c r="DP57" i="2"/>
  <c r="DB57" i="2"/>
  <c r="GM56" i="2"/>
  <c r="FF56" i="2"/>
  <c r="ER56" i="2"/>
  <c r="DI56" i="2"/>
  <c r="AX56" i="2"/>
  <c r="GM55" i="2"/>
  <c r="FT55" i="2"/>
  <c r="FF55" i="2"/>
  <c r="DW55" i="2"/>
  <c r="BL55" i="2"/>
  <c r="AX55" i="2"/>
  <c r="GE54" i="2"/>
  <c r="FT54" i="2"/>
  <c r="EK54" i="2"/>
  <c r="BZ54" i="2"/>
  <c r="BL54" i="2"/>
  <c r="GE53" i="2"/>
  <c r="EY53" i="2"/>
  <c r="CN53" i="2"/>
  <c r="BZ53" i="2"/>
  <c r="V53" i="2"/>
  <c r="FM52" i="2"/>
  <c r="DB52" i="2"/>
  <c r="CN52" i="2"/>
  <c r="BE52" i="2"/>
  <c r="GA51" i="2"/>
  <c r="DP51" i="2"/>
  <c r="DB51" i="2"/>
  <c r="BS51" i="2"/>
  <c r="ED50" i="2"/>
  <c r="DP50" i="2"/>
  <c r="CG50" i="2"/>
  <c r="ER49" i="2"/>
  <c r="ED49" i="2"/>
  <c r="CU49" i="2"/>
  <c r="GM48" i="2"/>
  <c r="FF48" i="2"/>
  <c r="ER48" i="2"/>
  <c r="DI48" i="2"/>
  <c r="AX48" i="2"/>
  <c r="GM47" i="2"/>
  <c r="FT47" i="2"/>
  <c r="FF47" i="2"/>
  <c r="DW47" i="2"/>
  <c r="BL47" i="2"/>
  <c r="AX47" i="2"/>
  <c r="GE46" i="2"/>
  <c r="FT46" i="2"/>
  <c r="EK46" i="2"/>
  <c r="GM45" i="2"/>
  <c r="FF45" i="2"/>
  <c r="DI45" i="2"/>
  <c r="CU45" i="2"/>
  <c r="GM44" i="2"/>
  <c r="FF44" i="2"/>
  <c r="ER44" i="2"/>
  <c r="CG44" i="2"/>
  <c r="ER43" i="2"/>
  <c r="CN42" i="2"/>
  <c r="DI69" i="2"/>
  <c r="CN69" i="2"/>
  <c r="BE69" i="2"/>
  <c r="GM68" i="2"/>
  <c r="GE66" i="2"/>
  <c r="EY66" i="2"/>
  <c r="ED66" i="2"/>
  <c r="CU66" i="2"/>
  <c r="BZ66" i="2"/>
  <c r="V66" i="2"/>
  <c r="FT65" i="2"/>
  <c r="EK65" i="2"/>
  <c r="DP65" i="2"/>
  <c r="CG65" i="2"/>
  <c r="BL65" i="2"/>
  <c r="GA62" i="2"/>
  <c r="FF62" i="2"/>
  <c r="DW62" i="2"/>
  <c r="DB62" i="2"/>
  <c r="BS62" i="2"/>
  <c r="AX62" i="2"/>
  <c r="FM61" i="2"/>
  <c r="ER61" i="2"/>
  <c r="DI61" i="2"/>
  <c r="CN61" i="2"/>
  <c r="BE61" i="2"/>
  <c r="GM60" i="2"/>
  <c r="DW59" i="2"/>
  <c r="CN59" i="2"/>
  <c r="BZ59" i="2"/>
  <c r="BZ58" i="2"/>
  <c r="BL58" i="2"/>
  <c r="ER57" i="2"/>
  <c r="DW57" i="2"/>
  <c r="FM56" i="2"/>
  <c r="DB56" i="2"/>
  <c r="CN56" i="2"/>
  <c r="BE56" i="2"/>
  <c r="GA55" i="2"/>
  <c r="DP55" i="2"/>
  <c r="DB55" i="2"/>
  <c r="BS55" i="2"/>
  <c r="ED54" i="2"/>
  <c r="DP54" i="2"/>
  <c r="CG54" i="2"/>
  <c r="ER53" i="2"/>
  <c r="ED53" i="2"/>
  <c r="CU53" i="2"/>
  <c r="GM52" i="2"/>
  <c r="FF52" i="2"/>
  <c r="ER52" i="2"/>
  <c r="DI52" i="2"/>
  <c r="AX52" i="2"/>
  <c r="GM51" i="2"/>
  <c r="FT51" i="2"/>
  <c r="FF51" i="2"/>
  <c r="DW51" i="2"/>
  <c r="BL51" i="2"/>
  <c r="AX51" i="2"/>
  <c r="GE50" i="2"/>
  <c r="FT50" i="2"/>
  <c r="EK50" i="2"/>
  <c r="BZ50" i="2"/>
  <c r="BL50" i="2"/>
  <c r="GE49" i="2"/>
  <c r="EY49" i="2"/>
  <c r="CN49" i="2"/>
  <c r="BZ49" i="2"/>
  <c r="V49" i="2"/>
  <c r="FM48" i="2"/>
  <c r="DB48" i="2"/>
  <c r="CN48" i="2"/>
  <c r="BE48" i="2"/>
  <c r="GA47" i="2"/>
  <c r="DP47" i="2"/>
  <c r="DB47" i="2"/>
  <c r="BS47" i="2"/>
  <c r="ED46" i="2"/>
  <c r="DP46" i="2"/>
  <c r="BE46" i="2"/>
  <c r="GA45" i="2"/>
  <c r="DP45" i="2"/>
  <c r="BL44" i="2"/>
  <c r="GE43" i="2"/>
  <c r="EK43" i="2"/>
  <c r="DW43" i="2"/>
  <c r="BL43" i="2"/>
  <c r="AX43" i="2"/>
  <c r="GE42" i="2"/>
  <c r="FM42" i="2"/>
  <c r="GM41" i="2"/>
  <c r="BZ46" i="2"/>
  <c r="BL46" i="2"/>
  <c r="GE45" i="2"/>
  <c r="EY45" i="2"/>
  <c r="CN45" i="2"/>
  <c r="BZ45" i="2"/>
  <c r="V45" i="2"/>
  <c r="FM44" i="2"/>
  <c r="DB44" i="2"/>
  <c r="CN44" i="2"/>
  <c r="BE44" i="2"/>
  <c r="GA43" i="2"/>
  <c r="DP43" i="2"/>
  <c r="DB43" i="2"/>
  <c r="BS43" i="2"/>
  <c r="FF42" i="2"/>
  <c r="EK42" i="2"/>
  <c r="DB42" i="2"/>
  <c r="CG42" i="2"/>
  <c r="AX42" i="2"/>
  <c r="GA41" i="2"/>
  <c r="ER41" i="2"/>
  <c r="DW41" i="2"/>
  <c r="CN41" i="2"/>
  <c r="BS41" i="2"/>
  <c r="GM40" i="2"/>
  <c r="GE38" i="2"/>
  <c r="FM38" i="2"/>
  <c r="DP38" i="2"/>
  <c r="DI37" i="2"/>
  <c r="BL37" i="2"/>
  <c r="BL35" i="2"/>
  <c r="ED34" i="2"/>
  <c r="DP34" i="2"/>
  <c r="AX34" i="2"/>
  <c r="BL33" i="2"/>
  <c r="AX33" i="2"/>
  <c r="GE32" i="2"/>
  <c r="FM32" i="2"/>
  <c r="ED32" i="2"/>
  <c r="DI32" i="2"/>
  <c r="BZ32" i="2"/>
  <c r="BE32" i="2"/>
  <c r="FT31" i="2"/>
  <c r="EY31" i="2"/>
  <c r="DP31" i="2"/>
  <c r="CU31" i="2"/>
  <c r="BL31" i="2"/>
  <c r="V31" i="2"/>
  <c r="FF28" i="2"/>
  <c r="EK28" i="2"/>
  <c r="DB28" i="2"/>
  <c r="CG28" i="2"/>
  <c r="AX28" i="2"/>
  <c r="GA27" i="2"/>
  <c r="ER27" i="2"/>
  <c r="DW27" i="2"/>
  <c r="CN27" i="2"/>
  <c r="BS27" i="2"/>
  <c r="GM26" i="2"/>
  <c r="DI25" i="2"/>
  <c r="EY23" i="2"/>
  <c r="DI42" i="2"/>
  <c r="BZ42" i="2"/>
  <c r="BE42" i="2"/>
  <c r="FT41" i="2"/>
  <c r="EY41" i="2"/>
  <c r="DP41" i="2"/>
  <c r="CU41" i="2"/>
  <c r="BL41" i="2"/>
  <c r="V41" i="2"/>
  <c r="FF38" i="2"/>
  <c r="EK38" i="2"/>
  <c r="EY37" i="2"/>
  <c r="EK37" i="2"/>
  <c r="GM36" i="2"/>
  <c r="BS35" i="2"/>
  <c r="GM34" i="2"/>
  <c r="FF34" i="2"/>
  <c r="FT33" i="2"/>
  <c r="FF33" i="2"/>
  <c r="CN33" i="2"/>
  <c r="FF32" i="2"/>
  <c r="DB32" i="2"/>
  <c r="AX32" i="2"/>
  <c r="ER31" i="2"/>
  <c r="DW31" i="2"/>
  <c r="CN31" i="2"/>
  <c r="BS31" i="2"/>
  <c r="GM30" i="2"/>
  <c r="GE28" i="2"/>
  <c r="FM28" i="2"/>
  <c r="ED28" i="2"/>
  <c r="DI28" i="2"/>
  <c r="BZ28" i="2"/>
  <c r="BE28" i="2"/>
  <c r="FT27" i="2"/>
  <c r="EY27" i="2"/>
  <c r="DP27" i="2"/>
  <c r="CU27" i="2"/>
  <c r="BL27" i="2"/>
  <c r="V27" i="2"/>
  <c r="BE25" i="2"/>
  <c r="GE24" i="2"/>
  <c r="FM24" i="2"/>
  <c r="ED24" i="2"/>
  <c r="DI24" i="2"/>
  <c r="BZ24" i="2"/>
  <c r="BZ23" i="2"/>
  <c r="BL23" i="2"/>
  <c r="ER22" i="2"/>
  <c r="ED21" i="2"/>
  <c r="DI21" i="2"/>
  <c r="BZ21" i="2"/>
  <c r="BE21" i="2"/>
  <c r="FT20" i="2"/>
  <c r="EY20" i="2"/>
  <c r="DP20" i="2"/>
  <c r="CU20" i="2"/>
  <c r="BL20" i="2"/>
  <c r="V20" i="2"/>
  <c r="FF17" i="2"/>
  <c r="EK17" i="2"/>
  <c r="DB17" i="2"/>
  <c r="CG17" i="2"/>
  <c r="AX17" i="2"/>
  <c r="GA16" i="2"/>
  <c r="ER16" i="2"/>
  <c r="DW16" i="2"/>
  <c r="CN16" i="2"/>
  <c r="BS16" i="2"/>
  <c r="GM15" i="2"/>
  <c r="GE13" i="2"/>
  <c r="FM13" i="2"/>
  <c r="ED13" i="2"/>
  <c r="DI13" i="2"/>
  <c r="BZ13" i="2"/>
  <c r="BE13" i="2"/>
  <c r="FT12" i="2"/>
  <c r="EY12" i="2"/>
  <c r="DP12" i="2"/>
  <c r="CU12" i="2"/>
  <c r="BL12" i="2"/>
  <c r="V12" i="2"/>
  <c r="FF24" i="2"/>
  <c r="EK24" i="2"/>
  <c r="DB24" i="2"/>
  <c r="CG24" i="2"/>
  <c r="GE23" i="2"/>
  <c r="FT23" i="2"/>
  <c r="DB23" i="2"/>
  <c r="DP22" i="2"/>
  <c r="DB22" i="2"/>
  <c r="GM21" i="2"/>
  <c r="DB21" i="2"/>
  <c r="AX21" i="2"/>
  <c r="GA20" i="2"/>
  <c r="ER20" i="2"/>
  <c r="DW20" i="2"/>
  <c r="CN20" i="2"/>
  <c r="BS20" i="2"/>
  <c r="GM19" i="2"/>
  <c r="GE17" i="2"/>
  <c r="FM17" i="2"/>
  <c r="ED17" i="2"/>
  <c r="DI17" i="2"/>
  <c r="BZ17" i="2"/>
  <c r="BE17" i="2"/>
  <c r="FT16" i="2"/>
  <c r="EY16" i="2"/>
  <c r="DP16" i="2"/>
  <c r="CU16" i="2"/>
  <c r="BL16" i="2"/>
  <c r="V16" i="2"/>
  <c r="FF13" i="2"/>
  <c r="EK13" i="2"/>
  <c r="DB13" i="2"/>
  <c r="CG13" i="2"/>
  <c r="AX13" i="2"/>
  <c r="GA12" i="2"/>
  <c r="ER12" i="2"/>
  <c r="DW12" i="2"/>
  <c r="CN12" i="2"/>
  <c r="BS12" i="2"/>
  <c r="GM11" i="2"/>
  <c r="FT124" i="2"/>
  <c r="CN124" i="2"/>
  <c r="FF123" i="2"/>
  <c r="BZ123" i="2"/>
  <c r="GE121" i="2"/>
  <c r="ED121" i="2"/>
  <c r="BZ121" i="2"/>
  <c r="BZ125" i="2"/>
  <c r="DP124" i="2"/>
  <c r="GE123" i="2"/>
  <c r="ER122" i="2"/>
  <c r="CN122" i="2"/>
  <c r="GM121" i="2"/>
  <c r="ER120" i="2"/>
  <c r="CN120" i="2"/>
  <c r="GM119" i="2"/>
  <c r="ER118" i="2"/>
  <c r="CN118" i="2"/>
  <c r="GM117" i="2"/>
  <c r="ER116" i="2"/>
  <c r="CN116" i="2"/>
  <c r="GM115" i="2"/>
  <c r="BL124" i="2"/>
  <c r="ED123" i="2"/>
  <c r="FT122" i="2"/>
  <c r="DP122" i="2"/>
  <c r="BL122" i="2"/>
  <c r="FT120" i="2"/>
  <c r="DP120" i="2"/>
  <c r="BL120" i="2"/>
  <c r="FT118" i="2"/>
  <c r="DP118" i="2"/>
  <c r="BL118" i="2"/>
  <c r="FT116" i="2"/>
  <c r="DP116" i="2"/>
  <c r="BL116" i="2"/>
  <c r="AX125" i="2"/>
  <c r="GE119" i="2"/>
  <c r="ED119" i="2"/>
  <c r="BZ119" i="2"/>
  <c r="GE117" i="2"/>
  <c r="ED117" i="2"/>
  <c r="BZ117" i="2"/>
  <c r="GE115" i="2"/>
  <c r="ED115" i="2"/>
  <c r="BZ115" i="2"/>
  <c r="BL100" i="2"/>
  <c r="ED99" i="2"/>
  <c r="FT98" i="2"/>
  <c r="CN98" i="2"/>
  <c r="GM97" i="2"/>
  <c r="ER96" i="2"/>
  <c r="BL96" i="2"/>
  <c r="GE95" i="2"/>
  <c r="BZ95" i="2"/>
  <c r="CN94" i="2"/>
  <c r="CN100" i="2"/>
  <c r="FF99" i="2"/>
  <c r="AX99" i="2"/>
  <c r="FF97" i="2"/>
  <c r="DB97" i="2"/>
  <c r="AX97" i="2"/>
  <c r="GM95" i="2"/>
  <c r="FF95" i="2"/>
  <c r="AX95" i="2"/>
  <c r="FT94" i="2"/>
  <c r="BL94" i="2"/>
  <c r="GE93" i="2"/>
  <c r="BL81" i="2"/>
  <c r="CN87" i="2"/>
  <c r="FF84" i="2"/>
  <c r="DB84" i="2"/>
  <c r="AX84" i="2"/>
  <c r="ER83" i="2"/>
  <c r="CN83" i="2"/>
  <c r="GM82" i="2"/>
  <c r="GE80" i="2"/>
  <c r="ED80" i="2"/>
  <c r="BZ80" i="2"/>
  <c r="FT79" i="2"/>
  <c r="DP79" i="2"/>
  <c r="BL79" i="2"/>
  <c r="ER87" i="2"/>
  <c r="GM86" i="2"/>
  <c r="GE84" i="2"/>
  <c r="ED84" i="2"/>
  <c r="BZ84" i="2"/>
  <c r="FT83" i="2"/>
  <c r="DP83" i="2"/>
  <c r="BL83" i="2"/>
  <c r="FF80" i="2"/>
  <c r="DB80" i="2"/>
  <c r="AX80" i="2"/>
  <c r="ER79" i="2"/>
  <c r="CN79" i="2"/>
  <c r="GM78" i="2"/>
  <c r="DB60" i="2"/>
  <c r="FM58" i="2"/>
  <c r="DI58" i="2"/>
  <c r="BE58" i="2"/>
  <c r="EY57" i="2"/>
  <c r="CU57" i="2"/>
  <c r="V57" i="2"/>
  <c r="BE60" i="2"/>
  <c r="EY59" i="2"/>
  <c r="CU59" i="2"/>
  <c r="V59" i="2"/>
  <c r="DB38" i="2"/>
  <c r="ER37" i="2"/>
  <c r="FM36" i="2"/>
  <c r="DI36" i="2"/>
  <c r="BE36" i="2"/>
  <c r="EY35" i="2"/>
  <c r="CU35" i="2"/>
  <c r="V35" i="2"/>
  <c r="EK32" i="2"/>
  <c r="CG32" i="2"/>
  <c r="GA31" i="2"/>
  <c r="ED38" i="2"/>
  <c r="FT37" i="2"/>
  <c r="BS37" i="2"/>
  <c r="FM34" i="2"/>
  <c r="DI34" i="2"/>
  <c r="BE34" i="2"/>
  <c r="EY33" i="2"/>
  <c r="CU33" i="2"/>
  <c r="V33" i="2"/>
  <c r="BZ38" i="2"/>
  <c r="DP37" i="2"/>
  <c r="CU37" i="2"/>
  <c r="V37" i="2"/>
  <c r="EK34" i="2"/>
  <c r="CG34" i="2"/>
  <c r="GA33" i="2"/>
  <c r="DW33" i="2"/>
  <c r="BS33" i="2"/>
  <c r="EK21" i="2"/>
  <c r="CG21" i="2"/>
  <c r="FM23" i="2"/>
  <c r="DI23" i="2"/>
  <c r="BE23" i="2"/>
  <c r="EY22" i="2"/>
  <c r="CU22" i="2"/>
  <c r="V22" i="2"/>
  <c r="BL24" i="2"/>
  <c r="EK23" i="2"/>
  <c r="CG23" i="2"/>
  <c r="GA22" i="2"/>
  <c r="DW22" i="2"/>
  <c r="BS22" i="2"/>
  <c r="GL9" i="2"/>
  <c r="GI9" i="2"/>
  <c r="FZ9" i="2"/>
  <c r="FW9" i="2"/>
  <c r="FS9" i="2"/>
  <c r="FP9" i="2"/>
  <c r="FL9" i="2"/>
  <c r="FI9" i="2"/>
  <c r="FE9" i="2"/>
  <c r="FB9" i="2"/>
  <c r="EX9" i="2"/>
  <c r="EU9" i="2"/>
  <c r="EQ9" i="2"/>
  <c r="EN9" i="2"/>
  <c r="EJ9" i="2"/>
  <c r="EG9" i="2"/>
  <c r="EC9" i="2"/>
  <c r="DZ9" i="2"/>
  <c r="DV9" i="2"/>
  <c r="DS9" i="2"/>
  <c r="DO9" i="2"/>
  <c r="DL9" i="2"/>
  <c r="DH9" i="2"/>
  <c r="DE9" i="2"/>
  <c r="DA9" i="2"/>
  <c r="CX9" i="2"/>
  <c r="CT9" i="2"/>
  <c r="CQ9" i="2"/>
  <c r="CM9" i="2"/>
  <c r="CJ9" i="2"/>
  <c r="CF9" i="2"/>
  <c r="CC9" i="2"/>
  <c r="BY9" i="2"/>
  <c r="BV9" i="2"/>
  <c r="BR9" i="2"/>
  <c r="BO9" i="2"/>
  <c r="BK9" i="2"/>
  <c r="BH9" i="2"/>
  <c r="BD9" i="2"/>
  <c r="BA9" i="2"/>
  <c r="AW9" i="2"/>
  <c r="AT9" i="2"/>
  <c r="H143" i="2"/>
  <c r="U9" i="2"/>
  <c r="R9" i="2"/>
  <c r="GF9" i="2" s="1"/>
  <c r="D4" i="2"/>
  <c r="DB9" i="2" l="1"/>
  <c r="BE9" i="2"/>
  <c r="CN9" i="2"/>
  <c r="FM9" i="2"/>
  <c r="FF9" i="2"/>
  <c r="DI9" i="2"/>
  <c r="DP9" i="2"/>
  <c r="FT9" i="2"/>
  <c r="BZ9" i="2"/>
  <c r="ED9" i="2"/>
  <c r="EY9" i="2"/>
  <c r="EK9" i="2"/>
  <c r="GA9" i="2"/>
  <c r="DW9" i="2"/>
  <c r="CG9" i="2"/>
  <c r="CU9" i="2"/>
  <c r="ER9" i="2"/>
  <c r="GM9" i="2"/>
  <c r="BL9" i="2"/>
  <c r="BS9" i="2"/>
  <c r="AX9" i="2"/>
  <c r="GE9" i="2"/>
  <c r="V9" i="2"/>
  <c r="EK135" i="2" l="1"/>
  <c r="EK136" i="2" s="1"/>
  <c r="ED135" i="2"/>
  <c r="ED136" i="2" s="1"/>
  <c r="DB135" i="2"/>
  <c r="DB136" i="2" s="1"/>
  <c r="GM135" i="2"/>
  <c r="FM135" i="2"/>
  <c r="FM137" i="2" s="1"/>
  <c r="ER135" i="2"/>
  <c r="ER136" i="2" s="1"/>
  <c r="DP135" i="2"/>
  <c r="DP136" i="2" s="1"/>
  <c r="DW135" i="2"/>
  <c r="DW136" i="2" s="1"/>
  <c r="CG135" i="2"/>
  <c r="CG136" i="2" s="1"/>
  <c r="BL135" i="2"/>
  <c r="BL136" i="2" s="1"/>
  <c r="CN135" i="2"/>
  <c r="CN136" i="2" s="1"/>
  <c r="BS135" i="2"/>
  <c r="BS136" i="2" s="1"/>
  <c r="BE135" i="2"/>
  <c r="BE136" i="2" s="1"/>
  <c r="BZ135" i="2"/>
  <c r="BZ136" i="2" s="1"/>
  <c r="CU135" i="2"/>
  <c r="CU136" i="2" s="1"/>
  <c r="EY135" i="2"/>
  <c r="EY136" i="2" s="1"/>
  <c r="AX135" i="2"/>
  <c r="AX136" i="2" s="1"/>
  <c r="DI135" i="2"/>
  <c r="DI136" i="2" s="1"/>
  <c r="FT135" i="2"/>
  <c r="FT137" i="2" s="1"/>
  <c r="FF135" i="2"/>
  <c r="FF136" i="2" s="1"/>
  <c r="GA135" i="2"/>
  <c r="AC135" i="2"/>
  <c r="AC137" i="2" s="1"/>
  <c r="O135" i="2"/>
  <c r="V135" i="2"/>
  <c r="AQ135" i="2"/>
  <c r="AJ135" i="2"/>
  <c r="FM136" i="2" l="1"/>
  <c r="FT136" i="2"/>
  <c r="GA136" i="2"/>
  <c r="GA137" i="2"/>
  <c r="GE135" i="2"/>
  <c r="GE136" i="2" s="1"/>
  <c r="AC136" i="2"/>
  <c r="O137" i="2"/>
  <c r="O136" i="2"/>
  <c r="AQ137" i="2"/>
  <c r="AQ136" i="2"/>
  <c r="V137" i="2"/>
  <c r="V136" i="2"/>
  <c r="AJ136" i="2"/>
  <c r="AJ137" i="2"/>
  <c r="GM136" i="2" l="1"/>
</calcChain>
</file>

<file path=xl/sharedStrings.xml><?xml version="1.0" encoding="utf-8"?>
<sst xmlns="http://schemas.openxmlformats.org/spreadsheetml/2006/main" count="4827" uniqueCount="588">
  <si>
    <t>Standard Total Number of available hours per month:</t>
    <phoneticPr fontId="0" type="noConversion"/>
  </si>
  <si>
    <t>1 hour = 60 mins</t>
  </si>
  <si>
    <t>1 month = 4 weeks</t>
  </si>
  <si>
    <t>Assumption:</t>
  </si>
  <si>
    <t xml:space="preserve">TOTAL HOURS / MONTH </t>
    <phoneticPr fontId="0" type="noConversion"/>
  </si>
  <si>
    <t>Total Actual Time Used for 1 month</t>
  </si>
  <si>
    <t>hr</t>
    <phoneticPr fontId="0" type="noConversion"/>
  </si>
  <si>
    <t>Year</t>
    <phoneticPr fontId="0" type="noConversion"/>
  </si>
  <si>
    <t>Month</t>
    <phoneticPr fontId="0" type="noConversion"/>
  </si>
  <si>
    <t>Week</t>
    <phoneticPr fontId="0" type="noConversion"/>
  </si>
  <si>
    <t>Day</t>
    <phoneticPr fontId="0" type="noConversion"/>
  </si>
  <si>
    <t>Freq Unit</t>
    <phoneticPr fontId="0" type="noConversion"/>
  </si>
  <si>
    <t>Total Hours</t>
  </si>
  <si>
    <t>Conversion</t>
    <phoneticPr fontId="0" type="noConversion"/>
  </si>
  <si>
    <t>Freq</t>
  </si>
  <si>
    <t>Time</t>
  </si>
  <si>
    <t>Unit</t>
  </si>
  <si>
    <t>Variance over Best Time</t>
    <phoneticPr fontId="0" type="noConversion"/>
  </si>
  <si>
    <t>min</t>
    <phoneticPr fontId="0" type="noConversion"/>
  </si>
  <si>
    <t>Agreed Average for the Area</t>
    <phoneticPr fontId="0" type="noConversion"/>
  </si>
  <si>
    <t>Average for the Area</t>
    <phoneticPr fontId="0" type="noConversion"/>
  </si>
  <si>
    <t>Activity Analysis are conducted on Managers, Supervisors and Staff - Frequency Based on Day / Week / Month / Year</t>
    <phoneticPr fontId="0" type="noConversion"/>
  </si>
  <si>
    <t>Time Unit</t>
    <phoneticPr fontId="0" type="noConversion"/>
  </si>
  <si>
    <t>Date:</t>
    <phoneticPr fontId="0" type="noConversion"/>
  </si>
  <si>
    <t>Categories</t>
  </si>
  <si>
    <t>Admin</t>
  </si>
  <si>
    <t>Type</t>
  </si>
  <si>
    <t>Function</t>
  </si>
  <si>
    <t>Procurement</t>
  </si>
  <si>
    <t>Submit SCAR</t>
  </si>
  <si>
    <t>Submit MAR</t>
  </si>
  <si>
    <t>Kick Off Pakcages</t>
  </si>
  <si>
    <t>Provide Contract Documents</t>
  </si>
  <si>
    <t>Valuating VO's - Procurement</t>
  </si>
  <si>
    <t>Ensure Specifications Compliance</t>
  </si>
  <si>
    <t>Purchasing</t>
  </si>
  <si>
    <t>Cost Control</t>
  </si>
  <si>
    <t>Valuating EOTs</t>
  </si>
  <si>
    <t>Payments</t>
  </si>
  <si>
    <t>Quantity Surveying</t>
  </si>
  <si>
    <t>Supplier Take-off</t>
  </si>
  <si>
    <t>Settling Contractual Disputes</t>
  </si>
  <si>
    <t>Provide Contractual Back-up</t>
  </si>
  <si>
    <t>Operation</t>
  </si>
  <si>
    <t>Contractuals</t>
  </si>
  <si>
    <t>Assist in Weekly Updates</t>
  </si>
  <si>
    <t>Delay / Recovery Tracking by Activity</t>
  </si>
  <si>
    <t>Highlighting Delayed Activities</t>
  </si>
  <si>
    <t>Presenting 1 Week Look Ahead</t>
  </si>
  <si>
    <t>Updating Delay Risk Register</t>
  </si>
  <si>
    <t>Perform Short Interval Controls on Critical Activities</t>
  </si>
  <si>
    <t>Communicate Planning Results and Plans to concerned people</t>
  </si>
  <si>
    <t>Perform Time Impact Analysis</t>
  </si>
  <si>
    <t>Coordinate Documents for Material Submittals</t>
  </si>
  <si>
    <t>Coordination meetings to discuss MAR comments</t>
  </si>
  <si>
    <t>Coordinate with SC for SCAR Submittals</t>
  </si>
  <si>
    <t>Coordination meetings to discuss SCAR comments and to have kick-off meeting</t>
  </si>
  <si>
    <t>Procurement Follow Up (Material and Packages Tracking Logs)</t>
  </si>
  <si>
    <t>Perform Initial Negotiations for Prices</t>
  </si>
  <si>
    <t>Provide feedback on prices of miscellaneous items</t>
  </si>
  <si>
    <t>Technical coordination with Subcontractors regarding method statements</t>
  </si>
  <si>
    <t>Price Comparisons for PC Rates Items</t>
  </si>
  <si>
    <t>Controlling Material Requisitions (quality and cost)</t>
  </si>
  <si>
    <t>Perform Stock IN</t>
  </si>
  <si>
    <t>Update List of Assets</t>
  </si>
  <si>
    <t>Provide Accountant with Delivery Notes</t>
  </si>
  <si>
    <t>Fill Electrical Tool Card</t>
  </si>
  <si>
    <t>Helping Head Office Understand Packages</t>
  </si>
  <si>
    <t>Prepare Concrete Cost Report</t>
  </si>
  <si>
    <t>Prepare Monthly Cost Report</t>
  </si>
  <si>
    <t>Prepare and Communicate Foreman Productivity Report</t>
  </si>
  <si>
    <t>Maintain BBS Control Log</t>
  </si>
  <si>
    <t>Coding and Verifying Payment Orders</t>
  </si>
  <si>
    <t>Fill Monthly Report respective sections</t>
  </si>
  <si>
    <t>Valuing Variations - In-house items</t>
  </si>
  <si>
    <t>Generate Main Payment</t>
  </si>
  <si>
    <t>Reducing / Cancelling APG</t>
  </si>
  <si>
    <t>Coordinating with Foreman regarding required material</t>
  </si>
  <si>
    <t>Prepare Requisting (RMTE / LPO) and procure signatures</t>
  </si>
  <si>
    <t>Coordinating with Equipman / Suppliers and Driver regarding Logistics</t>
  </si>
  <si>
    <t>Attending Meetings</t>
  </si>
  <si>
    <t>Writing Letters</t>
  </si>
  <si>
    <t>Replying to Stakeholders' emails</t>
  </si>
  <si>
    <t>Issuing NPVs NPDs RFIs and CVIs</t>
  </si>
  <si>
    <t>Perform Weekly Meetings</t>
  </si>
  <si>
    <t>Project Controls</t>
  </si>
  <si>
    <t>1 week = 5.5 days</t>
  </si>
  <si>
    <t>1 day = 8 hours</t>
  </si>
  <si>
    <t>Accounting</t>
  </si>
  <si>
    <t>Three Way Matching between Invoices, Deliveries, and Purchase Orders / Price Lists</t>
  </si>
  <si>
    <t>Coordinating with Procurement (Site and Office) to resolve unapproved unit rates</t>
  </si>
  <si>
    <t>Communicating erroneous Invoices with Suppliers / Subcontractors and coordinating credit notes</t>
  </si>
  <si>
    <t>Posting Payment Orders on Dolphin</t>
  </si>
  <si>
    <t>Resolving rejected Payment Orders that are returned from Operation and Finance Departments in HO</t>
  </si>
  <si>
    <t>Generating Payment Orders and Fill Reconciliation Sheet</t>
  </si>
  <si>
    <t>Inserting Incomplete Payments in Pending Cost Sheet</t>
  </si>
  <si>
    <t>Enter Data of Labor Cards for Syrian Labors in Payroll File</t>
  </si>
  <si>
    <t>Spread the Hours by Cost Code for every Labor Entry in Payroll File</t>
  </si>
  <si>
    <t>Resolve Discrepencies between Soft Mind Output and Time Keeper Records</t>
  </si>
  <si>
    <t>Print Payroll / Post on Dolphin / Insert in Reconciliation Sheet / Send to Head Office</t>
  </si>
  <si>
    <t>Perform all of the above for Bingalis and Indian Labors</t>
  </si>
  <si>
    <t>Issuing Scrap Sales Procedure (Logs, Coordination, Cash Handling, Reporting)</t>
  </si>
  <si>
    <t>Issuing List of Assets Procedure (Coordinating with CM, Equipman, Store Keeper, Reporting)</t>
  </si>
  <si>
    <t>Resolving Labor Payment Issues (No Visa Cards, Late Payments…)</t>
  </si>
  <si>
    <t>Coordinating with all concerned employees to keep the process moving correctly</t>
  </si>
  <si>
    <t>#</t>
  </si>
  <si>
    <t>Description of Activities</t>
  </si>
  <si>
    <t>Comments / Remarks</t>
  </si>
  <si>
    <t>Unit2</t>
  </si>
  <si>
    <t>Conversion3</t>
  </si>
  <si>
    <t>Unit4</t>
  </si>
  <si>
    <t>Time5</t>
  </si>
  <si>
    <t>Conversion6</t>
  </si>
  <si>
    <t>Unit7</t>
  </si>
  <si>
    <t>Freq8</t>
  </si>
  <si>
    <t>Conversion9</t>
  </si>
  <si>
    <t>Total Hours10</t>
  </si>
  <si>
    <t>Unit11</t>
  </si>
  <si>
    <t>Time12</t>
  </si>
  <si>
    <t>Conversion13</t>
  </si>
  <si>
    <t>Unit14</t>
  </si>
  <si>
    <t>Freq15</t>
  </si>
  <si>
    <t>Conversion16</t>
  </si>
  <si>
    <t>Total Hours17</t>
  </si>
  <si>
    <t>Unit18</t>
  </si>
  <si>
    <t>Time19</t>
  </si>
  <si>
    <t>Conversion20</t>
  </si>
  <si>
    <t>Unit21</t>
  </si>
  <si>
    <t>Freq22</t>
  </si>
  <si>
    <t>Conversion23</t>
  </si>
  <si>
    <t>Total Hours24</t>
  </si>
  <si>
    <t>Unit25</t>
  </si>
  <si>
    <t>Time26</t>
  </si>
  <si>
    <t>Conversion27</t>
  </si>
  <si>
    <t>Unit28</t>
  </si>
  <si>
    <t>Freq29</t>
  </si>
  <si>
    <t>Conversion30</t>
  </si>
  <si>
    <t>Total Hours31</t>
  </si>
  <si>
    <t>Unit32</t>
  </si>
  <si>
    <t>Time33</t>
  </si>
  <si>
    <t>Conversion34</t>
  </si>
  <si>
    <t>Unit35</t>
  </si>
  <si>
    <t>Freq36</t>
  </si>
  <si>
    <t>Conversion37</t>
  </si>
  <si>
    <t>Total Hours38</t>
  </si>
  <si>
    <t>Unit39</t>
  </si>
  <si>
    <t>Time40</t>
  </si>
  <si>
    <t>Conversion41</t>
  </si>
  <si>
    <t>Unit42</t>
  </si>
  <si>
    <t>Freq43</t>
  </si>
  <si>
    <t>Conversion44</t>
  </si>
  <si>
    <t>Total Hours45</t>
  </si>
  <si>
    <t>Unit46</t>
  </si>
  <si>
    <t>Time47</t>
  </si>
  <si>
    <t>Conversion48</t>
  </si>
  <si>
    <t>Unit49</t>
  </si>
  <si>
    <t>Freq50</t>
  </si>
  <si>
    <t>Conversion51</t>
  </si>
  <si>
    <t>Total Hours52</t>
  </si>
  <si>
    <t>Unit67</t>
  </si>
  <si>
    <t>Time68</t>
  </si>
  <si>
    <t>Freq69</t>
  </si>
  <si>
    <t>Total Hours70</t>
  </si>
  <si>
    <t>Unit71</t>
  </si>
  <si>
    <t>Time72</t>
  </si>
  <si>
    <t>Conversion73</t>
  </si>
  <si>
    <t>Unit74</t>
  </si>
  <si>
    <t>Freq75</t>
  </si>
  <si>
    <t>Conversion76</t>
  </si>
  <si>
    <t>Total Hours77</t>
  </si>
  <si>
    <t>Sub-Function</t>
  </si>
  <si>
    <t>Balance Cost</t>
  </si>
  <si>
    <t>Payment Orders</t>
  </si>
  <si>
    <t>Payroll</t>
  </si>
  <si>
    <t>Scrap Sales</t>
  </si>
  <si>
    <t>List of Assets</t>
  </si>
  <si>
    <t>Lebanon</t>
  </si>
  <si>
    <t>ABC VERDUN PROJECT</t>
  </si>
  <si>
    <t>Unit322</t>
  </si>
  <si>
    <t>Time333</t>
  </si>
  <si>
    <t>Conversion344</t>
  </si>
  <si>
    <t>Unit355</t>
  </si>
  <si>
    <t>Freq366</t>
  </si>
  <si>
    <t>Conversion377</t>
  </si>
  <si>
    <t>Total Hours388</t>
  </si>
  <si>
    <t>Unit399</t>
  </si>
  <si>
    <t>Time4010</t>
  </si>
  <si>
    <t>Conversion4111</t>
  </si>
  <si>
    <t>Unit4212</t>
  </si>
  <si>
    <t>Freq4313</t>
  </si>
  <si>
    <t>Conversion4414</t>
  </si>
  <si>
    <t>Total Hours4515</t>
  </si>
  <si>
    <t>BEIRUT TERRACES PROJECT</t>
  </si>
  <si>
    <t>RIMA HADDAD</t>
  </si>
  <si>
    <t>FADI HNEIN</t>
  </si>
  <si>
    <t>CHRISTELLE SALAMEH</t>
  </si>
  <si>
    <t>ROLA EL HACHEM</t>
  </si>
  <si>
    <t>MAROUN</t>
  </si>
  <si>
    <t>COST CONTROL ENGINEER</t>
  </si>
  <si>
    <t>PROCUREMENT ENGINEER</t>
  </si>
  <si>
    <t>Generate S/Cs Payments</t>
  </si>
  <si>
    <t>Calculate Earned Value</t>
  </si>
  <si>
    <t>Generate Payables vs Receivables</t>
  </si>
  <si>
    <t>Payment Tracking and Follow-Up</t>
  </si>
  <si>
    <t>Coordinating and Leading  Project Controls Team</t>
  </si>
  <si>
    <t>Name of Initiative</t>
  </si>
  <si>
    <t>Initiative Owner</t>
  </si>
  <si>
    <t>The Purpose of this Initiative is to provide data that can help Management to better Streamline the Processes and Allocate Human Resources.</t>
  </si>
  <si>
    <t>Activity Listing is for every employee to list exactly what he/she does and how much of his/her time does this task consume. The questions to ask yourself while filling out this table are:</t>
  </si>
  <si>
    <t>WHY?</t>
  </si>
  <si>
    <t>WHAT?</t>
  </si>
  <si>
    <t>HOW?</t>
  </si>
  <si>
    <r>
      <t xml:space="preserve">Once these are prepared and analyzed, we can collectively identify </t>
    </r>
    <r>
      <rPr>
        <b/>
        <sz val="14"/>
        <rFont val="Calibri"/>
        <family val="2"/>
        <scheme val="minor"/>
      </rPr>
      <t>bottlenecks, work overload and non-efficient processes.</t>
    </r>
    <r>
      <rPr>
        <sz val="14"/>
        <rFont val="Calibri"/>
        <family val="2"/>
        <scheme val="minor"/>
      </rPr>
      <t xml:space="preserve"> These issues will then be addressed in order to </t>
    </r>
    <r>
      <rPr>
        <b/>
        <sz val="14"/>
        <rFont val="Calibri"/>
        <family val="2"/>
        <scheme val="minor"/>
      </rPr>
      <t>streamline the processes and allocate human resources</t>
    </r>
    <r>
      <rPr>
        <sz val="14"/>
        <rFont val="Calibri"/>
        <family val="2"/>
        <scheme val="minor"/>
      </rPr>
      <t xml:space="preserve"> more wisely.</t>
    </r>
  </si>
  <si>
    <t>PROJECT COST CONTROL MANAGER</t>
  </si>
  <si>
    <t>PROJECT CONTRACTS MANAGER</t>
  </si>
  <si>
    <t>SITE ACCOUNTANT</t>
  </si>
  <si>
    <t>Unit323</t>
  </si>
  <si>
    <t>Time334</t>
  </si>
  <si>
    <t>Conversion345</t>
  </si>
  <si>
    <t>Unit356</t>
  </si>
  <si>
    <t>Freq367</t>
  </si>
  <si>
    <t>Conversion378</t>
  </si>
  <si>
    <t>Total Hours389</t>
  </si>
  <si>
    <t>Unit3910</t>
  </si>
  <si>
    <t>Time4011</t>
  </si>
  <si>
    <t>Conversion4112</t>
  </si>
  <si>
    <t>Unit4213</t>
  </si>
  <si>
    <t>Freq4314</t>
  </si>
  <si>
    <t>Conversion4415</t>
  </si>
  <si>
    <t>Total Hours4516</t>
  </si>
  <si>
    <t>Unit32217</t>
  </si>
  <si>
    <t>Time33318</t>
  </si>
  <si>
    <t>Conversion34419</t>
  </si>
  <si>
    <t>Unit35520</t>
  </si>
  <si>
    <t>Freq36621</t>
  </si>
  <si>
    <t>Conversion37722</t>
  </si>
  <si>
    <t>Total Hours38823</t>
  </si>
  <si>
    <t>Unit39924</t>
  </si>
  <si>
    <t>Time401025</t>
  </si>
  <si>
    <t>Conversion411126</t>
  </si>
  <si>
    <t>Unit421227</t>
  </si>
  <si>
    <t>Freq431328</t>
  </si>
  <si>
    <t>Conversion441429</t>
  </si>
  <si>
    <t>Total Hours451530</t>
  </si>
  <si>
    <t>Unit4631</t>
  </si>
  <si>
    <t>Time4732</t>
  </si>
  <si>
    <t>Conversion4833</t>
  </si>
  <si>
    <t>Unit4934</t>
  </si>
  <si>
    <t>Freq5035</t>
  </si>
  <si>
    <t>Conversion5136</t>
  </si>
  <si>
    <t>Total Hours5237</t>
  </si>
  <si>
    <t>Unit324</t>
  </si>
  <si>
    <t>Time335</t>
  </si>
  <si>
    <t>Conversion346</t>
  </si>
  <si>
    <t>Unit357</t>
  </si>
  <si>
    <t>Freq368</t>
  </si>
  <si>
    <t>Conversion379</t>
  </si>
  <si>
    <t>Total Hours3810</t>
  </si>
  <si>
    <t>Unit3911</t>
  </si>
  <si>
    <t>Time4012</t>
  </si>
  <si>
    <t>Conversion4113</t>
  </si>
  <si>
    <t>Unit4214</t>
  </si>
  <si>
    <t>Freq4315</t>
  </si>
  <si>
    <t>Conversion4416</t>
  </si>
  <si>
    <t>Total Hours4517</t>
  </si>
  <si>
    <t>Unit32218</t>
  </si>
  <si>
    <t>Time33319</t>
  </si>
  <si>
    <t>Conversion34420</t>
  </si>
  <si>
    <t>Unit35521</t>
  </si>
  <si>
    <t>Freq36622</t>
  </si>
  <si>
    <t>Conversion37723</t>
  </si>
  <si>
    <t>Total Hours38824</t>
  </si>
  <si>
    <t>Unit39925</t>
  </si>
  <si>
    <t>Time401026</t>
  </si>
  <si>
    <t>Conversion411127</t>
  </si>
  <si>
    <t>Unit421228</t>
  </si>
  <si>
    <t>Freq431329</t>
  </si>
  <si>
    <t>Conversion441430</t>
  </si>
  <si>
    <t>Total Hours451531</t>
  </si>
  <si>
    <t>Unit4632</t>
  </si>
  <si>
    <t>Time4733</t>
  </si>
  <si>
    <t>Conversion4834</t>
  </si>
  <si>
    <t>Unit4935</t>
  </si>
  <si>
    <t>Freq5036</t>
  </si>
  <si>
    <t>Conversion5137</t>
  </si>
  <si>
    <t>Total Hours5238</t>
  </si>
  <si>
    <t>DISTRICT S PROJECT</t>
  </si>
  <si>
    <t>SAMA BEIRUT</t>
  </si>
  <si>
    <t>Unit3232</t>
  </si>
  <si>
    <t>Time3343</t>
  </si>
  <si>
    <t>Conversion3454</t>
  </si>
  <si>
    <t>Unit3565</t>
  </si>
  <si>
    <t>Freq3676</t>
  </si>
  <si>
    <t>Conversion3787</t>
  </si>
  <si>
    <t>Total Hours3898</t>
  </si>
  <si>
    <t>Unit39109</t>
  </si>
  <si>
    <t>Time401110</t>
  </si>
  <si>
    <t>Conversion411211</t>
  </si>
  <si>
    <t>Unit421312</t>
  </si>
  <si>
    <t>Freq431413</t>
  </si>
  <si>
    <t>Conversion441514</t>
  </si>
  <si>
    <t>Total Hours451615</t>
  </si>
  <si>
    <t>Unit3221716</t>
  </si>
  <si>
    <t>Time3331817</t>
  </si>
  <si>
    <t>Conversion3441918</t>
  </si>
  <si>
    <t>Unit3552019</t>
  </si>
  <si>
    <t>Freq3662120</t>
  </si>
  <si>
    <t>Conversion3772221</t>
  </si>
  <si>
    <t>Total Hours3882322</t>
  </si>
  <si>
    <t>Unit3992423</t>
  </si>
  <si>
    <t>Time40102524</t>
  </si>
  <si>
    <t>Conversion41112625</t>
  </si>
  <si>
    <t>Unit42122726</t>
  </si>
  <si>
    <t>Freq43132827</t>
  </si>
  <si>
    <t>Conversion44142928</t>
  </si>
  <si>
    <t>Total Hours45153029</t>
  </si>
  <si>
    <t>Unit463130</t>
  </si>
  <si>
    <t>Time473231</t>
  </si>
  <si>
    <t>Conversion483332</t>
  </si>
  <si>
    <t>Unit493433</t>
  </si>
  <si>
    <t>Freq503534</t>
  </si>
  <si>
    <t>Conversion513635</t>
  </si>
  <si>
    <t>Total Hours523736</t>
  </si>
  <si>
    <t>SAGESSE UNIVERSITY EXTENSION</t>
  </si>
  <si>
    <t>FARES ANTAR</t>
  </si>
  <si>
    <t>DIANE AOUN</t>
  </si>
  <si>
    <t>QS / COST CONTROL ENGINEER</t>
  </si>
  <si>
    <t>PAUL TABET</t>
  </si>
  <si>
    <t>PROCUREMENT / PURCHASING ENGINEER</t>
  </si>
  <si>
    <t>PIERRE SLIM</t>
  </si>
  <si>
    <t>QS ENGINEER / SITE ENGINEER</t>
  </si>
  <si>
    <t>TONY BADIN</t>
  </si>
  <si>
    <t>RACHAD SALAMEH</t>
  </si>
  <si>
    <t>CHRISTINA AMYOUNI</t>
  </si>
  <si>
    <t>PAULA KHOUEIRY</t>
  </si>
  <si>
    <t>SAMER MELHEM</t>
  </si>
  <si>
    <t>STORE KEEPER</t>
  </si>
  <si>
    <t>SENIOR COST CONTROL ENGINEER</t>
  </si>
  <si>
    <t>vacant</t>
  </si>
  <si>
    <t>GEORGE SAWAYA</t>
  </si>
  <si>
    <t>MARVIN LAHOUD</t>
  </si>
  <si>
    <t>ZEINA HABIB</t>
  </si>
  <si>
    <t>JULIANO MITRI</t>
  </si>
  <si>
    <t>NAIM MERHEB</t>
  </si>
  <si>
    <t>ELIAS BOU MALHAB</t>
  </si>
  <si>
    <t>OPERATION ENGINEER</t>
  </si>
  <si>
    <t>QS</t>
  </si>
  <si>
    <t>SITE ACCOUNTING</t>
  </si>
  <si>
    <t>ACTIVITY LISTING</t>
  </si>
  <si>
    <r>
      <rPr>
        <b/>
        <u/>
        <sz val="18"/>
        <color theme="0"/>
        <rFont val="Calibri"/>
        <family val="2"/>
        <scheme val="minor"/>
      </rPr>
      <t>BIP</t>
    </r>
    <r>
      <rPr>
        <u/>
        <sz val="18"/>
        <color theme="0"/>
        <rFont val="Calibri"/>
        <family val="2"/>
        <scheme val="minor"/>
      </rPr>
      <t xml:space="preserve"> TEAM - </t>
    </r>
    <r>
      <rPr>
        <b/>
        <u/>
        <sz val="18"/>
        <color theme="0"/>
        <rFont val="Calibri"/>
        <family val="2"/>
        <scheme val="minor"/>
      </rPr>
      <t>B</t>
    </r>
    <r>
      <rPr>
        <u/>
        <sz val="18"/>
        <color theme="0"/>
        <rFont val="Calibri"/>
        <family val="2"/>
        <scheme val="minor"/>
      </rPr>
      <t xml:space="preserve">USINESS </t>
    </r>
    <r>
      <rPr>
        <b/>
        <u/>
        <sz val="18"/>
        <color theme="0"/>
        <rFont val="Calibri"/>
        <family val="2"/>
        <scheme val="minor"/>
      </rPr>
      <t>I</t>
    </r>
    <r>
      <rPr>
        <u/>
        <sz val="18"/>
        <color theme="0"/>
        <rFont val="Calibri"/>
        <family val="2"/>
        <scheme val="minor"/>
      </rPr>
      <t xml:space="preserve">MPROVEMENT </t>
    </r>
    <r>
      <rPr>
        <b/>
        <u/>
        <sz val="18"/>
        <color theme="0"/>
        <rFont val="Calibri"/>
        <family val="2"/>
        <scheme val="minor"/>
      </rPr>
      <t>P</t>
    </r>
    <r>
      <rPr>
        <u/>
        <sz val="18"/>
        <color theme="0"/>
        <rFont val="Calibri"/>
        <family val="2"/>
        <scheme val="minor"/>
      </rPr>
      <t>ROGRAM</t>
    </r>
  </si>
  <si>
    <t>3- Read through the Activities in Column D and add the Activities which you think are missing AND HIGHLIGHT THEM</t>
  </si>
  <si>
    <t>4- Fill in, next to each activity and under the section with your name on it, how many hours a day and how many days a week/month/year you spend time working on this activity</t>
  </si>
  <si>
    <t>5- Send us the updated table</t>
  </si>
  <si>
    <t>- What are all the different things I do in a given month?</t>
  </si>
  <si>
    <t>- How much time on average does each one of these tasks take?</t>
  </si>
  <si>
    <t xml:space="preserve">Area </t>
  </si>
  <si>
    <t>Department</t>
  </si>
  <si>
    <t>Material</t>
  </si>
  <si>
    <t>Specifications</t>
  </si>
  <si>
    <t>Subcontractors</t>
  </si>
  <si>
    <t>Packages</t>
  </si>
  <si>
    <t>Variations</t>
  </si>
  <si>
    <t>Negotiation</t>
  </si>
  <si>
    <t>Pricing</t>
  </si>
  <si>
    <t>Method Statements</t>
  </si>
  <si>
    <t>Requisitions</t>
  </si>
  <si>
    <t>Inventory</t>
  </si>
  <si>
    <t>Progress</t>
  </si>
  <si>
    <t>Risk</t>
  </si>
  <si>
    <t>Strategy</t>
  </si>
  <si>
    <t>Reporting</t>
  </si>
  <si>
    <t>Budget</t>
  </si>
  <si>
    <t>Manage Labor Budget and Distribution on site</t>
  </si>
  <si>
    <t>Control</t>
  </si>
  <si>
    <t>Auditing</t>
  </si>
  <si>
    <t>Generate Balance Cost</t>
  </si>
  <si>
    <t>Take-Off</t>
  </si>
  <si>
    <t>Integration</t>
  </si>
  <si>
    <t>Management</t>
  </si>
  <si>
    <t>Scope</t>
  </si>
  <si>
    <t>Double Checking and Issuing Project Controls Team Outputs</t>
  </si>
  <si>
    <t>Maintain Material Tracking Logs (Concrete, Steel, Tiles…)</t>
  </si>
  <si>
    <t>Monitoring</t>
  </si>
  <si>
    <t>All</t>
  </si>
  <si>
    <t>Coordinate Scope of Variation with Technical and Contractual Team</t>
  </si>
  <si>
    <t>Take-Off Quantities for Variation Order Valuations</t>
  </si>
  <si>
    <t>Coordinate with Engineer regarding VOV quantities</t>
  </si>
  <si>
    <t>Coordinate with SC's and Site Team regarding Subcontractor Take-Off</t>
  </si>
  <si>
    <t>Generate Substantiation Drawings for Payments</t>
  </si>
  <si>
    <t>Subcontractor Quantity Take-off</t>
  </si>
  <si>
    <t>Collection of Documents related to NPV (RFI, Drawings, CVI, SI…)</t>
  </si>
  <si>
    <t>Total Quantity Take-Off (Missions, estimating total qties…)</t>
  </si>
  <si>
    <t>Reviewing Subcontract Documents and Providing Feedback</t>
  </si>
  <si>
    <t>Negotiating / Settling Scope Disputes with Subcontractors</t>
  </si>
  <si>
    <t>MOGHIRA AL KHATIB</t>
  </si>
  <si>
    <t>VACANT</t>
  </si>
  <si>
    <t>ILLUSTRATION</t>
  </si>
  <si>
    <t>Every Employee in Project Controls should fill out this form.</t>
  </si>
  <si>
    <t>WHO?</t>
  </si>
  <si>
    <t>Contracts</t>
  </si>
  <si>
    <t>Billing</t>
  </si>
  <si>
    <t>1- Insert your name and position in row 7.</t>
  </si>
  <si>
    <t>2- Filter out the functions in Column C that you are involved in. If a function is not present, then add it AND HIGHLIGHT IT. One employee could be involved in multiple Functions. Functions are not titles, they are knowledge areas.</t>
  </si>
  <si>
    <t>Function:</t>
  </si>
  <si>
    <t>PROJECT CONTROLS</t>
  </si>
  <si>
    <t>All employees involved fully or partially in any of the Project Control Functions should fill out this form. This includes the following functions:</t>
  </si>
  <si>
    <t>day</t>
  </si>
  <si>
    <t>week</t>
  </si>
  <si>
    <t>month</t>
  </si>
  <si>
    <t>year</t>
  </si>
  <si>
    <t>hr</t>
  </si>
  <si>
    <t>District S Project</t>
  </si>
  <si>
    <t>Chadi Bakhos</t>
  </si>
  <si>
    <t>Site Engineer</t>
  </si>
  <si>
    <t>Paul TABET</t>
  </si>
  <si>
    <t xml:space="preserve">Site / Procurment  Engineer </t>
  </si>
  <si>
    <t>min</t>
  </si>
  <si>
    <t>Raoul Noujaim</t>
  </si>
  <si>
    <t>Site Eng.</t>
  </si>
  <si>
    <t>Name</t>
  </si>
  <si>
    <t>Position</t>
  </si>
  <si>
    <t>Rouphael Hayek</t>
  </si>
  <si>
    <t>TRACY KARAM ELIAS</t>
  </si>
  <si>
    <t>TECHNICAL COORDINATOR</t>
  </si>
  <si>
    <t xml:space="preserve">TOTAL HOURS / MONTH </t>
    <phoneticPr fontId="0" type="noConversion"/>
  </si>
  <si>
    <t>Pierre Slim</t>
  </si>
  <si>
    <t xml:space="preserve">TOTAL HOURS / MONTH </t>
    <phoneticPr fontId="0" type="noConversion"/>
  </si>
  <si>
    <t>Elias El Helou</t>
  </si>
  <si>
    <t>Tony Badine</t>
  </si>
  <si>
    <t>Site Accountant</t>
  </si>
  <si>
    <t>Roger Sassine</t>
  </si>
  <si>
    <t>Project Manager</t>
  </si>
  <si>
    <t>N/A now</t>
  </si>
  <si>
    <t>Diane Aoun</t>
  </si>
  <si>
    <t>Cost Control Engineer</t>
  </si>
  <si>
    <t>Conversion</t>
    <phoneticPr fontId="0" type="noConversion"/>
  </si>
  <si>
    <t xml:space="preserve">TOTAL HOURS / MONTH </t>
    <phoneticPr fontId="0" type="noConversion"/>
  </si>
  <si>
    <t>Conversion</t>
    <phoneticPr fontId="0" type="noConversion"/>
  </si>
  <si>
    <t xml:space="preserve">TOTAL HOURS / MONTH </t>
    <phoneticPr fontId="0" type="noConversion"/>
  </si>
  <si>
    <t>Fares Antar</t>
  </si>
  <si>
    <t>Project Cost Controller/ Procurement Coordinator</t>
  </si>
  <si>
    <t>Generate Cash Flow (one to owner / one internal)</t>
  </si>
  <si>
    <t>Ahmad El khadem</t>
  </si>
  <si>
    <t>Electrical Engineer</t>
  </si>
  <si>
    <t>Eddy Jalbout</t>
  </si>
  <si>
    <t>Section MEP engineer</t>
  </si>
  <si>
    <t>Ditrict S</t>
  </si>
  <si>
    <t>Total Hours per Activity</t>
  </si>
  <si>
    <t xml:space="preserve"> </t>
  </si>
  <si>
    <t>Project name</t>
  </si>
  <si>
    <t>Moughira El Khatib</t>
  </si>
  <si>
    <t>min</t>
    <phoneticPr fontId="0" type="noConversion"/>
  </si>
  <si>
    <t>Standard Total Number of available hours per month:</t>
    <phoneticPr fontId="0" type="noConversion"/>
  </si>
  <si>
    <t>Sama Beirut</t>
  </si>
  <si>
    <t>Christina Amyuni</t>
  </si>
  <si>
    <t xml:space="preserve">Paula Khoueiry </t>
  </si>
  <si>
    <t>Rachad Salameh</t>
  </si>
  <si>
    <t>min</t>
    <phoneticPr fontId="0" type="noConversion"/>
  </si>
  <si>
    <t>Senior Cost Controller</t>
  </si>
  <si>
    <t>Day</t>
  </si>
  <si>
    <t>Standard Total Number of available hours per month:</t>
    <phoneticPr fontId="0" type="noConversion"/>
  </si>
  <si>
    <t/>
  </si>
  <si>
    <t>Total DSP</t>
  </si>
  <si>
    <t>Total SBP</t>
  </si>
  <si>
    <t>Total SUE</t>
  </si>
  <si>
    <t>Average</t>
  </si>
  <si>
    <t>Activity</t>
  </si>
  <si>
    <t>x</t>
  </si>
  <si>
    <t>Row Labels</t>
  </si>
  <si>
    <t>Grand Total</t>
  </si>
  <si>
    <t>Sum of Average</t>
  </si>
  <si>
    <t>Sum of Total SBP</t>
  </si>
  <si>
    <t>DSP-Mean</t>
  </si>
  <si>
    <t>SUE-Mean</t>
  </si>
  <si>
    <t>SBP-Mean</t>
  </si>
  <si>
    <t>Sum of SBP-Mean</t>
  </si>
  <si>
    <t>Sum of DSP-Mean</t>
  </si>
  <si>
    <t>STD</t>
  </si>
  <si>
    <t>Agg Distance</t>
  </si>
  <si>
    <t>Sum of Agg Distance</t>
  </si>
  <si>
    <t>Not on All Sites</t>
  </si>
  <si>
    <t>Sum of Total DSP</t>
  </si>
  <si>
    <t>Name of Department:</t>
    <phoneticPr fontId="0" type="noConversion"/>
  </si>
  <si>
    <t>Name of Area &amp; Manager:</t>
    <phoneticPr fontId="0" type="noConversion"/>
  </si>
  <si>
    <t>Operation Engineer</t>
  </si>
  <si>
    <t>Procurement Engineer</t>
  </si>
  <si>
    <t>Quantity Surveyor</t>
  </si>
  <si>
    <t>Store Keeper</t>
  </si>
  <si>
    <t>Elias Bou Malhab</t>
  </si>
  <si>
    <t>min</t>
    <phoneticPr fontId="0" type="noConversion"/>
  </si>
  <si>
    <t>Marvin Lahoud</t>
  </si>
  <si>
    <t>Zeina Habib</t>
  </si>
  <si>
    <t>Juliano Mitri</t>
  </si>
  <si>
    <t>Georges Abou Jaoudeh</t>
  </si>
  <si>
    <t>hr</t>
    <phoneticPr fontId="0" type="noConversion"/>
  </si>
  <si>
    <t>Freq Unit</t>
    <phoneticPr fontId="0" type="noConversion"/>
  </si>
  <si>
    <t>Partial</t>
  </si>
  <si>
    <t>Design</t>
  </si>
  <si>
    <t>Week</t>
  </si>
  <si>
    <t>Core</t>
  </si>
  <si>
    <t>Reviews</t>
  </si>
  <si>
    <t>Month</t>
  </si>
  <si>
    <t>Controlling</t>
  </si>
  <si>
    <t>Year</t>
  </si>
  <si>
    <t>Planning</t>
  </si>
  <si>
    <t>Manage Labor cost and distribution on site</t>
  </si>
  <si>
    <t>Meeting</t>
  </si>
  <si>
    <t>Not Core</t>
  </si>
  <si>
    <t>Paper work</t>
  </si>
  <si>
    <t>Coordinate with Subcontractors regarding Payment</t>
  </si>
  <si>
    <t>Subcontractor Payment</t>
  </si>
  <si>
    <t>Supplier's Payment</t>
  </si>
  <si>
    <t>Quantity Estimation</t>
  </si>
  <si>
    <t>Subcontractor Take-off</t>
  </si>
  <si>
    <t>Coordination</t>
  </si>
  <si>
    <t>Coordinating and Leading Team</t>
  </si>
  <si>
    <t>Double Checking and Issuing Team Outputs</t>
  </si>
  <si>
    <t>The hours are based on</t>
  </si>
  <si>
    <t>an Accountant's work if he is</t>
  </si>
  <si>
    <t>working only 1 site and not</t>
  </si>
  <si>
    <t>including Tecman.</t>
  </si>
  <si>
    <t>Another Full Time Site will</t>
  </si>
  <si>
    <t>increase their total hours</t>
  </si>
  <si>
    <t>by 2.15 times to account for</t>
  </si>
  <si>
    <t>transportation and additional</t>
  </si>
  <si>
    <t>coordination.</t>
  </si>
  <si>
    <t xml:space="preserve">Adding Tecman will increase </t>
  </si>
  <si>
    <t>the total hours to 2.25 times</t>
  </si>
  <si>
    <t>to account for all their</t>
  </si>
  <si>
    <t>invoices / payroll / pending</t>
  </si>
  <si>
    <t>costs and reporting.</t>
  </si>
  <si>
    <t>Standard Total Number of available hours per month:</t>
    <phoneticPr fontId="0" type="noConversion"/>
  </si>
  <si>
    <t>Total ABC</t>
  </si>
  <si>
    <t>ABC-Mean</t>
  </si>
  <si>
    <t>Sum of Total ABC</t>
  </si>
  <si>
    <t>Sum of ABC-Mean</t>
  </si>
  <si>
    <t>(All)</t>
  </si>
  <si>
    <t>Date:</t>
    <phoneticPr fontId="0" type="noConversion"/>
  </si>
  <si>
    <t>Beirut Terraces</t>
  </si>
  <si>
    <t>Time Unit</t>
    <phoneticPr fontId="0" type="noConversion"/>
  </si>
  <si>
    <t>Control Manager</t>
  </si>
  <si>
    <t>min</t>
    <phoneticPr fontId="0" type="noConversion"/>
  </si>
  <si>
    <t>hr</t>
    <phoneticPr fontId="0" type="noConversion"/>
  </si>
  <si>
    <t>Conversion</t>
    <phoneticPr fontId="0" type="noConversion"/>
  </si>
  <si>
    <t>Unit3</t>
  </si>
  <si>
    <t>Time4</t>
  </si>
  <si>
    <t>Conversion5</t>
  </si>
  <si>
    <t>Unit26</t>
  </si>
  <si>
    <t>Freq7</t>
  </si>
  <si>
    <t>Conversion38</t>
  </si>
  <si>
    <t>Total Hours9</t>
  </si>
  <si>
    <t>Time43</t>
  </si>
  <si>
    <t>Conversion54</t>
  </si>
  <si>
    <t>Unit265</t>
  </si>
  <si>
    <t>Freq76</t>
  </si>
  <si>
    <t>Conversion387</t>
  </si>
  <si>
    <t>Total Hours98</t>
  </si>
  <si>
    <t>Time433</t>
  </si>
  <si>
    <t>Conversion544</t>
  </si>
  <si>
    <t>Unit2655</t>
  </si>
  <si>
    <t>Freq766</t>
  </si>
  <si>
    <t>Conversion3877</t>
  </si>
  <si>
    <t>Total Hours988</t>
  </si>
  <si>
    <t>Unit3222</t>
  </si>
  <si>
    <t>Time4333</t>
  </si>
  <si>
    <t>Conversion5444</t>
  </si>
  <si>
    <t>Unit26555</t>
  </si>
  <si>
    <t>Freq7666</t>
  </si>
  <si>
    <t>Conversion38777</t>
  </si>
  <si>
    <t>Total Hours9888</t>
  </si>
  <si>
    <t>Freq Unit</t>
    <phoneticPr fontId="0" type="noConversion"/>
  </si>
  <si>
    <t>WEEK</t>
  </si>
  <si>
    <t>DAY</t>
  </si>
  <si>
    <t>MONTH</t>
  </si>
  <si>
    <t>YEAR</t>
  </si>
  <si>
    <t>Generate S/Cs Payments (Suppliers)</t>
  </si>
  <si>
    <t xml:space="preserve">TOTAL HOURS / MONTH </t>
    <phoneticPr fontId="0" type="noConversion"/>
  </si>
  <si>
    <t>Standard Total Number of available hours per month:</t>
    <phoneticPr fontId="0" type="noConversion"/>
  </si>
  <si>
    <t>Total BTP</t>
  </si>
  <si>
    <t>BTP-Mean</t>
  </si>
  <si>
    <t>Sum of BTP-Mean</t>
  </si>
  <si>
    <t>Values</t>
  </si>
  <si>
    <t>Sum of Total BTP</t>
  </si>
  <si>
    <t>mean</t>
  </si>
  <si>
    <t>sbp</t>
  </si>
  <si>
    <t>dsp</t>
  </si>
  <si>
    <t>abc</t>
  </si>
  <si>
    <t>btp</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</si>
</sst>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00\ _T_L_-;\-* #,##0.00\ _T_L_-;_-* &quot;-&quot;??\ _T_L_-;_-@_-"/>
    <numFmt numFmtId="165" formatCode="General\ &quot;Hours&quot;"/>
    <numFmt numFmtId="166" formatCode="0.0%"/>
    <numFmt numFmtId="167" formatCode="0.00_ ;\-0.00\ "/>
    <numFmt numFmtId="168" formatCode="[$-409]d\-mmm\-yy;@"/>
  </numFmts>
  <fonts count="31" x14ac:knownFonts="1">
    <font>
      <sz val="10"/>
      <name val="Arial"/>
      <family val="2"/>
    </font>
    <font>
      <sz val="10"/>
      <name val="Arial"/>
      <family val="2"/>
    </font>
    <font>
      <sz val="11"/>
      <color indexed="8"/>
      <name val="Calibri"/>
      <family val="2"/>
    </font>
    <font>
      <sz val="10"/>
      <name val="Calibri"/>
      <family val="2"/>
      <scheme val="minor"/>
    </font>
    <font>
      <sz val="12"/>
      <name val="Calibri"/>
      <family val="2"/>
      <scheme val="minor"/>
    </font>
    <font>
      <b/>
      <sz val="12"/>
      <name val="Calibri"/>
      <family val="2"/>
      <scheme val="minor"/>
    </font>
    <font>
      <b/>
      <sz val="12"/>
      <color theme="0"/>
      <name val="Calibri"/>
      <family val="2"/>
      <scheme val="minor"/>
    </font>
    <font>
      <b/>
      <sz val="10"/>
      <name val="Calibri"/>
      <family val="2"/>
      <scheme val="minor"/>
    </font>
    <font>
      <b/>
      <i/>
      <sz val="10"/>
      <name val="Calibri"/>
      <family val="2"/>
      <scheme val="minor"/>
    </font>
    <font>
      <b/>
      <sz val="10"/>
      <color theme="0"/>
      <name val="Calibri"/>
      <family val="2"/>
      <scheme val="minor"/>
    </font>
    <font>
      <b/>
      <sz val="10"/>
      <color indexed="18"/>
      <name val="Calibri"/>
      <family val="2"/>
      <scheme val="minor"/>
    </font>
    <font>
      <b/>
      <u/>
      <sz val="10"/>
      <name val="Calibri"/>
      <family val="2"/>
      <scheme val="minor"/>
    </font>
    <font>
      <sz val="10"/>
      <color indexed="10"/>
      <name val="Calibri"/>
      <family val="2"/>
      <scheme val="minor"/>
    </font>
    <font>
      <sz val="10"/>
      <color indexed="9"/>
      <name val="Calibri"/>
      <family val="2"/>
      <scheme val="minor"/>
    </font>
    <font>
      <sz val="10"/>
      <color theme="0"/>
      <name val="Calibri"/>
      <family val="2"/>
      <scheme val="minor"/>
    </font>
    <font>
      <b/>
      <sz val="14"/>
      <name val="Calibri"/>
      <family val="2"/>
      <scheme val="minor"/>
    </font>
    <font>
      <b/>
      <sz val="48"/>
      <name val="Calibri"/>
      <family val="2"/>
      <scheme val="minor"/>
    </font>
    <font>
      <sz val="14"/>
      <name val="Calibri"/>
      <family val="2"/>
      <scheme val="minor"/>
    </font>
    <font>
      <sz val="18"/>
      <color theme="0"/>
      <name val="Calibri"/>
      <family val="2"/>
      <scheme val="minor"/>
    </font>
    <font>
      <sz val="18"/>
      <name val="Calibri"/>
      <family val="2"/>
      <scheme val="minor"/>
    </font>
    <font>
      <b/>
      <i/>
      <sz val="14"/>
      <name val="Calibri"/>
      <family val="2"/>
      <scheme val="minor"/>
    </font>
    <font>
      <b/>
      <sz val="22"/>
      <color theme="0"/>
      <name val="Calibri"/>
      <family val="2"/>
      <scheme val="minor"/>
    </font>
    <font>
      <b/>
      <u/>
      <sz val="18"/>
      <color theme="0"/>
      <name val="Calibri"/>
      <family val="2"/>
      <scheme val="minor"/>
    </font>
    <font>
      <u/>
      <sz val="18"/>
      <color theme="0"/>
      <name val="Calibri"/>
      <family val="2"/>
      <scheme val="minor"/>
    </font>
    <font>
      <b/>
      <sz val="20"/>
      <name val="Calibri"/>
      <family val="2"/>
      <scheme val="minor"/>
    </font>
    <font>
      <b/>
      <sz val="28"/>
      <name val="Calibri"/>
      <family val="2"/>
      <scheme val="minor"/>
    </font>
    <font>
      <sz val="10"/>
      <name val="Calibri"/>
      <family val="2"/>
      <scheme val="minor"/>
    </font>
    <font>
      <sz val="10"/>
      <color theme="0"/>
      <name val="Calibri"/>
      <family val="2"/>
      <scheme val="minor"/>
    </font>
    <font>
      <b/>
      <sz val="26"/>
      <name val="Calibri"/>
      <family val="2"/>
      <scheme val="minor"/>
    </font>
    <font>
      <sz val="10"/>
      <color theme="0"/>
      <name val="Arial"/>
      <family val="2"/>
    </font>
    <font>
      <i/>
      <sz val="10"/>
      <name val="Calibri"/>
      <family val="2"/>
      <scheme val="minor"/>
    </font>
  </fonts>
  <fills count="17">
    <fill>
      <patternFill patternType="none"/>
    </fill>
    <fill>
      <patternFill patternType="gray125"/>
    </fill>
    <fill>
      <patternFill patternType="solid">
        <fgColor indexed="43"/>
        <bgColor indexed="64"/>
      </patternFill>
    </fill>
    <fill>
      <patternFill patternType="solid">
        <fgColor theme="2" tint="-9.9978637043366805E-2"/>
        <bgColor indexed="64"/>
      </patternFill>
    </fill>
    <fill>
      <patternFill patternType="solid">
        <fgColor theme="3"/>
        <bgColor indexed="64"/>
      </patternFill>
    </fill>
    <fill>
      <patternFill patternType="solid">
        <fgColor rgb="FF002060"/>
        <bgColor indexed="64"/>
      </patternFill>
    </fill>
    <fill>
      <patternFill patternType="solid">
        <fgColor theme="3"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rgb="FFFDA9AB"/>
        <bgColor indexed="64"/>
      </patternFill>
    </fill>
    <fill>
      <patternFill patternType="solid">
        <fgColor rgb="FFCFAFE7"/>
        <bgColor indexed="64"/>
      </patternFill>
    </fill>
    <fill>
      <patternFill patternType="solid">
        <fgColor theme="9" tint="0.79998168889431442"/>
        <bgColor indexed="64"/>
      </patternFill>
    </fill>
    <fill>
      <patternFill patternType="solid">
        <fgColor theme="4" tint="0.59999389629810485"/>
        <bgColor indexed="64"/>
      </patternFill>
    </fill>
  </fills>
  <borders count="56">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bottom/>
      <diagonal/>
    </border>
    <border>
      <left style="medium">
        <color indexed="64"/>
      </left>
      <right style="medium">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style="medium">
        <color indexed="64"/>
      </top>
      <bottom style="medium">
        <color indexed="64"/>
      </bottom>
      <diagonal/>
    </border>
    <border>
      <left/>
      <right style="medium">
        <color indexed="64"/>
      </right>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rgb="FF000000"/>
      </bottom>
      <diagonal/>
    </border>
    <border>
      <left style="medium">
        <color indexed="64"/>
      </left>
      <right style="medium">
        <color rgb="FF000000"/>
      </right>
      <top/>
      <bottom style="thin">
        <color indexed="64"/>
      </bottom>
      <diagonal/>
    </border>
    <border>
      <left style="medium">
        <color indexed="64"/>
      </left>
      <right style="medium">
        <color rgb="FF000000"/>
      </right>
      <top/>
      <bottom style="thin">
        <color rgb="FF000000"/>
      </bottom>
      <diagonal/>
    </border>
    <border>
      <left style="thin">
        <color indexed="64"/>
      </left>
      <right/>
      <top/>
      <bottom style="thin">
        <color rgb="FF000000"/>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s>
  <cellStyleXfs count="3">
    <xf numFmtId="0" fontId="0" fillId="0" borderId="0"/>
    <xf numFmtId="43" fontId="2" fillId="0" borderId="0" applyFont="0" applyFill="0" applyBorder="0" applyAlignment="0" applyProtection="0"/>
    <xf numFmtId="9" fontId="1" fillId="0" borderId="0" applyFont="0" applyFill="0" applyBorder="0" applyAlignment="0" applyProtection="0"/>
  </cellStyleXfs>
  <cellXfs count="297">
    <xf numFmtId="0" fontId="0" fillId="0" borderId="0" xfId="0"/>
    <xf numFmtId="0" fontId="3" fillId="0" borderId="0" xfId="0" applyFont="1" applyAlignment="1" applyProtection="1">
      <alignment vertical="center"/>
    </xf>
    <xf numFmtId="164" fontId="3" fillId="0" borderId="0" xfId="0" applyNumberFormat="1" applyFont="1" applyAlignment="1" applyProtection="1">
      <alignment vertical="center"/>
    </xf>
    <xf numFmtId="164" fontId="3" fillId="0" borderId="0" xfId="0" applyNumberFormat="1" applyFont="1" applyAlignment="1" applyProtection="1">
      <alignment horizontal="center" vertical="center"/>
    </xf>
    <xf numFmtId="0" fontId="3" fillId="0" borderId="0" xfId="0" applyFont="1" applyAlignment="1" applyProtection="1">
      <alignment horizontal="center" vertical="center"/>
    </xf>
    <xf numFmtId="0" fontId="4" fillId="0" borderId="0" xfId="0" applyFont="1" applyAlignment="1" applyProtection="1">
      <alignment vertical="center"/>
    </xf>
    <xf numFmtId="164" fontId="4" fillId="0" borderId="0" xfId="0" applyNumberFormat="1" applyFont="1" applyAlignment="1" applyProtection="1">
      <alignment vertical="center"/>
    </xf>
    <xf numFmtId="0" fontId="4" fillId="0" borderId="0" xfId="0" applyFont="1" applyAlignment="1" applyProtection="1">
      <alignment horizontal="center" vertical="center"/>
    </xf>
    <xf numFmtId="164" fontId="5" fillId="0" borderId="0" xfId="0" applyNumberFormat="1" applyFont="1" applyAlignment="1" applyProtection="1">
      <alignment vertical="center"/>
    </xf>
    <xf numFmtId="0" fontId="5" fillId="0" borderId="0" xfId="0" applyFont="1" applyAlignment="1" applyProtection="1">
      <alignment vertical="center"/>
    </xf>
    <xf numFmtId="0" fontId="5" fillId="0" borderId="0" xfId="0" applyFont="1" applyBorder="1" applyAlignment="1" applyProtection="1">
      <alignment horizontal="left" vertical="center"/>
    </xf>
    <xf numFmtId="0" fontId="7" fillId="0" borderId="0" xfId="0" applyFont="1" applyAlignment="1" applyProtection="1">
      <alignment vertical="center"/>
    </xf>
    <xf numFmtId="0" fontId="7" fillId="0" borderId="0" xfId="0" applyFont="1" applyAlignment="1" applyProtection="1">
      <alignment horizontal="right" vertical="center"/>
    </xf>
    <xf numFmtId="15" fontId="3" fillId="0" borderId="0" xfId="0" applyNumberFormat="1" applyFont="1" applyAlignment="1" applyProtection="1">
      <alignment vertical="center"/>
    </xf>
    <xf numFmtId="0" fontId="7" fillId="3" borderId="20" xfId="0" applyFont="1" applyFill="1" applyBorder="1" applyAlignment="1" applyProtection="1">
      <alignment horizontal="center" vertical="center"/>
    </xf>
    <xf numFmtId="164" fontId="7" fillId="3" borderId="19" xfId="0" applyNumberFormat="1" applyFont="1" applyFill="1" applyBorder="1" applyAlignment="1" applyProtection="1">
      <alignment horizontal="center" vertical="center"/>
    </xf>
    <xf numFmtId="164" fontId="7" fillId="3" borderId="18" xfId="0" applyNumberFormat="1" applyFont="1" applyFill="1" applyBorder="1" applyAlignment="1" applyProtection="1">
      <alignment horizontal="center" vertical="center"/>
    </xf>
    <xf numFmtId="164" fontId="7" fillId="3" borderId="1" xfId="0" applyNumberFormat="1" applyFont="1" applyFill="1" applyBorder="1" applyAlignment="1" applyProtection="1">
      <alignment horizontal="center" vertical="center" wrapText="1"/>
    </xf>
    <xf numFmtId="0" fontId="7" fillId="3" borderId="24" xfId="0" applyFont="1" applyFill="1" applyBorder="1" applyAlignment="1" applyProtection="1">
      <alignment horizontal="center" vertical="center"/>
    </xf>
    <xf numFmtId="0" fontId="7" fillId="3" borderId="23" xfId="0" applyFont="1" applyFill="1" applyBorder="1" applyAlignment="1" applyProtection="1">
      <alignment horizontal="center" vertical="center"/>
    </xf>
    <xf numFmtId="0" fontId="7" fillId="3" borderId="22" xfId="0" applyFont="1" applyFill="1" applyBorder="1" applyAlignment="1" applyProtection="1">
      <alignment horizontal="center" vertical="center"/>
    </xf>
    <xf numFmtId="0" fontId="7" fillId="3" borderId="1" xfId="0" applyFont="1" applyFill="1" applyBorder="1" applyAlignment="1" applyProtection="1">
      <alignment horizontal="center" vertical="center" wrapText="1"/>
    </xf>
    <xf numFmtId="0" fontId="7" fillId="3" borderId="21" xfId="0" applyFont="1" applyFill="1" applyBorder="1" applyAlignment="1" applyProtection="1">
      <alignment horizontal="center" vertical="center" wrapText="1"/>
    </xf>
    <xf numFmtId="0" fontId="3" fillId="0" borderId="14" xfId="0" applyFont="1" applyFill="1" applyBorder="1" applyAlignment="1" applyProtection="1">
      <alignment horizontal="left" vertical="center"/>
      <protection locked="0"/>
    </xf>
    <xf numFmtId="0" fontId="3" fillId="0" borderId="37" xfId="0" applyFont="1" applyFill="1" applyBorder="1" applyAlignment="1" applyProtection="1">
      <alignment horizontal="left" vertical="center"/>
      <protection locked="0"/>
    </xf>
    <xf numFmtId="9" fontId="7" fillId="2" borderId="12" xfId="2" applyFont="1" applyFill="1" applyBorder="1" applyAlignment="1" applyProtection="1">
      <alignment horizontal="center" vertical="center" wrapText="1"/>
    </xf>
    <xf numFmtId="0" fontId="3" fillId="0" borderId="0" xfId="0" applyFont="1" applyFill="1" applyBorder="1" applyAlignment="1" applyProtection="1">
      <alignment horizontal="left" vertical="center"/>
    </xf>
    <xf numFmtId="43" fontId="3" fillId="0" borderId="0" xfId="0" applyNumberFormat="1" applyFont="1" applyFill="1" applyBorder="1" applyAlignment="1" applyProtection="1">
      <alignment horizontal="left" vertical="center"/>
    </xf>
    <xf numFmtId="43" fontId="3" fillId="0" borderId="0" xfId="0" applyNumberFormat="1" applyFont="1" applyFill="1" applyBorder="1" applyAlignment="1" applyProtection="1">
      <alignment horizontal="center" vertical="center"/>
    </xf>
    <xf numFmtId="166" fontId="7" fillId="0" borderId="1" xfId="2" applyNumberFormat="1" applyFont="1" applyFill="1" applyBorder="1" applyAlignment="1" applyProtection="1">
      <alignment horizontal="center" vertical="center"/>
    </xf>
    <xf numFmtId="43" fontId="12" fillId="0" borderId="0" xfId="1" applyFont="1" applyFill="1" applyBorder="1" applyAlignment="1" applyProtection="1">
      <alignment horizontal="left" vertical="center"/>
    </xf>
    <xf numFmtId="43" fontId="13" fillId="0" borderId="0" xfId="1" applyNumberFormat="1" applyFont="1" applyFill="1" applyBorder="1" applyAlignment="1" applyProtection="1">
      <alignment horizontal="center" vertical="center"/>
    </xf>
    <xf numFmtId="164" fontId="3" fillId="0" borderId="0" xfId="0" applyNumberFormat="1" applyFont="1" applyFill="1" applyBorder="1" applyAlignment="1" applyProtection="1">
      <alignment horizontal="left" vertical="center"/>
    </xf>
    <xf numFmtId="43" fontId="3" fillId="0" borderId="0" xfId="1" applyFont="1" applyFill="1" applyBorder="1" applyAlignment="1" applyProtection="1">
      <alignment horizontal="left" vertical="center"/>
    </xf>
    <xf numFmtId="43" fontId="3" fillId="0" borderId="0" xfId="1" applyFont="1" applyFill="1" applyBorder="1" applyAlignment="1" applyProtection="1">
      <alignment horizontal="center" vertical="center"/>
    </xf>
    <xf numFmtId="165" fontId="3" fillId="0" borderId="0" xfId="0" applyNumberFormat="1" applyFont="1" applyFill="1" applyBorder="1" applyAlignment="1" applyProtection="1">
      <alignment horizontal="left" vertical="center"/>
    </xf>
    <xf numFmtId="2" fontId="3" fillId="0" borderId="0" xfId="0" applyNumberFormat="1" applyFont="1" applyFill="1" applyBorder="1" applyAlignment="1" applyProtection="1">
      <alignment horizontal="left" vertical="center"/>
    </xf>
    <xf numFmtId="0" fontId="3" fillId="0" borderId="0" xfId="0" applyFont="1" applyFill="1" applyBorder="1" applyAlignment="1" applyProtection="1">
      <alignment horizontal="center" vertical="center"/>
    </xf>
    <xf numFmtId="2" fontId="3" fillId="0" borderId="0" xfId="0" applyNumberFormat="1" applyFont="1" applyAlignment="1" applyProtection="1">
      <alignment vertical="center"/>
    </xf>
    <xf numFmtId="164" fontId="3" fillId="0" borderId="0" xfId="0" applyNumberFormat="1" applyFont="1" applyFill="1" applyBorder="1" applyAlignment="1" applyProtection="1">
      <alignment horizontal="center" vertical="center"/>
    </xf>
    <xf numFmtId="0" fontId="3" fillId="8" borderId="16" xfId="0" applyFont="1" applyFill="1" applyBorder="1" applyAlignment="1" applyProtection="1">
      <alignment horizontal="left" vertical="center" wrapText="1"/>
      <protection locked="0"/>
    </xf>
    <xf numFmtId="0" fontId="3" fillId="6" borderId="12" xfId="0" applyFont="1" applyFill="1" applyBorder="1" applyAlignment="1" applyProtection="1">
      <alignment horizontal="center" vertical="center"/>
      <protection locked="0"/>
    </xf>
    <xf numFmtId="0" fontId="3" fillId="7" borderId="11" xfId="0" applyFont="1" applyFill="1" applyBorder="1" applyAlignment="1" applyProtection="1">
      <alignment horizontal="center" vertical="center"/>
      <protection locked="0"/>
    </xf>
    <xf numFmtId="167" fontId="3" fillId="7" borderId="10" xfId="0" applyNumberFormat="1" applyFont="1" applyFill="1" applyBorder="1" applyAlignment="1" applyProtection="1">
      <alignment horizontal="center" vertical="center"/>
      <protection locked="0"/>
    </xf>
    <xf numFmtId="164" fontId="3" fillId="7" borderId="10" xfId="0" applyNumberFormat="1" applyFont="1" applyFill="1" applyBorder="1" applyAlignment="1" applyProtection="1">
      <alignment horizontal="center" vertical="center"/>
      <protection locked="0"/>
    </xf>
    <xf numFmtId="164" fontId="3" fillId="6" borderId="10" xfId="0" applyNumberFormat="1" applyFont="1" applyFill="1" applyBorder="1" applyAlignment="1" applyProtection="1">
      <alignment horizontal="center" vertical="center"/>
    </xf>
    <xf numFmtId="164" fontId="3" fillId="6" borderId="9" xfId="0" applyNumberFormat="1" applyFont="1" applyFill="1" applyBorder="1" applyAlignment="1" applyProtection="1">
      <alignment horizontal="center" vertical="center"/>
    </xf>
    <xf numFmtId="167" fontId="14" fillId="4" borderId="8" xfId="0" applyNumberFormat="1" applyFont="1" applyFill="1" applyBorder="1" applyAlignment="1" applyProtection="1">
      <alignment horizontal="center" vertical="center"/>
    </xf>
    <xf numFmtId="0" fontId="3" fillId="6" borderId="33" xfId="0" applyFont="1" applyFill="1" applyBorder="1" applyAlignment="1" applyProtection="1">
      <alignment horizontal="left" vertical="center"/>
      <protection locked="0"/>
    </xf>
    <xf numFmtId="0" fontId="3" fillId="6" borderId="38" xfId="0" applyFont="1" applyFill="1" applyBorder="1" applyAlignment="1" applyProtection="1">
      <alignment horizontal="left" vertical="center"/>
      <protection locked="0"/>
    </xf>
    <xf numFmtId="0" fontId="3" fillId="6" borderId="35" xfId="0" applyFont="1" applyFill="1" applyBorder="1" applyAlignment="1" applyProtection="1">
      <alignment horizontal="left" vertical="center"/>
      <protection locked="0"/>
    </xf>
    <xf numFmtId="0" fontId="9" fillId="4" borderId="6" xfId="0" applyFont="1" applyFill="1" applyBorder="1" applyAlignment="1" applyProtection="1">
      <alignment horizontal="left" vertical="center"/>
    </xf>
    <xf numFmtId="0" fontId="9" fillId="4" borderId="5" xfId="0" applyFont="1" applyFill="1" applyBorder="1" applyAlignment="1" applyProtection="1">
      <alignment horizontal="left" vertical="center"/>
    </xf>
    <xf numFmtId="0" fontId="9" fillId="4" borderId="1" xfId="0" applyFont="1" applyFill="1" applyBorder="1" applyAlignment="1" applyProtection="1">
      <alignment horizontal="center" vertical="center"/>
    </xf>
    <xf numFmtId="167" fontId="9" fillId="4" borderId="1" xfId="0" applyNumberFormat="1" applyFont="1" applyFill="1" applyBorder="1" applyAlignment="1" applyProtection="1">
      <alignment horizontal="center" vertical="center"/>
    </xf>
    <xf numFmtId="0" fontId="9" fillId="4" borderId="6" xfId="0" applyFont="1" applyFill="1" applyBorder="1" applyAlignment="1" applyProtection="1">
      <alignment horizontal="center" vertical="center"/>
    </xf>
    <xf numFmtId="0" fontId="9" fillId="4" borderId="5" xfId="0" applyFont="1" applyFill="1" applyBorder="1" applyAlignment="1" applyProtection="1">
      <alignment horizontal="center" vertical="center"/>
    </xf>
    <xf numFmtId="0" fontId="9" fillId="4" borderId="7" xfId="0" applyFont="1" applyFill="1" applyBorder="1" applyAlignment="1" applyProtection="1">
      <alignment horizontal="center" vertical="center"/>
    </xf>
    <xf numFmtId="43" fontId="9" fillId="4" borderId="1" xfId="1" applyFont="1" applyFill="1" applyBorder="1" applyAlignment="1" applyProtection="1">
      <alignment horizontal="center" vertical="center"/>
    </xf>
    <xf numFmtId="2" fontId="9" fillId="4" borderId="1" xfId="1" applyNumberFormat="1" applyFont="1" applyFill="1" applyBorder="1" applyAlignment="1" applyProtection="1">
      <alignment horizontal="center" vertical="center"/>
    </xf>
    <xf numFmtId="2" fontId="7" fillId="6" borderId="14" xfId="0" applyNumberFormat="1" applyFont="1" applyFill="1" applyBorder="1" applyAlignment="1" applyProtection="1">
      <alignment horizontal="center" vertical="center"/>
    </xf>
    <xf numFmtId="2" fontId="7" fillId="6" borderId="13" xfId="0" applyNumberFormat="1" applyFont="1" applyFill="1" applyBorder="1" applyAlignment="1" applyProtection="1">
      <alignment horizontal="center" vertical="center"/>
    </xf>
    <xf numFmtId="0" fontId="7" fillId="6" borderId="15" xfId="0" applyFont="1" applyFill="1" applyBorder="1" applyAlignment="1" applyProtection="1">
      <alignment horizontal="center" vertical="center"/>
    </xf>
    <xf numFmtId="2" fontId="9" fillId="4" borderId="12" xfId="0" applyNumberFormat="1" applyFont="1" applyFill="1" applyBorder="1" applyAlignment="1" applyProtection="1">
      <alignment horizontal="center" vertical="center" wrapText="1"/>
    </xf>
    <xf numFmtId="0" fontId="9" fillId="4" borderId="2" xfId="0" applyFont="1" applyFill="1" applyBorder="1" applyAlignment="1" applyProtection="1">
      <alignment vertical="center"/>
    </xf>
    <xf numFmtId="0" fontId="9" fillId="4" borderId="26" xfId="0" applyFont="1" applyFill="1" applyBorder="1" applyAlignment="1" applyProtection="1">
      <alignment vertical="center"/>
    </xf>
    <xf numFmtId="0" fontId="9" fillId="4" borderId="23" xfId="0" applyFont="1" applyFill="1" applyBorder="1" applyAlignment="1" applyProtection="1">
      <alignment vertical="center"/>
    </xf>
    <xf numFmtId="0" fontId="9" fillId="4" borderId="25" xfId="0" applyFont="1" applyFill="1" applyBorder="1" applyAlignment="1" applyProtection="1">
      <alignment vertical="center"/>
    </xf>
    <xf numFmtId="0" fontId="3" fillId="8" borderId="38" xfId="0" applyFont="1" applyFill="1" applyBorder="1" applyAlignment="1" applyProtection="1">
      <alignment horizontal="center" vertical="center"/>
      <protection locked="0"/>
    </xf>
    <xf numFmtId="164" fontId="7" fillId="3" borderId="6" xfId="0" applyNumberFormat="1" applyFont="1" applyFill="1" applyBorder="1" applyAlignment="1" applyProtection="1">
      <alignment horizontal="center" vertical="center" wrapText="1"/>
    </xf>
    <xf numFmtId="0" fontId="3" fillId="6" borderId="40" xfId="0" applyFont="1" applyFill="1" applyBorder="1" applyAlignment="1" applyProtection="1">
      <alignment horizontal="center" vertical="center"/>
      <protection locked="0"/>
    </xf>
    <xf numFmtId="0" fontId="3" fillId="8" borderId="41" xfId="0" applyFont="1" applyFill="1" applyBorder="1" applyAlignment="1" applyProtection="1">
      <alignment horizontal="left" vertical="center" wrapText="1"/>
      <protection locked="0"/>
    </xf>
    <xf numFmtId="0" fontId="3" fillId="0" borderId="36" xfId="0" applyFont="1" applyFill="1" applyBorder="1" applyAlignment="1" applyProtection="1">
      <alignment horizontal="left" vertical="center"/>
      <protection locked="0"/>
    </xf>
    <xf numFmtId="0" fontId="3" fillId="0" borderId="42" xfId="0" applyFont="1" applyFill="1" applyBorder="1" applyAlignment="1" applyProtection="1">
      <alignment horizontal="left" vertical="center"/>
      <protection locked="0"/>
    </xf>
    <xf numFmtId="0" fontId="3" fillId="6" borderId="43" xfId="0" applyFont="1" applyFill="1" applyBorder="1" applyAlignment="1" applyProtection="1">
      <alignment horizontal="left" vertical="center"/>
      <protection locked="0"/>
    </xf>
    <xf numFmtId="0" fontId="11" fillId="9" borderId="4" xfId="0" applyFont="1" applyFill="1" applyBorder="1" applyAlignment="1" applyProtection="1">
      <alignment vertical="center"/>
    </xf>
    <xf numFmtId="0" fontId="3" fillId="9" borderId="3" xfId="0" applyFont="1" applyFill="1" applyBorder="1" applyAlignment="1" applyProtection="1">
      <alignment horizontal="left" vertical="center"/>
    </xf>
    <xf numFmtId="0" fontId="3" fillId="9" borderId="2" xfId="0" applyFont="1" applyFill="1" applyBorder="1" applyAlignment="1" applyProtection="1">
      <alignment horizontal="left" vertical="center"/>
    </xf>
    <xf numFmtId="2" fontId="9" fillId="5" borderId="1" xfId="0" applyNumberFormat="1" applyFont="1" applyFill="1" applyBorder="1" applyAlignment="1" applyProtection="1">
      <alignment horizontal="center" vertical="center"/>
      <protection locked="0"/>
    </xf>
    <xf numFmtId="0" fontId="7" fillId="9" borderId="6" xfId="0" applyFont="1" applyFill="1" applyBorder="1" applyAlignment="1" applyProtection="1">
      <alignment vertical="center"/>
    </xf>
    <xf numFmtId="0" fontId="7" fillId="9" borderId="5" xfId="0" applyFont="1" applyFill="1" applyBorder="1" applyAlignment="1" applyProtection="1">
      <alignment vertical="center"/>
    </xf>
    <xf numFmtId="0" fontId="7" fillId="9" borderId="7" xfId="0" applyFont="1" applyFill="1" applyBorder="1" applyAlignment="1" applyProtection="1">
      <alignment vertical="center"/>
    </xf>
    <xf numFmtId="0" fontId="3" fillId="6" borderId="12" xfId="0" applyFont="1" applyFill="1" applyBorder="1" applyAlignment="1" applyProtection="1">
      <alignment horizontal="center" vertical="center" wrapText="1"/>
      <protection locked="0"/>
    </xf>
    <xf numFmtId="0" fontId="9" fillId="4" borderId="6" xfId="0" applyFont="1" applyFill="1" applyBorder="1" applyAlignment="1" applyProtection="1">
      <alignment horizontal="center" vertical="center"/>
    </xf>
    <xf numFmtId="0" fontId="9" fillId="4" borderId="5" xfId="0" applyFont="1" applyFill="1" applyBorder="1" applyAlignment="1" applyProtection="1">
      <alignment horizontal="center" vertical="center"/>
    </xf>
    <xf numFmtId="0" fontId="9" fillId="4" borderId="7" xfId="0" applyFont="1" applyFill="1" applyBorder="1" applyAlignment="1" applyProtection="1">
      <alignment horizontal="center" vertical="center"/>
    </xf>
    <xf numFmtId="0" fontId="14" fillId="4" borderId="0" xfId="0" applyFont="1" applyFill="1"/>
    <xf numFmtId="0" fontId="3" fillId="0" borderId="0" xfId="0" applyFont="1"/>
    <xf numFmtId="0" fontId="17" fillId="0" borderId="0" xfId="0" applyFont="1"/>
    <xf numFmtId="0" fontId="18" fillId="4" borderId="0" xfId="0" applyFont="1" applyFill="1"/>
    <xf numFmtId="0" fontId="19" fillId="0" borderId="0" xfId="0" applyFont="1"/>
    <xf numFmtId="0" fontId="17" fillId="0" borderId="0" xfId="0" applyFont="1" applyAlignment="1">
      <alignment horizontal="left" wrapText="1"/>
    </xf>
    <xf numFmtId="167" fontId="0" fillId="4" borderId="1" xfId="0" applyNumberFormat="1" applyFont="1" applyFill="1" applyBorder="1" applyAlignment="1" applyProtection="1">
      <alignment horizontal="center" vertical="center"/>
    </xf>
    <xf numFmtId="0" fontId="22" fillId="4" borderId="0" xfId="0" applyFont="1" applyFill="1"/>
    <xf numFmtId="0" fontId="23" fillId="4" borderId="0" xfId="0" applyFont="1" applyFill="1"/>
    <xf numFmtId="0" fontId="24" fillId="0" borderId="0" xfId="0" applyFont="1" applyAlignment="1" applyProtection="1">
      <alignment horizontal="right" vertical="center"/>
    </xf>
    <xf numFmtId="0" fontId="18" fillId="4" borderId="0" xfId="0" applyFont="1" applyFill="1" applyAlignment="1">
      <alignment vertical="center"/>
    </xf>
    <xf numFmtId="0" fontId="19" fillId="0" borderId="0" xfId="0" applyFont="1" applyAlignment="1">
      <alignment vertical="center"/>
    </xf>
    <xf numFmtId="0" fontId="21" fillId="4" borderId="32" xfId="0" applyFont="1" applyFill="1" applyBorder="1" applyAlignment="1" applyProtection="1">
      <alignment vertical="center"/>
      <protection locked="0"/>
    </xf>
    <xf numFmtId="0" fontId="4" fillId="4" borderId="0" xfId="0" applyFont="1" applyFill="1" applyAlignment="1" applyProtection="1">
      <alignment vertical="center"/>
    </xf>
    <xf numFmtId="0" fontId="21" fillId="4" borderId="39" xfId="0" applyFont="1" applyFill="1" applyBorder="1" applyAlignment="1" applyProtection="1">
      <alignment vertical="center"/>
      <protection locked="0"/>
    </xf>
    <xf numFmtId="14" fontId="6" fillId="4" borderId="26" xfId="0" applyNumberFormat="1" applyFont="1" applyFill="1" applyBorder="1" applyAlignment="1" applyProtection="1">
      <alignment vertical="center"/>
      <protection locked="0"/>
    </xf>
    <xf numFmtId="0" fontId="16" fillId="0" borderId="5" xfId="0" applyFont="1" applyBorder="1" applyAlignment="1" applyProtection="1">
      <alignment vertical="center"/>
    </xf>
    <xf numFmtId="0" fontId="16" fillId="0" borderId="44" xfId="0" applyFont="1" applyBorder="1" applyAlignment="1" applyProtection="1">
      <alignment vertical="center"/>
    </xf>
    <xf numFmtId="0" fontId="25" fillId="0" borderId="6" xfId="0" applyFont="1" applyBorder="1" applyAlignment="1" applyProtection="1">
      <alignment vertical="center"/>
    </xf>
    <xf numFmtId="168" fontId="6" fillId="4" borderId="26" xfId="0" applyNumberFormat="1" applyFont="1" applyFill="1" applyBorder="1" applyAlignment="1" applyProtection="1">
      <alignment horizontal="left" vertical="center"/>
      <protection locked="0"/>
    </xf>
    <xf numFmtId="0" fontId="20" fillId="0" borderId="0" xfId="0" applyFont="1"/>
    <xf numFmtId="0" fontId="3" fillId="0" borderId="11" xfId="0" applyFont="1" applyFill="1" applyBorder="1" applyAlignment="1" applyProtection="1">
      <alignment horizontal="center" vertical="center"/>
      <protection locked="0"/>
    </xf>
    <xf numFmtId="167" fontId="3" fillId="0" borderId="10" xfId="0" applyNumberFormat="1" applyFont="1" applyFill="1" applyBorder="1" applyAlignment="1" applyProtection="1">
      <alignment horizontal="center" vertical="center"/>
      <protection locked="0"/>
    </xf>
    <xf numFmtId="0" fontId="3" fillId="7" borderId="39" xfId="0" applyFont="1" applyFill="1" applyBorder="1" applyAlignment="1" applyProtection="1">
      <alignment horizontal="center" vertical="center"/>
      <protection locked="0"/>
    </xf>
    <xf numFmtId="167" fontId="3" fillId="7" borderId="0" xfId="0" applyNumberFormat="1" applyFont="1" applyFill="1" applyBorder="1" applyAlignment="1" applyProtection="1">
      <alignment horizontal="center" vertical="center"/>
      <protection locked="0"/>
    </xf>
    <xf numFmtId="164" fontId="3" fillId="6" borderId="0" xfId="0" applyNumberFormat="1" applyFont="1" applyFill="1" applyBorder="1" applyAlignment="1" applyProtection="1">
      <alignment horizontal="center" vertical="center"/>
    </xf>
    <xf numFmtId="164" fontId="3" fillId="7" borderId="0" xfId="0" applyNumberFormat="1" applyFont="1" applyFill="1" applyBorder="1" applyAlignment="1" applyProtection="1">
      <alignment horizontal="center" vertical="center"/>
      <protection locked="0"/>
    </xf>
    <xf numFmtId="167" fontId="14" fillId="4" borderId="3" xfId="0" applyNumberFormat="1" applyFont="1" applyFill="1" applyBorder="1" applyAlignment="1" applyProtection="1">
      <alignment horizontal="center" vertical="center"/>
    </xf>
    <xf numFmtId="0" fontId="3" fillId="0" borderId="39" xfId="0" applyFont="1" applyFill="1" applyBorder="1" applyAlignment="1" applyProtection="1">
      <alignment horizontal="center" vertical="center"/>
      <protection locked="0"/>
    </xf>
    <xf numFmtId="167" fontId="3" fillId="0" borderId="0" xfId="0" applyNumberFormat="1" applyFont="1" applyFill="1" applyBorder="1" applyAlignment="1" applyProtection="1">
      <alignment horizontal="center" vertical="center"/>
      <protection locked="0"/>
    </xf>
    <xf numFmtId="0" fontId="26" fillId="0" borderId="36" xfId="0" applyFont="1" applyFill="1" applyBorder="1" applyAlignment="1" applyProtection="1">
      <alignment horizontal="left" vertical="center"/>
      <protection locked="0"/>
    </xf>
    <xf numFmtId="0" fontId="26" fillId="0" borderId="42" xfId="0" applyFont="1" applyFill="1" applyBorder="1" applyAlignment="1" applyProtection="1">
      <alignment horizontal="left" vertical="center"/>
      <protection locked="0"/>
    </xf>
    <xf numFmtId="0" fontId="26" fillId="6" borderId="43" xfId="0" applyFont="1" applyFill="1" applyBorder="1" applyAlignment="1" applyProtection="1">
      <alignment horizontal="left" vertical="center"/>
      <protection locked="0"/>
    </xf>
    <xf numFmtId="0" fontId="26" fillId="7" borderId="46" xfId="0" applyFont="1" applyFill="1" applyBorder="1" applyAlignment="1" applyProtection="1">
      <alignment horizontal="center" vertical="center"/>
      <protection locked="0"/>
    </xf>
    <xf numFmtId="167" fontId="26" fillId="7" borderId="47" xfId="0" applyNumberFormat="1" applyFont="1" applyFill="1" applyBorder="1" applyAlignment="1" applyProtection="1">
      <alignment horizontal="center" vertical="center"/>
      <protection locked="0"/>
    </xf>
    <xf numFmtId="164" fontId="26" fillId="6" borderId="47" xfId="0" applyNumberFormat="1" applyFont="1" applyFill="1" applyBorder="1" applyAlignment="1" applyProtection="1">
      <alignment horizontal="center" vertical="center"/>
    </xf>
    <xf numFmtId="164" fontId="26" fillId="7" borderId="47" xfId="0" applyNumberFormat="1" applyFont="1" applyFill="1" applyBorder="1" applyAlignment="1" applyProtection="1">
      <alignment horizontal="center" vertical="center"/>
      <protection locked="0"/>
    </xf>
    <xf numFmtId="164" fontId="26" fillId="6" borderId="48" xfId="0" applyNumberFormat="1" applyFont="1" applyFill="1" applyBorder="1" applyAlignment="1" applyProtection="1">
      <alignment horizontal="center" vertical="center"/>
    </xf>
    <xf numFmtId="167" fontId="27" fillId="4" borderId="3" xfId="0" applyNumberFormat="1" applyFont="1" applyFill="1" applyBorder="1" applyAlignment="1" applyProtection="1">
      <alignment horizontal="center" vertical="center"/>
    </xf>
    <xf numFmtId="0" fontId="26" fillId="10" borderId="45" xfId="0" applyFont="1" applyFill="1" applyBorder="1" applyAlignment="1" applyProtection="1">
      <alignment horizontal="center" vertical="center"/>
      <protection locked="0"/>
    </xf>
    <xf numFmtId="0" fontId="26" fillId="10" borderId="40" xfId="0" applyFont="1" applyFill="1" applyBorder="1" applyAlignment="1" applyProtection="1">
      <alignment horizontal="center" vertical="center"/>
      <protection locked="0"/>
    </xf>
    <xf numFmtId="0" fontId="3" fillId="10" borderId="12" xfId="0" applyFont="1" applyFill="1" applyBorder="1" applyAlignment="1" applyProtection="1">
      <alignment horizontal="center" vertical="center" wrapText="1"/>
      <protection locked="0"/>
    </xf>
    <xf numFmtId="0" fontId="3" fillId="10" borderId="16" xfId="0" applyFont="1" applyFill="1" applyBorder="1" applyAlignment="1" applyProtection="1">
      <alignment horizontal="left" vertical="center" wrapText="1"/>
      <protection locked="0"/>
    </xf>
    <xf numFmtId="0" fontId="28" fillId="0" borderId="44" xfId="0" applyFont="1" applyBorder="1" applyAlignment="1" applyProtection="1">
      <alignment vertical="center"/>
    </xf>
    <xf numFmtId="0" fontId="9" fillId="4" borderId="6" xfId="0" applyFont="1" applyFill="1" applyBorder="1" applyAlignment="1" applyProtection="1">
      <alignment horizontal="center" vertical="center"/>
    </xf>
    <xf numFmtId="0" fontId="9" fillId="4" borderId="5" xfId="0" applyFont="1" applyFill="1" applyBorder="1" applyAlignment="1" applyProtection="1">
      <alignment horizontal="center" vertical="center"/>
    </xf>
    <xf numFmtId="0" fontId="9" fillId="4" borderId="7" xfId="0" applyFont="1" applyFill="1" applyBorder="1" applyAlignment="1" applyProtection="1">
      <alignment horizontal="center" vertical="center"/>
    </xf>
    <xf numFmtId="0" fontId="9" fillId="4" borderId="6" xfId="0" applyFont="1" applyFill="1" applyBorder="1" applyAlignment="1" applyProtection="1">
      <alignment horizontal="center" vertical="center"/>
    </xf>
    <xf numFmtId="0" fontId="9" fillId="4" borderId="5" xfId="0" applyFont="1" applyFill="1" applyBorder="1" applyAlignment="1" applyProtection="1">
      <alignment horizontal="center" vertical="center"/>
    </xf>
    <xf numFmtId="0" fontId="9" fillId="4" borderId="7" xfId="0" applyFont="1" applyFill="1" applyBorder="1" applyAlignment="1" applyProtection="1">
      <alignment horizontal="center" vertical="center"/>
    </xf>
    <xf numFmtId="0" fontId="3" fillId="0" borderId="0" xfId="0" applyFont="1" applyFill="1" applyAlignment="1" applyProtection="1">
      <alignment vertical="center"/>
    </xf>
    <xf numFmtId="167" fontId="14" fillId="4" borderId="50" xfId="0" applyNumberFormat="1" applyFont="1" applyFill="1" applyBorder="1" applyAlignment="1" applyProtection="1">
      <alignment horizontal="center" vertical="center"/>
    </xf>
    <xf numFmtId="164" fontId="3" fillId="6" borderId="49" xfId="0" applyNumberFormat="1" applyFont="1" applyFill="1" applyBorder="1" applyAlignment="1" applyProtection="1">
      <alignment horizontal="center" vertical="center"/>
    </xf>
    <xf numFmtId="164" fontId="3" fillId="6" borderId="52" xfId="0" applyNumberFormat="1" applyFont="1" applyFill="1" applyBorder="1" applyAlignment="1" applyProtection="1">
      <alignment horizontal="center" vertical="center"/>
    </xf>
    <xf numFmtId="167" fontId="14" fillId="4" borderId="51" xfId="0" applyNumberFormat="1" applyFont="1" applyFill="1" applyBorder="1" applyAlignment="1" applyProtection="1">
      <alignment horizontal="center" vertical="center"/>
    </xf>
    <xf numFmtId="0" fontId="0" fillId="0" borderId="0" xfId="0" pivotButton="1"/>
    <xf numFmtId="0" fontId="0" fillId="0" borderId="0" xfId="0" applyAlignment="1">
      <alignment horizontal="left"/>
    </xf>
    <xf numFmtId="43" fontId="0" fillId="0" borderId="0" xfId="0" applyNumberFormat="1"/>
    <xf numFmtId="43" fontId="0" fillId="0" borderId="0" xfId="1" applyFont="1"/>
    <xf numFmtId="9" fontId="0" fillId="0" borderId="0" xfId="2" applyFont="1"/>
    <xf numFmtId="9" fontId="0" fillId="0" borderId="0" xfId="0" applyNumberFormat="1"/>
    <xf numFmtId="10" fontId="0" fillId="0" borderId="0" xfId="0" applyNumberFormat="1"/>
    <xf numFmtId="0" fontId="9" fillId="4" borderId="6" xfId="0" applyFont="1" applyFill="1" applyBorder="1" applyAlignment="1" applyProtection="1">
      <alignment horizontal="center" vertical="center"/>
    </xf>
    <xf numFmtId="0" fontId="9" fillId="4" borderId="5" xfId="0" applyFont="1" applyFill="1" applyBorder="1" applyAlignment="1" applyProtection="1">
      <alignment horizontal="center" vertical="center"/>
    </xf>
    <xf numFmtId="0" fontId="9" fillId="4" borderId="7" xfId="0" applyFont="1" applyFill="1" applyBorder="1" applyAlignment="1" applyProtection="1">
      <alignment horizontal="center" vertical="center"/>
    </xf>
    <xf numFmtId="0" fontId="5" fillId="0" borderId="0" xfId="0" applyFont="1" applyAlignment="1" applyProtection="1">
      <alignment horizontal="right" vertical="center"/>
    </xf>
    <xf numFmtId="164" fontId="4" fillId="0" borderId="0" xfId="0" applyNumberFormat="1" applyFont="1" applyAlignment="1" applyProtection="1">
      <alignment horizontal="center" vertical="center"/>
    </xf>
    <xf numFmtId="164" fontId="5" fillId="0" borderId="0" xfId="0" applyNumberFormat="1" applyFont="1" applyAlignment="1" applyProtection="1">
      <alignment horizontal="center" vertical="center"/>
    </xf>
    <xf numFmtId="0" fontId="5" fillId="0" borderId="0" xfId="0" applyFont="1" applyBorder="1" applyAlignment="1" applyProtection="1">
      <alignment horizontal="center" vertical="center"/>
    </xf>
    <xf numFmtId="0" fontId="7" fillId="0" borderId="21" xfId="0" applyFont="1" applyBorder="1" applyAlignment="1" applyProtection="1">
      <alignment horizontal="left" vertical="center"/>
    </xf>
    <xf numFmtId="164" fontId="7" fillId="0" borderId="0" xfId="0" applyNumberFormat="1" applyFont="1" applyAlignment="1" applyProtection="1">
      <alignment vertical="center"/>
    </xf>
    <xf numFmtId="164" fontId="7" fillId="0" borderId="0" xfId="0" applyNumberFormat="1" applyFont="1" applyAlignment="1" applyProtection="1">
      <alignment horizontal="center" vertical="center"/>
    </xf>
    <xf numFmtId="0" fontId="3" fillId="6" borderId="16" xfId="0" applyFont="1" applyFill="1" applyBorder="1" applyAlignment="1" applyProtection="1">
      <alignment horizontal="center" vertical="center"/>
      <protection locked="0"/>
    </xf>
    <xf numFmtId="0" fontId="30" fillId="6" borderId="53" xfId="0" applyFont="1" applyFill="1" applyBorder="1" applyAlignment="1" applyProtection="1">
      <alignment horizontal="left" vertical="center"/>
      <protection locked="0"/>
    </xf>
    <xf numFmtId="0" fontId="30" fillId="6" borderId="54" xfId="0" applyFont="1" applyFill="1" applyBorder="1" applyAlignment="1" applyProtection="1">
      <alignment horizontal="left" vertical="center"/>
      <protection locked="0"/>
    </xf>
    <xf numFmtId="0" fontId="3" fillId="6" borderId="54" xfId="0" applyFont="1" applyFill="1" applyBorder="1" applyAlignment="1" applyProtection="1">
      <alignment horizontal="left" vertical="center"/>
      <protection locked="0"/>
    </xf>
    <xf numFmtId="0" fontId="3" fillId="6" borderId="55" xfId="0" applyFont="1" applyFill="1" applyBorder="1" applyAlignment="1" applyProtection="1">
      <alignment horizontal="left" vertical="center"/>
      <protection locked="0"/>
    </xf>
    <xf numFmtId="0" fontId="7" fillId="0" borderId="6"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8" fillId="0" borderId="7" xfId="0" applyFont="1" applyFill="1" applyBorder="1" applyAlignment="1" applyProtection="1">
      <alignment vertical="center"/>
      <protection locked="0"/>
    </xf>
    <xf numFmtId="0" fontId="7" fillId="11" borderId="5" xfId="0" applyFont="1" applyFill="1" applyBorder="1" applyAlignment="1" applyProtection="1">
      <alignment vertical="center"/>
      <protection locked="0"/>
    </xf>
    <xf numFmtId="0" fontId="7" fillId="12" borderId="5" xfId="0" applyFont="1" applyFill="1" applyBorder="1" applyAlignment="1" applyProtection="1">
      <alignment vertical="center"/>
      <protection locked="0"/>
    </xf>
    <xf numFmtId="0" fontId="7" fillId="13" borderId="5" xfId="0" applyFont="1" applyFill="1" applyBorder="1" applyAlignment="1" applyProtection="1">
      <alignment vertical="center"/>
      <protection locked="0"/>
    </xf>
    <xf numFmtId="0" fontId="7" fillId="14" borderId="5" xfId="0" applyFont="1" applyFill="1" applyBorder="1" applyAlignment="1" applyProtection="1">
      <alignment vertical="center"/>
      <protection locked="0"/>
    </xf>
    <xf numFmtId="0" fontId="3" fillId="15" borderId="0" xfId="0" applyFont="1" applyFill="1" applyAlignment="1" applyProtection="1">
      <alignment vertical="center"/>
    </xf>
    <xf numFmtId="0" fontId="3" fillId="15" borderId="38" xfId="0" applyFont="1" applyFill="1" applyBorder="1" applyAlignment="1" applyProtection="1">
      <alignment horizontal="center" vertical="center"/>
      <protection locked="0"/>
    </xf>
    <xf numFmtId="0" fontId="3" fillId="15" borderId="12" xfId="0" applyFont="1" applyFill="1" applyBorder="1" applyAlignment="1" applyProtection="1">
      <alignment horizontal="center" vertical="center"/>
      <protection locked="0"/>
    </xf>
    <xf numFmtId="0" fontId="3" fillId="15" borderId="12" xfId="0" applyFont="1" applyFill="1" applyBorder="1" applyAlignment="1" applyProtection="1">
      <alignment horizontal="center" vertical="center" wrapText="1"/>
      <protection locked="0"/>
    </xf>
    <xf numFmtId="0" fontId="3" fillId="15" borderId="16" xfId="0" applyFont="1" applyFill="1" applyBorder="1" applyAlignment="1" applyProtection="1">
      <alignment horizontal="left" vertical="center" wrapText="1"/>
      <protection locked="0"/>
    </xf>
    <xf numFmtId="0" fontId="3" fillId="15" borderId="14" xfId="0" applyFont="1" applyFill="1" applyBorder="1" applyAlignment="1" applyProtection="1">
      <alignment horizontal="left" vertical="center"/>
      <protection locked="0"/>
    </xf>
    <xf numFmtId="0" fontId="3" fillId="15" borderId="37" xfId="0" applyFont="1" applyFill="1" applyBorder="1" applyAlignment="1" applyProtection="1">
      <alignment horizontal="left" vertical="center"/>
      <protection locked="0"/>
    </xf>
    <xf numFmtId="0" fontId="3" fillId="15" borderId="33" xfId="0" applyFont="1" applyFill="1" applyBorder="1" applyAlignment="1" applyProtection="1">
      <alignment horizontal="left" vertical="center"/>
      <protection locked="0"/>
    </xf>
    <xf numFmtId="0" fontId="3" fillId="15" borderId="11" xfId="0" applyFont="1" applyFill="1" applyBorder="1" applyAlignment="1" applyProtection="1">
      <alignment horizontal="center" vertical="center"/>
      <protection locked="0"/>
    </xf>
    <xf numFmtId="167" fontId="3" fillId="15" borderId="10" xfId="0" applyNumberFormat="1" applyFont="1" applyFill="1" applyBorder="1" applyAlignment="1" applyProtection="1">
      <alignment horizontal="center" vertical="center"/>
      <protection locked="0"/>
    </xf>
    <xf numFmtId="164" fontId="3" fillId="15" borderId="10" xfId="0" applyNumberFormat="1" applyFont="1" applyFill="1" applyBorder="1" applyAlignment="1" applyProtection="1">
      <alignment horizontal="center" vertical="center"/>
    </xf>
    <xf numFmtId="164" fontId="3" fillId="15" borderId="10" xfId="0" applyNumberFormat="1" applyFont="1" applyFill="1" applyBorder="1" applyAlignment="1" applyProtection="1">
      <alignment horizontal="center" vertical="center"/>
      <protection locked="0"/>
    </xf>
    <xf numFmtId="164" fontId="3" fillId="15" borderId="9" xfId="0" applyNumberFormat="1" applyFont="1" applyFill="1" applyBorder="1" applyAlignment="1" applyProtection="1">
      <alignment horizontal="center" vertical="center"/>
    </xf>
    <xf numFmtId="167" fontId="3" fillId="15" borderId="8" xfId="0" applyNumberFormat="1" applyFont="1" applyFill="1" applyBorder="1" applyAlignment="1" applyProtection="1">
      <alignment horizontal="center" vertical="center"/>
    </xf>
    <xf numFmtId="0" fontId="3" fillId="15" borderId="38" xfId="0" applyFont="1" applyFill="1" applyBorder="1" applyAlignment="1" applyProtection="1">
      <alignment horizontal="left" vertical="center"/>
      <protection locked="0"/>
    </xf>
    <xf numFmtId="0" fontId="3" fillId="15" borderId="35" xfId="0" applyFont="1" applyFill="1" applyBorder="1" applyAlignment="1" applyProtection="1">
      <alignment horizontal="left" vertical="center"/>
      <protection locked="0"/>
    </xf>
    <xf numFmtId="0" fontId="3" fillId="11" borderId="38" xfId="0" applyFont="1" applyFill="1" applyBorder="1" applyAlignment="1" applyProtection="1">
      <alignment horizontal="center" vertical="center"/>
      <protection locked="0"/>
    </xf>
    <xf numFmtId="0" fontId="3" fillId="11" borderId="12" xfId="0" applyFont="1" applyFill="1" applyBorder="1" applyAlignment="1" applyProtection="1">
      <alignment horizontal="center" vertical="center"/>
      <protection locked="0"/>
    </xf>
    <xf numFmtId="0" fontId="3" fillId="11" borderId="12" xfId="0" applyFont="1" applyFill="1" applyBorder="1" applyAlignment="1" applyProtection="1">
      <alignment horizontal="center" vertical="center" wrapText="1"/>
      <protection locked="0"/>
    </xf>
    <xf numFmtId="0" fontId="3" fillId="11" borderId="16" xfId="0" applyFont="1" applyFill="1" applyBorder="1" applyAlignment="1" applyProtection="1">
      <alignment horizontal="left" vertical="center" wrapText="1"/>
      <protection locked="0"/>
    </xf>
    <xf numFmtId="0" fontId="3" fillId="11" borderId="14" xfId="0" applyFont="1" applyFill="1" applyBorder="1" applyAlignment="1" applyProtection="1">
      <alignment horizontal="left" vertical="center"/>
      <protection locked="0"/>
    </xf>
    <xf numFmtId="0" fontId="3" fillId="11" borderId="37" xfId="0" applyFont="1" applyFill="1" applyBorder="1" applyAlignment="1" applyProtection="1">
      <alignment horizontal="left" vertical="center"/>
      <protection locked="0"/>
    </xf>
    <xf numFmtId="0" fontId="3" fillId="11" borderId="35" xfId="0" applyFont="1" applyFill="1" applyBorder="1" applyAlignment="1" applyProtection="1">
      <alignment horizontal="left" vertical="center"/>
      <protection locked="0"/>
    </xf>
    <xf numFmtId="0" fontId="3" fillId="11" borderId="11" xfId="0" applyFont="1" applyFill="1" applyBorder="1" applyAlignment="1" applyProtection="1">
      <alignment horizontal="center" vertical="center"/>
      <protection locked="0"/>
    </xf>
    <xf numFmtId="167" fontId="3" fillId="11" borderId="10" xfId="0" applyNumberFormat="1" applyFont="1" applyFill="1" applyBorder="1" applyAlignment="1" applyProtection="1">
      <alignment horizontal="center" vertical="center"/>
      <protection locked="0"/>
    </xf>
    <xf numFmtId="164" fontId="3" fillId="11" borderId="10" xfId="0" applyNumberFormat="1" applyFont="1" applyFill="1" applyBorder="1" applyAlignment="1" applyProtection="1">
      <alignment horizontal="center" vertical="center"/>
    </xf>
    <xf numFmtId="164" fontId="3" fillId="11" borderId="10" xfId="0" applyNumberFormat="1" applyFont="1" applyFill="1" applyBorder="1" applyAlignment="1" applyProtection="1">
      <alignment horizontal="center" vertical="center"/>
      <protection locked="0"/>
    </xf>
    <xf numFmtId="164" fontId="3" fillId="11" borderId="9" xfId="0" applyNumberFormat="1" applyFont="1" applyFill="1" applyBorder="1" applyAlignment="1" applyProtection="1">
      <alignment horizontal="center" vertical="center"/>
    </xf>
    <xf numFmtId="167" fontId="3" fillId="11" borderId="8" xfId="0" applyNumberFormat="1" applyFont="1" applyFill="1" applyBorder="1" applyAlignment="1" applyProtection="1">
      <alignment horizontal="center" vertical="center"/>
    </xf>
    <xf numFmtId="0" fontId="3" fillId="11" borderId="0" xfId="0" applyFont="1" applyFill="1" applyAlignment="1" applyProtection="1">
      <alignment vertical="center"/>
    </xf>
    <xf numFmtId="167" fontId="3" fillId="4" borderId="8" xfId="0" applyNumberFormat="1" applyFont="1" applyFill="1" applyBorder="1" applyAlignment="1" applyProtection="1">
      <alignment horizontal="center" vertical="center"/>
    </xf>
    <xf numFmtId="0" fontId="3" fillId="14" borderId="38" xfId="0" applyFont="1" applyFill="1" applyBorder="1" applyAlignment="1" applyProtection="1">
      <alignment horizontal="center" vertical="center"/>
      <protection locked="0"/>
    </xf>
    <xf numFmtId="0" fontId="3" fillId="14" borderId="12" xfId="0" applyFont="1" applyFill="1" applyBorder="1" applyAlignment="1" applyProtection="1">
      <alignment horizontal="center" vertical="center"/>
      <protection locked="0"/>
    </xf>
    <xf numFmtId="0" fontId="3" fillId="14" borderId="12" xfId="0" applyFont="1" applyFill="1" applyBorder="1" applyAlignment="1" applyProtection="1">
      <alignment horizontal="center" vertical="center" wrapText="1"/>
      <protection locked="0"/>
    </xf>
    <xf numFmtId="0" fontId="3" fillId="14" borderId="16" xfId="0" applyFont="1" applyFill="1" applyBorder="1" applyAlignment="1" applyProtection="1">
      <alignment horizontal="left" vertical="center" wrapText="1"/>
      <protection locked="0"/>
    </xf>
    <xf numFmtId="0" fontId="3" fillId="14" borderId="14" xfId="0" applyFont="1" applyFill="1" applyBorder="1" applyAlignment="1" applyProtection="1">
      <alignment horizontal="left" vertical="center"/>
      <protection locked="0"/>
    </xf>
    <xf numFmtId="0" fontId="3" fillId="14" borderId="37" xfId="0" applyFont="1" applyFill="1" applyBorder="1" applyAlignment="1" applyProtection="1">
      <alignment horizontal="left" vertical="center"/>
      <protection locked="0"/>
    </xf>
    <xf numFmtId="0" fontId="3" fillId="14" borderId="35" xfId="0" applyFont="1" applyFill="1" applyBorder="1" applyAlignment="1" applyProtection="1">
      <alignment horizontal="left" vertical="center"/>
      <protection locked="0"/>
    </xf>
    <xf numFmtId="0" fontId="3" fillId="14" borderId="11" xfId="0" applyFont="1" applyFill="1" applyBorder="1" applyAlignment="1" applyProtection="1">
      <alignment horizontal="center" vertical="center"/>
      <protection locked="0"/>
    </xf>
    <xf numFmtId="167" fontId="3" fillId="14" borderId="10" xfId="0" applyNumberFormat="1" applyFont="1" applyFill="1" applyBorder="1" applyAlignment="1" applyProtection="1">
      <alignment horizontal="center" vertical="center"/>
      <protection locked="0"/>
    </xf>
    <xf numFmtId="164" fontId="3" fillId="14" borderId="10" xfId="0" applyNumberFormat="1" applyFont="1" applyFill="1" applyBorder="1" applyAlignment="1" applyProtection="1">
      <alignment horizontal="center" vertical="center"/>
    </xf>
    <xf numFmtId="164" fontId="3" fillId="14" borderId="10" xfId="0" applyNumberFormat="1" applyFont="1" applyFill="1" applyBorder="1" applyAlignment="1" applyProtection="1">
      <alignment horizontal="center" vertical="center"/>
      <protection locked="0"/>
    </xf>
    <xf numFmtId="164" fontId="3" fillId="14" borderId="9" xfId="0" applyNumberFormat="1" applyFont="1" applyFill="1" applyBorder="1" applyAlignment="1" applyProtection="1">
      <alignment horizontal="center" vertical="center"/>
    </xf>
    <xf numFmtId="167" fontId="3" fillId="14" borderId="8" xfId="0" applyNumberFormat="1" applyFont="1" applyFill="1" applyBorder="1" applyAlignment="1" applyProtection="1">
      <alignment horizontal="center" vertical="center"/>
    </xf>
    <xf numFmtId="0" fontId="3" fillId="14" borderId="0" xfId="0" applyFont="1" applyFill="1" applyAlignment="1" applyProtection="1">
      <alignment vertical="center"/>
    </xf>
    <xf numFmtId="0" fontId="3" fillId="14" borderId="16" xfId="0" applyFont="1" applyFill="1" applyBorder="1" applyAlignment="1" applyProtection="1">
      <alignment horizontal="left" vertical="center"/>
      <protection locked="0"/>
    </xf>
    <xf numFmtId="0" fontId="3" fillId="12" borderId="38" xfId="0" applyFont="1" applyFill="1" applyBorder="1" applyAlignment="1" applyProtection="1">
      <alignment horizontal="center" vertical="center"/>
      <protection locked="0"/>
    </xf>
    <xf numFmtId="0" fontId="3" fillId="12" borderId="12" xfId="0" applyFont="1" applyFill="1" applyBorder="1" applyAlignment="1" applyProtection="1">
      <alignment horizontal="center" vertical="center"/>
      <protection locked="0"/>
    </xf>
    <xf numFmtId="0" fontId="3" fillId="12" borderId="12" xfId="0" applyFont="1" applyFill="1" applyBorder="1" applyAlignment="1" applyProtection="1">
      <alignment horizontal="center" vertical="center" wrapText="1"/>
      <protection locked="0"/>
    </xf>
    <xf numFmtId="0" fontId="3" fillId="12" borderId="16" xfId="0" applyFont="1" applyFill="1" applyBorder="1" applyAlignment="1" applyProtection="1">
      <alignment horizontal="left" vertical="center" wrapText="1"/>
      <protection locked="0"/>
    </xf>
    <xf numFmtId="0" fontId="3" fillId="12" borderId="14" xfId="0" applyFont="1" applyFill="1" applyBorder="1" applyAlignment="1" applyProtection="1">
      <alignment horizontal="left" vertical="center"/>
      <protection locked="0"/>
    </xf>
    <xf numFmtId="0" fontId="3" fillId="12" borderId="37" xfId="0" applyFont="1" applyFill="1" applyBorder="1" applyAlignment="1" applyProtection="1">
      <alignment horizontal="left" vertical="center"/>
      <protection locked="0"/>
    </xf>
    <xf numFmtId="0" fontId="3" fillId="12" borderId="35" xfId="0" applyFont="1" applyFill="1" applyBorder="1" applyAlignment="1" applyProtection="1">
      <alignment horizontal="left" vertical="center"/>
      <protection locked="0"/>
    </xf>
    <xf numFmtId="0" fontId="3" fillId="12" borderId="11" xfId="0" applyFont="1" applyFill="1" applyBorder="1" applyAlignment="1" applyProtection="1">
      <alignment horizontal="center" vertical="center"/>
      <protection locked="0"/>
    </xf>
    <xf numFmtId="167" fontId="3" fillId="12" borderId="10" xfId="0" applyNumberFormat="1" applyFont="1" applyFill="1" applyBorder="1" applyAlignment="1" applyProtection="1">
      <alignment horizontal="center" vertical="center"/>
      <protection locked="0"/>
    </xf>
    <xf numFmtId="164" fontId="3" fillId="12" borderId="10" xfId="0" applyNumberFormat="1" applyFont="1" applyFill="1" applyBorder="1" applyAlignment="1" applyProtection="1">
      <alignment horizontal="center" vertical="center"/>
    </xf>
    <xf numFmtId="164" fontId="3" fillId="12" borderId="10" xfId="0" applyNumberFormat="1" applyFont="1" applyFill="1" applyBorder="1" applyAlignment="1" applyProtection="1">
      <alignment horizontal="center" vertical="center"/>
      <protection locked="0"/>
    </xf>
    <xf numFmtId="164" fontId="3" fillId="12" borderId="9" xfId="0" applyNumberFormat="1" applyFont="1" applyFill="1" applyBorder="1" applyAlignment="1" applyProtection="1">
      <alignment horizontal="center" vertical="center"/>
    </xf>
    <xf numFmtId="167" fontId="3" fillId="12" borderId="8" xfId="0" applyNumberFormat="1" applyFont="1" applyFill="1" applyBorder="1" applyAlignment="1" applyProtection="1">
      <alignment horizontal="center" vertical="center"/>
    </xf>
    <xf numFmtId="0" fontId="3" fillId="12" borderId="0" xfId="0" applyFont="1" applyFill="1" applyAlignment="1" applyProtection="1">
      <alignment vertical="center"/>
    </xf>
    <xf numFmtId="0" fontId="3" fillId="13" borderId="38" xfId="0" applyFont="1" applyFill="1" applyBorder="1" applyAlignment="1" applyProtection="1">
      <alignment horizontal="center" vertical="center"/>
      <protection locked="0"/>
    </xf>
    <xf numFmtId="0" fontId="3" fillId="13" borderId="12" xfId="0" applyFont="1" applyFill="1" applyBorder="1" applyAlignment="1" applyProtection="1">
      <alignment horizontal="center" vertical="center"/>
      <protection locked="0"/>
    </xf>
    <xf numFmtId="0" fontId="3" fillId="13" borderId="12" xfId="0" applyFont="1" applyFill="1" applyBorder="1" applyAlignment="1" applyProtection="1">
      <alignment horizontal="center" vertical="center" wrapText="1"/>
      <protection locked="0"/>
    </xf>
    <xf numFmtId="0" fontId="3" fillId="13" borderId="16" xfId="0" applyFont="1" applyFill="1" applyBorder="1" applyAlignment="1" applyProtection="1">
      <alignment horizontal="left" vertical="center" wrapText="1"/>
      <protection locked="0"/>
    </xf>
    <xf numFmtId="0" fontId="3" fillId="13" borderId="14" xfId="0" applyFont="1" applyFill="1" applyBorder="1" applyAlignment="1" applyProtection="1">
      <alignment horizontal="left" vertical="center"/>
      <protection locked="0"/>
    </xf>
    <xf numFmtId="0" fontId="3" fillId="13" borderId="37" xfId="0" applyFont="1" applyFill="1" applyBorder="1" applyAlignment="1" applyProtection="1">
      <alignment horizontal="left" vertical="center"/>
      <protection locked="0"/>
    </xf>
    <xf numFmtId="0" fontId="3" fillId="13" borderId="35" xfId="0" applyFont="1" applyFill="1" applyBorder="1" applyAlignment="1" applyProtection="1">
      <alignment horizontal="left" vertical="center"/>
      <protection locked="0"/>
    </xf>
    <xf numFmtId="0" fontId="3" fillId="13" borderId="11" xfId="0" applyFont="1" applyFill="1" applyBorder="1" applyAlignment="1" applyProtection="1">
      <alignment horizontal="center" vertical="center"/>
      <protection locked="0"/>
    </xf>
    <xf numFmtId="167" fontId="3" fillId="13" borderId="10" xfId="0" applyNumberFormat="1" applyFont="1" applyFill="1" applyBorder="1" applyAlignment="1" applyProtection="1">
      <alignment horizontal="center" vertical="center"/>
      <protection locked="0"/>
    </xf>
    <xf numFmtId="164" fontId="3" fillId="13" borderId="10" xfId="0" applyNumberFormat="1" applyFont="1" applyFill="1" applyBorder="1" applyAlignment="1" applyProtection="1">
      <alignment horizontal="center" vertical="center"/>
    </xf>
    <xf numFmtId="164" fontId="3" fillId="13" borderId="10" xfId="0" applyNumberFormat="1" applyFont="1" applyFill="1" applyBorder="1" applyAlignment="1" applyProtection="1">
      <alignment horizontal="center" vertical="center"/>
      <protection locked="0"/>
    </xf>
    <xf numFmtId="164" fontId="3" fillId="13" borderId="9" xfId="0" applyNumberFormat="1" applyFont="1" applyFill="1" applyBorder="1" applyAlignment="1" applyProtection="1">
      <alignment horizontal="center" vertical="center"/>
    </xf>
    <xf numFmtId="167" fontId="3" fillId="13" borderId="8" xfId="0" applyNumberFormat="1" applyFont="1" applyFill="1" applyBorder="1" applyAlignment="1" applyProtection="1">
      <alignment horizontal="center" vertical="center"/>
    </xf>
    <xf numFmtId="0" fontId="3" fillId="13" borderId="0" xfId="0" applyFont="1" applyFill="1" applyAlignment="1" applyProtection="1">
      <alignment vertical="center"/>
    </xf>
    <xf numFmtId="167" fontId="7" fillId="4" borderId="1" xfId="0" applyNumberFormat="1" applyFont="1" applyFill="1" applyBorder="1" applyAlignment="1" applyProtection="1">
      <alignment horizontal="center" vertical="center"/>
    </xf>
    <xf numFmtId="43" fontId="3" fillId="0" borderId="0" xfId="1" applyNumberFormat="1" applyFont="1" applyFill="1" applyBorder="1" applyAlignment="1" applyProtection="1">
      <alignment horizontal="center" vertical="center"/>
    </xf>
    <xf numFmtId="0" fontId="0" fillId="0" borderId="0" xfId="0" applyNumberFormat="1"/>
    <xf numFmtId="0" fontId="29" fillId="5" borderId="0" xfId="0" applyFont="1" applyFill="1"/>
    <xf numFmtId="43" fontId="0" fillId="16" borderId="0" xfId="0" applyNumberFormat="1" applyFill="1"/>
    <xf numFmtId="0" fontId="0" fillId="16" borderId="0" xfId="0" applyFill="1"/>
    <xf numFmtId="0" fontId="0" fillId="0" borderId="0" xfId="0" applyAlignment="1">
      <alignment horizontal="left" indent="1"/>
    </xf>
    <xf numFmtId="0" fontId="20" fillId="0" borderId="0" xfId="0" applyFont="1" applyAlignment="1">
      <alignment horizontal="left" vertical="center" wrapText="1" indent="2"/>
    </xf>
    <xf numFmtId="0" fontId="17" fillId="0" borderId="0" xfId="0" applyFont="1" applyAlignment="1">
      <alignment horizontal="left" vertical="center" wrapText="1"/>
    </xf>
    <xf numFmtId="0" fontId="17" fillId="0" borderId="0" xfId="0" applyFont="1" applyAlignment="1">
      <alignment horizontal="left" wrapText="1"/>
    </xf>
    <xf numFmtId="0" fontId="20" fillId="0" borderId="0" xfId="0" quotePrefix="1" applyFont="1" applyAlignment="1">
      <alignment horizontal="left" wrapText="1" indent="2"/>
    </xf>
    <xf numFmtId="0" fontId="20" fillId="0" borderId="0" xfId="0" applyFont="1" applyAlignment="1">
      <alignment horizontal="left" wrapText="1" indent="2"/>
    </xf>
    <xf numFmtId="0" fontId="9" fillId="4" borderId="34" xfId="0" applyFont="1" applyFill="1" applyBorder="1" applyAlignment="1" applyProtection="1">
      <alignment horizontal="center" vertical="center"/>
      <protection locked="0"/>
    </xf>
    <xf numFmtId="0" fontId="9" fillId="4" borderId="17" xfId="0" applyFont="1" applyFill="1" applyBorder="1" applyAlignment="1" applyProtection="1">
      <alignment horizontal="center" vertical="center"/>
      <protection locked="0"/>
    </xf>
    <xf numFmtId="0" fontId="9" fillId="4" borderId="33" xfId="0" applyFont="1" applyFill="1" applyBorder="1" applyAlignment="1" applyProtection="1">
      <alignment horizontal="center" vertical="center"/>
      <protection locked="0"/>
    </xf>
    <xf numFmtId="0" fontId="9" fillId="4" borderId="6" xfId="0" applyFont="1" applyFill="1" applyBorder="1" applyAlignment="1" applyProtection="1">
      <alignment horizontal="right" vertical="center"/>
    </xf>
    <xf numFmtId="0" fontId="9" fillId="4" borderId="5" xfId="0" applyFont="1" applyFill="1" applyBorder="1" applyAlignment="1" applyProtection="1">
      <alignment horizontal="right" vertical="center"/>
    </xf>
    <xf numFmtId="0" fontId="9" fillId="4" borderId="7" xfId="0" applyFont="1" applyFill="1" applyBorder="1" applyAlignment="1" applyProtection="1">
      <alignment horizontal="right" vertical="center"/>
    </xf>
    <xf numFmtId="0" fontId="8" fillId="3" borderId="32" xfId="0" applyFont="1" applyFill="1" applyBorder="1" applyAlignment="1" applyProtection="1">
      <alignment horizontal="left" vertical="center"/>
    </xf>
    <xf numFmtId="0" fontId="8" fillId="3" borderId="31" xfId="0" applyFont="1" applyFill="1" applyBorder="1" applyAlignment="1" applyProtection="1">
      <alignment horizontal="left" vertical="center"/>
    </xf>
    <xf numFmtId="0" fontId="8" fillId="3" borderId="30" xfId="0" applyFont="1" applyFill="1" applyBorder="1" applyAlignment="1" applyProtection="1">
      <alignment horizontal="left" vertical="center"/>
    </xf>
    <xf numFmtId="0" fontId="8" fillId="3" borderId="26" xfId="0" applyFont="1" applyFill="1" applyBorder="1" applyAlignment="1" applyProtection="1">
      <alignment horizontal="left" vertical="center"/>
    </xf>
    <xf numFmtId="0" fontId="8" fillId="3" borderId="21" xfId="0" applyFont="1" applyFill="1" applyBorder="1" applyAlignment="1" applyProtection="1">
      <alignment horizontal="left" vertical="center"/>
    </xf>
    <xf numFmtId="0" fontId="8" fillId="3" borderId="25" xfId="0" applyFont="1" applyFill="1" applyBorder="1" applyAlignment="1" applyProtection="1">
      <alignment horizontal="left" vertical="center"/>
    </xf>
    <xf numFmtId="0" fontId="6" fillId="5" borderId="32" xfId="0" applyFont="1" applyFill="1" applyBorder="1" applyAlignment="1" applyProtection="1">
      <alignment horizontal="left" vertical="center"/>
      <protection locked="0"/>
    </xf>
    <xf numFmtId="0" fontId="6" fillId="5" borderId="31" xfId="0" applyFont="1" applyFill="1" applyBorder="1" applyAlignment="1" applyProtection="1">
      <alignment horizontal="left" vertical="center"/>
      <protection locked="0"/>
    </xf>
    <xf numFmtId="0" fontId="6" fillId="5" borderId="30" xfId="0" applyFont="1" applyFill="1" applyBorder="1" applyAlignment="1" applyProtection="1">
      <alignment horizontal="left" vertical="center"/>
      <protection locked="0"/>
    </xf>
    <xf numFmtId="0" fontId="6" fillId="5" borderId="39" xfId="0" applyFont="1" applyFill="1" applyBorder="1" applyAlignment="1" applyProtection="1">
      <alignment horizontal="left" vertical="center"/>
      <protection locked="0"/>
    </xf>
    <xf numFmtId="0" fontId="6" fillId="5" borderId="0" xfId="0" applyFont="1" applyFill="1" applyBorder="1" applyAlignment="1" applyProtection="1">
      <alignment horizontal="left" vertical="center"/>
      <protection locked="0"/>
    </xf>
    <xf numFmtId="0" fontId="6" fillId="5" borderId="45" xfId="0" applyFont="1" applyFill="1" applyBorder="1" applyAlignment="1" applyProtection="1">
      <alignment horizontal="left" vertical="center"/>
      <protection locked="0"/>
    </xf>
    <xf numFmtId="14" fontId="6" fillId="5" borderId="26" xfId="0" applyNumberFormat="1" applyFont="1" applyFill="1" applyBorder="1" applyAlignment="1" applyProtection="1">
      <alignment horizontal="left" vertical="center"/>
      <protection locked="0"/>
    </xf>
    <xf numFmtId="14" fontId="6" fillId="5" borderId="21" xfId="0" applyNumberFormat="1" applyFont="1" applyFill="1" applyBorder="1" applyAlignment="1" applyProtection="1">
      <alignment horizontal="left" vertical="center"/>
      <protection locked="0"/>
    </xf>
    <xf numFmtId="14" fontId="6" fillId="5" borderId="25" xfId="0" applyNumberFormat="1" applyFont="1" applyFill="1" applyBorder="1" applyAlignment="1" applyProtection="1">
      <alignment horizontal="left" vertical="center"/>
      <protection locked="0"/>
    </xf>
    <xf numFmtId="0" fontId="9" fillId="4" borderId="29" xfId="0" applyFont="1" applyFill="1" applyBorder="1" applyAlignment="1" applyProtection="1">
      <alignment horizontal="center" vertical="center"/>
      <protection locked="0"/>
    </xf>
    <xf numFmtId="0" fontId="9" fillId="4" borderId="28" xfId="0" applyFont="1" applyFill="1" applyBorder="1" applyAlignment="1" applyProtection="1">
      <alignment horizontal="center" vertical="center"/>
      <protection locked="0"/>
    </xf>
    <xf numFmtId="0" fontId="9" fillId="4" borderId="27" xfId="0" applyFont="1" applyFill="1" applyBorder="1" applyAlignment="1" applyProtection="1">
      <alignment horizontal="center" vertical="center"/>
      <protection locked="0"/>
    </xf>
    <xf numFmtId="0" fontId="16" fillId="0" borderId="6" xfId="0" applyFont="1" applyBorder="1" applyAlignment="1" applyProtection="1">
      <alignment horizontal="center" vertical="center"/>
    </xf>
    <xf numFmtId="0" fontId="16" fillId="0" borderId="5" xfId="0" applyFont="1" applyBorder="1" applyAlignment="1" applyProtection="1">
      <alignment horizontal="center" vertical="center"/>
    </xf>
    <xf numFmtId="0" fontId="16" fillId="0" borderId="7" xfId="0" applyFont="1" applyBorder="1" applyAlignment="1" applyProtection="1">
      <alignment horizontal="center" vertical="center"/>
    </xf>
    <xf numFmtId="0" fontId="10" fillId="3" borderId="32" xfId="0" applyFont="1" applyFill="1" applyBorder="1" applyAlignment="1" applyProtection="1">
      <alignment horizontal="center" vertical="center"/>
    </xf>
    <xf numFmtId="0" fontId="3" fillId="3" borderId="31" xfId="0" applyFont="1" applyFill="1" applyBorder="1" applyProtection="1"/>
    <xf numFmtId="0" fontId="3" fillId="3" borderId="30" xfId="0" applyFont="1" applyFill="1" applyBorder="1" applyProtection="1"/>
    <xf numFmtId="0" fontId="3" fillId="3" borderId="26" xfId="0" applyFont="1" applyFill="1" applyBorder="1" applyProtection="1"/>
    <xf numFmtId="0" fontId="3" fillId="3" borderId="21" xfId="0" applyFont="1" applyFill="1" applyBorder="1" applyProtection="1"/>
    <xf numFmtId="0" fontId="3" fillId="3" borderId="25" xfId="0" applyFont="1" applyFill="1" applyBorder="1" applyProtection="1"/>
    <xf numFmtId="0" fontId="10" fillId="3" borderId="31" xfId="0" applyFont="1" applyFill="1" applyBorder="1" applyAlignment="1" applyProtection="1">
      <alignment horizontal="center" vertical="center"/>
    </xf>
    <xf numFmtId="0" fontId="10" fillId="3" borderId="30" xfId="0" applyFont="1" applyFill="1" applyBorder="1" applyAlignment="1" applyProtection="1">
      <alignment horizontal="center" vertical="center"/>
    </xf>
    <xf numFmtId="0" fontId="10" fillId="3" borderId="26" xfId="0" applyFont="1" applyFill="1" applyBorder="1" applyAlignment="1" applyProtection="1">
      <alignment horizontal="center" vertical="center"/>
    </xf>
    <xf numFmtId="0" fontId="10" fillId="3" borderId="21" xfId="0" applyFont="1" applyFill="1" applyBorder="1" applyAlignment="1" applyProtection="1">
      <alignment horizontal="center" vertical="center"/>
    </xf>
    <xf numFmtId="0" fontId="10" fillId="3" borderId="25" xfId="0" applyFont="1" applyFill="1" applyBorder="1" applyAlignment="1" applyProtection="1">
      <alignment horizontal="center" vertical="center"/>
    </xf>
    <xf numFmtId="0" fontId="9" fillId="4" borderId="6" xfId="0" applyFont="1" applyFill="1" applyBorder="1" applyAlignment="1" applyProtection="1">
      <alignment horizontal="center" vertical="center"/>
    </xf>
    <xf numFmtId="0" fontId="9" fillId="4" borderId="5" xfId="0" applyFont="1" applyFill="1" applyBorder="1" applyAlignment="1" applyProtection="1">
      <alignment horizontal="center" vertical="center"/>
    </xf>
    <xf numFmtId="0" fontId="9" fillId="4" borderId="7" xfId="0" applyFont="1" applyFill="1" applyBorder="1" applyAlignment="1" applyProtection="1">
      <alignment horizontal="center" vertical="center"/>
    </xf>
  </cellXfs>
  <cellStyles count="3">
    <cellStyle name="Comma" xfId="1" builtinId="3"/>
    <cellStyle name="Normal" xfId="0" builtinId="0"/>
    <cellStyle name="Percent" xfId="2" builtinId="5"/>
  </cellStyles>
  <dxfs count="454">
    <dxf>
      <numFmt numFmtId="35" formatCode="_(* #,##0.00_);_(* \(#,##0.00\);_(* &quot;-&quot;??_);_(@_)"/>
    </dxf>
    <dxf>
      <numFmt numFmtId="35" formatCode="_(* #,##0.00_);_(* \(#,##0.00\);_(* &quot;-&quot;??_);_(@_)"/>
    </dxf>
    <dxf>
      <numFmt numFmtId="14" formatCode="0.00%"/>
    </dxf>
    <dxf>
      <numFmt numFmtId="35" formatCode="_(* #,##0.00_);_(* \(#,##0.00\);_(* &quot;-&quot;??_);_(@_)"/>
    </dxf>
    <dxf>
      <fill>
        <patternFill patternType="solid">
          <bgColor rgb="FF002060"/>
        </patternFill>
      </fill>
    </dxf>
    <dxf>
      <font>
        <color theme="0"/>
      </font>
    </dxf>
    <dxf>
      <numFmt numFmtId="13" formatCode="0%"/>
    </dxf>
    <dxf>
      <numFmt numFmtId="35" formatCode="_(* #,##0.00_);_(* \(#,##0.00\);_(* &quot;-&quot;??_);_(@_)"/>
    </dxf>
    <dxf>
      <numFmt numFmtId="13" formatCode="0%"/>
    </dxf>
    <dxf>
      <numFmt numFmtId="13" formatCode="0%"/>
    </dxf>
    <dxf>
      <numFmt numFmtId="13" formatCode="0%"/>
    </dxf>
    <dxf>
      <numFmt numFmtId="35" formatCode="_(* #,##0.00_);_(* \(#,##0.00\);_(* &quot;-&quot;??_);_(@_)"/>
    </dxf>
    <dxf>
      <numFmt numFmtId="13" formatCode="0%"/>
    </dxf>
    <dxf>
      <numFmt numFmtId="13" formatCode="0%"/>
    </dxf>
    <dxf>
      <numFmt numFmtId="35" formatCode="_(* #,##0.00_);_(* \(#,##0.00\);_(* &quot;-&quot;??_);_(@_)"/>
    </dxf>
    <dxf>
      <numFmt numFmtId="35" formatCode="_(* #,##0.00_);_(* \(#,##0.00\);_(* &quot;-&quot;??_);_(@_)"/>
    </dxf>
    <dxf>
      <numFmt numFmtId="14" formatCode="0.00%"/>
    </dxf>
    <dxf>
      <numFmt numFmtId="35" formatCode="_(* #,##0.00_);_(* \(#,##0.00\);_(* &quot;-&quot;??_);_(@_)"/>
    </dxf>
    <dxf>
      <fill>
        <patternFill patternType="solid">
          <bgColor rgb="FF002060"/>
        </patternFill>
      </fill>
    </dxf>
    <dxf>
      <font>
        <color theme="0"/>
      </font>
    </dxf>
    <dxf>
      <numFmt numFmtId="13" formatCode="0%"/>
    </dxf>
    <dxf>
      <numFmt numFmtId="35" formatCode="_(* #,##0.00_);_(* \(#,##0.00\);_(* &quot;-&quot;??_);_(@_)"/>
    </dxf>
    <dxf>
      <numFmt numFmtId="13" formatCode="0%"/>
    </dxf>
    <dxf>
      <numFmt numFmtId="13" formatCode="0%"/>
    </dxf>
    <dxf>
      <numFmt numFmtId="13" formatCode="0%"/>
    </dxf>
    <dxf>
      <numFmt numFmtId="35" formatCode="_(* #,##0.00_);_(* \(#,##0.00\);_(* &quot;-&quot;??_);_(@_)"/>
    </dxf>
    <dxf>
      <numFmt numFmtId="13" formatCode="0%"/>
    </dxf>
    <dxf>
      <numFmt numFmtId="13" formatCode="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3"/>
        </patternFill>
      </fill>
      <alignment horizontal="center" vertical="center" textRotation="0" wrapText="0" indent="0" justifyLastLine="0" shrinkToFit="0" readingOrder="0"/>
      <border diagonalUp="0" diagonalDown="0">
        <left style="medium">
          <color indexed="64"/>
        </left>
        <right/>
        <top/>
        <bottom style="thin">
          <color indexed="64"/>
        </bottom>
        <vertical/>
        <horizontal/>
      </border>
      <protection locked="1"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bottom style="thin">
          <color indexed="64"/>
        </bottom>
        <vertical/>
        <horizontal/>
      </border>
      <protection locked="1" hidden="0"/>
    </dxf>
    <dxf>
      <font>
        <b val="0"/>
        <i val="0"/>
        <strike val="0"/>
        <condense val="0"/>
        <extend val="0"/>
        <outline val="0"/>
        <shadow val="0"/>
        <u val="none"/>
        <vertAlign val="baseline"/>
        <sz val="10"/>
        <color auto="1"/>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1" hidden="0"/>
    </dxf>
    <dxf>
      <font>
        <b val="0"/>
        <i val="0"/>
        <strike val="0"/>
        <condense val="0"/>
        <extend val="0"/>
        <outline val="0"/>
        <shadow val="0"/>
        <u val="none"/>
        <vertAlign val="baseline"/>
        <sz val="10"/>
        <color auto="1"/>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fill>
        <patternFill patternType="solid">
          <fgColor indexed="64"/>
          <bgColor theme="0"/>
        </patternFill>
      </fill>
      <alignment horizontal="center" vertical="center" textRotation="0" wrapText="0" indent="0" justifyLastLine="0" shrinkToFit="0" readingOrder="0"/>
      <border diagonalUp="0" diagonalDown="0">
        <left style="medium">
          <color indexed="64"/>
        </left>
        <right style="thin">
          <color indexed="64"/>
        </right>
        <top/>
        <bottom style="thin">
          <color indexed="64"/>
        </bottom>
        <vertical/>
        <horizontal/>
      </border>
      <protection locked="0" hidden="0"/>
    </dxf>
    <dxf>
      <font>
        <b/>
        <i val="0"/>
        <strike val="0"/>
        <condense val="0"/>
        <extend val="0"/>
        <outline val="0"/>
        <shadow val="0"/>
        <u val="none"/>
        <vertAlign val="baseline"/>
        <sz val="10"/>
        <color auto="1"/>
        <name val="Calibri"/>
        <scheme val="minor"/>
      </font>
      <fill>
        <patternFill patternType="solid">
          <fgColor indexed="64"/>
          <bgColor indexed="43"/>
        </patternFill>
      </fill>
      <alignment horizontal="center" vertical="center" textRotation="0" wrapText="1" indent="0" justifyLastLine="0" shrinkToFit="0" readingOrder="0"/>
      <border diagonalUp="0" diagonalDown="0">
        <left style="medium">
          <color indexed="64"/>
        </left>
        <right style="medium">
          <color indexed="64"/>
        </right>
        <top style="thin">
          <color indexed="64"/>
        </top>
        <bottom style="thin">
          <color indexed="64"/>
        </bottom>
        <vertical/>
        <horizontal/>
      </border>
      <protection locked="1" hidden="0"/>
    </dxf>
    <dxf>
      <font>
        <b/>
        <i val="0"/>
        <strike val="0"/>
        <condense val="0"/>
        <extend val="0"/>
        <outline val="0"/>
        <shadow val="0"/>
        <u val="none"/>
        <vertAlign val="baseline"/>
        <sz val="10"/>
        <color theme="0"/>
        <name val="Calibri"/>
        <scheme val="minor"/>
      </font>
      <numFmt numFmtId="2" formatCode="0.00"/>
      <fill>
        <patternFill patternType="solid">
          <fgColor indexed="64"/>
          <bgColor theme="3"/>
        </patternFill>
      </fill>
      <alignment horizontal="center" vertical="center" textRotation="0" wrapText="1" indent="0" justifyLastLine="0" shrinkToFit="0" readingOrder="0"/>
      <border diagonalUp="0" diagonalDown="0">
        <left style="medium">
          <color indexed="64"/>
        </left>
        <right style="medium">
          <color indexed="64"/>
        </right>
        <top style="thin">
          <color indexed="64"/>
        </top>
        <bottom style="thin">
          <color indexed="64"/>
        </bottom>
        <vertical/>
        <horizontal/>
      </border>
      <protection locked="1" hidden="0"/>
    </dxf>
    <dxf>
      <font>
        <b/>
        <i val="0"/>
        <strike val="0"/>
        <condense val="0"/>
        <extend val="0"/>
        <outline val="0"/>
        <shadow val="0"/>
        <u val="none"/>
        <vertAlign val="baseline"/>
        <sz val="10"/>
        <color auto="1"/>
        <name val="Calibri"/>
        <scheme val="minor"/>
      </font>
      <numFmt numFmtId="2" formatCode="0.00"/>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protection locked="1" hidden="0"/>
    </dxf>
    <dxf>
      <font>
        <b/>
        <i val="0"/>
        <strike val="0"/>
        <condense val="0"/>
        <extend val="0"/>
        <outline val="0"/>
        <shadow val="0"/>
        <u val="none"/>
        <vertAlign val="baseline"/>
        <sz val="10"/>
        <color auto="1"/>
        <name val="Calibri"/>
        <scheme val="minor"/>
      </font>
      <numFmt numFmtId="2" formatCode="0.00"/>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i val="0"/>
        <strike val="0"/>
        <condense val="0"/>
        <extend val="0"/>
        <outline val="0"/>
        <shadow val="0"/>
        <u val="none"/>
        <vertAlign val="baseline"/>
        <sz val="10"/>
        <color auto="1"/>
        <name val="Calibri"/>
        <scheme val="minor"/>
      </font>
      <fill>
        <patternFill patternType="solid">
          <fgColor indexed="64"/>
          <bgColor theme="3" tint="0.79998168889431442"/>
        </patternFill>
      </fill>
      <alignment horizontal="center" vertical="center" textRotation="0" wrapText="0" indent="0" justifyLastLine="0" shrinkToFit="0" readingOrder="0"/>
      <border diagonalUp="0" diagonalDown="0">
        <left style="medium">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3"/>
        </patternFill>
      </fill>
      <alignment horizontal="center" vertical="center" textRotation="0" wrapText="0" indent="0" justifyLastLine="0" shrinkToFit="0" readingOrder="0"/>
      <border diagonalUp="0" diagonalDown="0">
        <left style="medium">
          <color indexed="64"/>
        </left>
        <right style="medium">
          <color indexed="64"/>
        </right>
        <top/>
        <bottom style="thin">
          <color indexed="64"/>
        </bottom>
        <vertical/>
        <horizontal/>
      </border>
      <protection locked="1"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bottom style="thin">
          <color indexed="64"/>
        </bottom>
        <vertical/>
        <horizontal/>
      </border>
      <protection locked="1" hidden="0"/>
    </dxf>
    <dxf>
      <font>
        <b val="0"/>
        <i val="0"/>
        <strike val="0"/>
        <condense val="0"/>
        <extend val="0"/>
        <outline val="0"/>
        <shadow val="0"/>
        <u val="none"/>
        <vertAlign val="baseline"/>
        <sz val="10"/>
        <color auto="1"/>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1" hidden="0"/>
    </dxf>
    <dxf>
      <font>
        <b val="0"/>
        <i val="0"/>
        <strike val="0"/>
        <condense val="0"/>
        <extend val="0"/>
        <outline val="0"/>
        <shadow val="0"/>
        <u val="none"/>
        <vertAlign val="baseline"/>
        <sz val="10"/>
        <color auto="1"/>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fill>
        <patternFill patternType="solid">
          <fgColor indexed="64"/>
          <bgColor theme="0"/>
        </patternFill>
      </fill>
      <alignment horizontal="center" vertical="center" textRotation="0" wrapText="0" indent="0" justifyLastLine="0" shrinkToFit="0" readingOrder="0"/>
      <border diagonalUp="0" diagonalDown="0">
        <left style="medium">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3"/>
        </patternFill>
      </fill>
      <alignment horizontal="center" vertical="center" textRotation="0" wrapText="0" indent="0" justifyLastLine="0" shrinkToFit="0" readingOrder="0"/>
      <border diagonalUp="0" diagonalDown="0">
        <left style="medium">
          <color indexed="64"/>
        </left>
        <right style="medium">
          <color indexed="64"/>
        </right>
        <top/>
        <bottom style="thin">
          <color indexed="64"/>
        </bottom>
        <vertical/>
        <horizontal/>
      </border>
      <protection locked="1"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bottom style="thin">
          <color indexed="64"/>
        </bottom>
        <vertical/>
        <horizontal/>
      </border>
      <protection locked="1" hidden="0"/>
    </dxf>
    <dxf>
      <font>
        <b val="0"/>
        <i val="0"/>
        <strike val="0"/>
        <condense val="0"/>
        <extend val="0"/>
        <outline val="0"/>
        <shadow val="0"/>
        <u val="none"/>
        <vertAlign val="baseline"/>
        <sz val="10"/>
        <color auto="1"/>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1" hidden="0"/>
    </dxf>
    <dxf>
      <font>
        <b val="0"/>
        <i val="0"/>
        <strike val="0"/>
        <condense val="0"/>
        <extend val="0"/>
        <outline val="0"/>
        <shadow val="0"/>
        <u val="none"/>
        <vertAlign val="baseline"/>
        <sz val="10"/>
        <color auto="1"/>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fill>
        <patternFill patternType="solid">
          <fgColor indexed="64"/>
          <bgColor theme="0"/>
        </patternFill>
      </fill>
      <alignment horizontal="center" vertical="center" textRotation="0" wrapText="0" indent="0" justifyLastLine="0" shrinkToFit="0" readingOrder="0"/>
      <border diagonalUp="0" diagonalDown="0">
        <left style="medium">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3"/>
        </patternFill>
      </fill>
      <alignment horizontal="center" vertical="center" textRotation="0" wrapText="0" indent="0" justifyLastLine="0" shrinkToFit="0" readingOrder="0"/>
      <border diagonalUp="0" diagonalDown="0">
        <left style="medium">
          <color indexed="64"/>
        </left>
        <right style="medium">
          <color indexed="64"/>
        </right>
        <top/>
        <bottom style="thin">
          <color indexed="64"/>
        </bottom>
        <vertical/>
        <horizontal/>
      </border>
      <protection locked="1"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bottom style="thin">
          <color indexed="64"/>
        </bottom>
        <vertical/>
        <horizontal/>
      </border>
      <protection locked="1" hidden="0"/>
    </dxf>
    <dxf>
      <font>
        <b val="0"/>
        <i val="0"/>
        <strike val="0"/>
        <condense val="0"/>
        <extend val="0"/>
        <outline val="0"/>
        <shadow val="0"/>
        <u val="none"/>
        <vertAlign val="baseline"/>
        <sz val="10"/>
        <color auto="1"/>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1" hidden="0"/>
    </dxf>
    <dxf>
      <font>
        <b val="0"/>
        <i val="0"/>
        <strike val="0"/>
        <condense val="0"/>
        <extend val="0"/>
        <outline val="0"/>
        <shadow val="0"/>
        <u val="none"/>
        <vertAlign val="baseline"/>
        <sz val="10"/>
        <color auto="1"/>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fill>
        <patternFill patternType="solid">
          <fgColor indexed="64"/>
          <bgColor theme="0"/>
        </patternFill>
      </fill>
      <alignment horizontal="center" vertical="center" textRotation="0" wrapText="0" indent="0" justifyLastLine="0" shrinkToFit="0" readingOrder="0"/>
      <border diagonalUp="0" diagonalDown="0">
        <left style="medium">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3"/>
        </patternFill>
      </fill>
      <alignment horizontal="center" vertical="center" textRotation="0" wrapText="0" indent="0" justifyLastLine="0" shrinkToFit="0" readingOrder="0"/>
      <border diagonalUp="0" diagonalDown="0">
        <left style="medium">
          <color indexed="64"/>
        </left>
        <right style="medium">
          <color indexed="64"/>
        </right>
        <top/>
        <bottom style="thin">
          <color indexed="64"/>
        </bottom>
        <vertical/>
        <horizontal/>
      </border>
      <protection locked="1" hidden="0"/>
    </dxf>
    <dxf>
      <font>
        <b val="0"/>
        <i val="0"/>
        <strike val="0"/>
        <condense val="0"/>
        <extend val="0"/>
        <outline val="0"/>
        <shadow val="0"/>
        <u val="none"/>
        <vertAlign val="baseline"/>
        <sz val="10"/>
        <color theme="0"/>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bottom style="thin">
          <color indexed="64"/>
        </bottom>
        <vertical/>
        <horizontal/>
      </border>
      <protection locked="1"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4" formatCode="_-* #,##0.00\ _T_L_-;\-* #,##0.00\ _T_L_-;_-* &quot;-&quot;??\ _T_L_-;_-@_-"/>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1"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medium">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3"/>
        </patternFill>
      </fill>
      <alignment horizontal="center" vertical="center" textRotation="0" wrapText="0" indent="0" justifyLastLine="0" shrinkToFit="0" readingOrder="0"/>
      <border diagonalUp="0" diagonalDown="0">
        <left style="medium">
          <color indexed="64"/>
        </left>
        <right style="medium">
          <color indexed="64"/>
        </right>
        <top/>
        <bottom style="thin">
          <color indexed="64"/>
        </bottom>
        <vertical/>
        <horizontal/>
      </border>
      <protection locked="1" hidden="0"/>
    </dxf>
    <dxf>
      <font>
        <b val="0"/>
        <i val="0"/>
        <strike val="0"/>
        <condense val="0"/>
        <extend val="0"/>
        <outline val="0"/>
        <shadow val="0"/>
        <u val="none"/>
        <vertAlign val="baseline"/>
        <sz val="10"/>
        <color theme="0"/>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bottom style="thin">
          <color indexed="64"/>
        </bottom>
        <vertical/>
        <horizontal/>
      </border>
      <protection locked="1"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4" formatCode="_-* #,##0.00\ _T_L_-;\-* #,##0.00\ _T_L_-;_-* &quot;-&quot;??\ _T_L_-;_-@_-"/>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1"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medium">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3"/>
        </patternFill>
      </fill>
      <alignment horizontal="center" vertical="center" textRotation="0" wrapText="0" indent="0" justifyLastLine="0" shrinkToFit="0" readingOrder="0"/>
      <border diagonalUp="0" diagonalDown="0">
        <left style="medium">
          <color indexed="64"/>
        </left>
        <right style="medium">
          <color indexed="64"/>
        </right>
        <top/>
        <bottom style="thin">
          <color indexed="64"/>
        </bottom>
        <vertical/>
        <horizontal/>
      </border>
      <protection locked="1" hidden="0"/>
    </dxf>
    <dxf>
      <font>
        <b val="0"/>
        <i val="0"/>
        <strike val="0"/>
        <condense val="0"/>
        <extend val="0"/>
        <outline val="0"/>
        <shadow val="0"/>
        <u val="none"/>
        <vertAlign val="baseline"/>
        <sz val="10"/>
        <color theme="0"/>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bottom style="thin">
          <color indexed="64"/>
        </bottom>
        <vertical/>
        <horizontal/>
      </border>
      <protection locked="1"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4" formatCode="_-* #,##0.00\ _T_L_-;\-* #,##0.00\ _T_L_-;_-* &quot;-&quot;??\ _T_L_-;_-@_-"/>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1"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medium">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3"/>
        </patternFill>
      </fill>
      <alignment horizontal="center" vertical="center" textRotation="0" wrapText="0" indent="0" justifyLastLine="0" shrinkToFit="0" readingOrder="0"/>
      <border diagonalUp="0" diagonalDown="0">
        <left style="medium">
          <color indexed="64"/>
        </left>
        <right style="medium">
          <color indexed="64"/>
        </right>
        <top/>
        <bottom style="thin">
          <color indexed="64"/>
        </bottom>
        <vertical/>
        <horizontal/>
      </border>
      <protection locked="1" hidden="0"/>
    </dxf>
    <dxf>
      <font>
        <b val="0"/>
        <i val="0"/>
        <strike val="0"/>
        <condense val="0"/>
        <extend val="0"/>
        <outline val="0"/>
        <shadow val="0"/>
        <u val="none"/>
        <vertAlign val="baseline"/>
        <sz val="10"/>
        <color theme="0"/>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bottom style="thin">
          <color indexed="64"/>
        </bottom>
        <vertical/>
        <horizontal/>
      </border>
      <protection locked="1"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4" formatCode="_-* #,##0.00\ _T_L_-;\-* #,##0.00\ _T_L_-;_-* &quot;-&quot;??\ _T_L_-;_-@_-"/>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1"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medium">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3"/>
        </patternFill>
      </fill>
      <alignment horizontal="center" vertical="center" textRotation="0" wrapText="0" indent="0" justifyLastLine="0" shrinkToFit="0" readingOrder="0"/>
      <border diagonalUp="0" diagonalDown="0">
        <left style="medium">
          <color indexed="64"/>
        </left>
        <right style="medium">
          <color indexed="64"/>
        </right>
        <top/>
        <bottom style="thin">
          <color indexed="64"/>
        </bottom>
        <vertical/>
        <horizontal/>
      </border>
      <protection locked="1" hidden="0"/>
    </dxf>
    <dxf>
      <font>
        <b val="0"/>
        <i val="0"/>
        <strike val="0"/>
        <condense val="0"/>
        <extend val="0"/>
        <outline val="0"/>
        <shadow val="0"/>
        <u val="none"/>
        <vertAlign val="baseline"/>
        <sz val="10"/>
        <color theme="0"/>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bottom style="thin">
          <color indexed="64"/>
        </bottom>
        <vertical/>
        <horizontal/>
      </border>
      <protection locked="1"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4" formatCode="_-* #,##0.00\ _T_L_-;\-* #,##0.00\ _T_L_-;_-* &quot;-&quot;??\ _T_L_-;_-@_-"/>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1"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medium">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3"/>
        </patternFill>
      </fill>
      <alignment horizontal="center" vertical="center" textRotation="0" wrapText="0" indent="0" justifyLastLine="0" shrinkToFit="0" readingOrder="0"/>
      <border diagonalUp="0" diagonalDown="0">
        <left style="medium">
          <color indexed="64"/>
        </left>
        <right style="medium">
          <color indexed="64"/>
        </right>
        <top/>
        <bottom style="thin">
          <color indexed="64"/>
        </bottom>
        <vertical/>
        <horizontal/>
      </border>
      <protection locked="1" hidden="0"/>
    </dxf>
    <dxf>
      <font>
        <b val="0"/>
        <i val="0"/>
        <strike val="0"/>
        <condense val="0"/>
        <extend val="0"/>
        <outline val="0"/>
        <shadow val="0"/>
        <u val="none"/>
        <vertAlign val="baseline"/>
        <sz val="10"/>
        <color theme="0"/>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bottom style="thin">
          <color indexed="64"/>
        </bottom>
        <vertical/>
        <horizontal/>
      </border>
      <protection locked="1"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4" formatCode="_-* #,##0.00\ _T_L_-;\-* #,##0.00\ _T_L_-;_-* &quot;-&quot;??\ _T_L_-;_-@_-"/>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1"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medium">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3"/>
        </patternFill>
      </fill>
      <alignment horizontal="center" vertical="center" textRotation="0" wrapText="0" indent="0" justifyLastLine="0" shrinkToFit="0" readingOrder="0"/>
      <border diagonalUp="0" diagonalDown="0">
        <left style="medium">
          <color indexed="64"/>
        </left>
        <right style="medium">
          <color indexed="64"/>
        </right>
        <top/>
        <bottom style="thin">
          <color indexed="64"/>
        </bottom>
        <vertical/>
        <horizontal/>
      </border>
      <protection locked="1" hidden="0"/>
    </dxf>
    <dxf>
      <font>
        <b val="0"/>
        <i val="0"/>
        <strike val="0"/>
        <condense val="0"/>
        <extend val="0"/>
        <outline val="0"/>
        <shadow val="0"/>
        <u val="none"/>
        <vertAlign val="baseline"/>
        <sz val="10"/>
        <color theme="0"/>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bottom style="thin">
          <color indexed="64"/>
        </bottom>
        <vertical/>
        <horizontal/>
      </border>
      <protection locked="1"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4" formatCode="_-* #,##0.00\ _T_L_-;\-* #,##0.00\ _T_L_-;_-* &quot;-&quot;??\ _T_L_-;_-@_-"/>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1"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medium">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3"/>
        </patternFill>
      </fill>
      <alignment horizontal="center" vertical="center" textRotation="0" wrapText="0" indent="0" justifyLastLine="0" shrinkToFit="0" readingOrder="0"/>
      <border diagonalUp="0" diagonalDown="0">
        <left style="medium">
          <color indexed="64"/>
        </left>
        <right style="medium">
          <color indexed="64"/>
        </right>
        <top/>
        <bottom style="thin">
          <color indexed="64"/>
        </bottom>
        <vertical/>
        <horizontal/>
      </border>
      <protection locked="1" hidden="0"/>
    </dxf>
    <dxf>
      <font>
        <b val="0"/>
        <i val="0"/>
        <strike val="0"/>
        <condense val="0"/>
        <extend val="0"/>
        <outline val="0"/>
        <shadow val="0"/>
        <u val="none"/>
        <vertAlign val="baseline"/>
        <sz val="10"/>
        <color theme="0"/>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bottom style="thin">
          <color indexed="64"/>
        </bottom>
        <vertical/>
        <horizontal/>
      </border>
      <protection locked="1"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4" formatCode="_-* #,##0.00\ _T_L_-;\-* #,##0.00\ _T_L_-;_-* &quot;-&quot;??\ _T_L_-;_-@_-"/>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1"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medium">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3"/>
        </patternFill>
      </fill>
      <alignment horizontal="center" vertical="center" textRotation="0" wrapText="0" indent="0" justifyLastLine="0" shrinkToFit="0" readingOrder="0"/>
      <border diagonalUp="0" diagonalDown="0">
        <left style="medium">
          <color indexed="64"/>
        </left>
        <right style="medium">
          <color indexed="64"/>
        </right>
        <top/>
        <bottom style="thin">
          <color indexed="64"/>
        </bottom>
        <vertical/>
        <horizontal/>
      </border>
      <protection locked="1" hidden="0"/>
    </dxf>
    <dxf>
      <font>
        <b val="0"/>
        <i val="0"/>
        <strike val="0"/>
        <condense val="0"/>
        <extend val="0"/>
        <outline val="0"/>
        <shadow val="0"/>
        <u val="none"/>
        <vertAlign val="baseline"/>
        <sz val="10"/>
        <color theme="0"/>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bottom style="thin">
          <color indexed="64"/>
        </bottom>
        <vertical/>
        <horizontal/>
      </border>
      <protection locked="1"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4" formatCode="_-* #,##0.00\ _T_L_-;\-* #,##0.00\ _T_L_-;_-* &quot;-&quot;??\ _T_L_-;_-@_-"/>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1"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medium">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3"/>
        </patternFill>
      </fill>
      <alignment horizontal="center" vertical="center" textRotation="0" wrapText="0" indent="0" justifyLastLine="0" shrinkToFit="0" readingOrder="0"/>
      <border diagonalUp="0" diagonalDown="0">
        <left style="medium">
          <color indexed="64"/>
        </left>
        <right style="medium">
          <color indexed="64"/>
        </right>
        <top/>
        <bottom style="thin">
          <color indexed="64"/>
        </bottom>
        <vertical/>
        <horizontal/>
      </border>
      <protection locked="1" hidden="0"/>
    </dxf>
    <dxf>
      <font>
        <b val="0"/>
        <i val="0"/>
        <strike val="0"/>
        <condense val="0"/>
        <extend val="0"/>
        <outline val="0"/>
        <shadow val="0"/>
        <u val="none"/>
        <vertAlign val="baseline"/>
        <sz val="10"/>
        <color theme="0"/>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bottom style="thin">
          <color indexed="64"/>
        </bottom>
        <vertical/>
        <horizontal/>
      </border>
      <protection locked="1"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4" formatCode="_-* #,##0.00\ _T_L_-;\-* #,##0.00\ _T_L_-;_-* &quot;-&quot;??\ _T_L_-;_-@_-"/>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1"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medium">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3"/>
        </patternFill>
      </fill>
      <alignment horizontal="center" vertical="center" textRotation="0" wrapText="0" indent="0" justifyLastLine="0" shrinkToFit="0" readingOrder="0"/>
      <border diagonalUp="0" diagonalDown="0">
        <left style="medium">
          <color indexed="64"/>
        </left>
        <right style="medium">
          <color indexed="64"/>
        </right>
        <top/>
        <bottom style="thin">
          <color indexed="64"/>
        </bottom>
        <vertical/>
        <horizontal/>
      </border>
      <protection locked="1" hidden="0"/>
    </dxf>
    <dxf>
      <font>
        <b val="0"/>
        <i val="0"/>
        <strike val="0"/>
        <condense val="0"/>
        <extend val="0"/>
        <outline val="0"/>
        <shadow val="0"/>
        <u val="none"/>
        <vertAlign val="baseline"/>
        <sz val="10"/>
        <color theme="0"/>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bottom style="thin">
          <color indexed="64"/>
        </bottom>
        <vertical/>
        <horizontal/>
      </border>
      <protection locked="1"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4" formatCode="_-* #,##0.00\ _T_L_-;\-* #,##0.00\ _T_L_-;_-* &quot;-&quot;??\ _T_L_-;_-@_-"/>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1"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medium">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3"/>
        </patternFill>
      </fill>
      <alignment horizontal="center" vertical="center" textRotation="0" wrapText="0" indent="0" justifyLastLine="0" shrinkToFit="0" readingOrder="0"/>
      <border diagonalUp="0" diagonalDown="0">
        <left style="medium">
          <color indexed="64"/>
        </left>
        <right style="medium">
          <color indexed="64"/>
        </right>
        <top/>
        <bottom style="thin">
          <color indexed="64"/>
        </bottom>
        <vertical/>
        <horizontal/>
      </border>
      <protection locked="1" hidden="0"/>
    </dxf>
    <dxf>
      <font>
        <b val="0"/>
        <i val="0"/>
        <strike val="0"/>
        <condense val="0"/>
        <extend val="0"/>
        <outline val="0"/>
        <shadow val="0"/>
        <u val="none"/>
        <vertAlign val="baseline"/>
        <sz val="10"/>
        <color theme="0"/>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bottom style="thin">
          <color indexed="64"/>
        </bottom>
        <vertical/>
        <horizontal/>
      </border>
      <protection locked="1"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4" formatCode="_-* #,##0.00\ _T_L_-;\-* #,##0.00\ _T_L_-;_-* &quot;-&quot;??\ _T_L_-;_-@_-"/>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1"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medium">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3"/>
        </patternFill>
      </fill>
      <alignment horizontal="center" vertical="center" textRotation="0" wrapText="0" indent="0" justifyLastLine="0" shrinkToFit="0" readingOrder="0"/>
      <border diagonalUp="0" diagonalDown="0">
        <left style="medium">
          <color indexed="64"/>
        </left>
        <right style="medium">
          <color indexed="64"/>
        </right>
        <top/>
        <bottom style="thin">
          <color indexed="64"/>
        </bottom>
        <vertical/>
        <horizontal/>
      </border>
      <protection locked="1" hidden="0"/>
    </dxf>
    <dxf>
      <font>
        <b val="0"/>
        <i val="0"/>
        <strike val="0"/>
        <condense val="0"/>
        <extend val="0"/>
        <outline val="0"/>
        <shadow val="0"/>
        <u val="none"/>
        <vertAlign val="baseline"/>
        <sz val="10"/>
        <color theme="0"/>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bottom style="thin">
          <color indexed="64"/>
        </bottom>
        <vertical/>
        <horizontal/>
      </border>
      <protection locked="1"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4" formatCode="_-* #,##0.00\ _T_L_-;\-* #,##0.00\ _T_L_-;_-* &quot;-&quot;??\ _T_L_-;_-@_-"/>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1"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medium">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3"/>
        </patternFill>
      </fill>
      <alignment horizontal="center" vertical="center" textRotation="0" wrapText="0" indent="0" justifyLastLine="0" shrinkToFit="0" readingOrder="0"/>
      <border diagonalUp="0" diagonalDown="0">
        <left style="medium">
          <color indexed="64"/>
        </left>
        <right style="medium">
          <color indexed="64"/>
        </right>
        <top/>
        <bottom style="thin">
          <color indexed="64"/>
        </bottom>
        <vertical/>
        <horizontal/>
      </border>
      <protection locked="1" hidden="0"/>
    </dxf>
    <dxf>
      <font>
        <b val="0"/>
        <i val="0"/>
        <strike val="0"/>
        <condense val="0"/>
        <extend val="0"/>
        <outline val="0"/>
        <shadow val="0"/>
        <u val="none"/>
        <vertAlign val="baseline"/>
        <sz val="10"/>
        <color theme="0"/>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bottom style="thin">
          <color indexed="64"/>
        </bottom>
        <vertical/>
        <horizontal/>
      </border>
      <protection locked="1"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4" formatCode="_-* #,##0.00\ _T_L_-;\-* #,##0.00\ _T_L_-;_-* &quot;-&quot;??\ _T_L_-;_-@_-"/>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1"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medium">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3"/>
        </patternFill>
      </fill>
      <alignment horizontal="center" vertical="center" textRotation="0" wrapText="0" indent="0" justifyLastLine="0" shrinkToFit="0" readingOrder="0"/>
      <border diagonalUp="0" diagonalDown="0">
        <left style="medium">
          <color indexed="64"/>
        </left>
        <right style="medium">
          <color indexed="64"/>
        </right>
        <top/>
        <bottom style="thin">
          <color indexed="64"/>
        </bottom>
        <vertical/>
        <horizontal/>
      </border>
      <protection locked="1" hidden="0"/>
    </dxf>
    <dxf>
      <font>
        <b val="0"/>
        <i val="0"/>
        <strike val="0"/>
        <condense val="0"/>
        <extend val="0"/>
        <outline val="0"/>
        <shadow val="0"/>
        <u val="none"/>
        <vertAlign val="baseline"/>
        <sz val="10"/>
        <color theme="0"/>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bottom style="thin">
          <color indexed="64"/>
        </bottom>
        <vertical/>
        <horizontal/>
      </border>
      <protection locked="1"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4" formatCode="_-* #,##0.00\ _T_L_-;\-* #,##0.00\ _T_L_-;_-* &quot;-&quot;??\ _T_L_-;_-@_-"/>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1"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medium">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3"/>
        </patternFill>
      </fill>
      <alignment horizontal="center" vertical="center" textRotation="0" wrapText="0" indent="0" justifyLastLine="0" shrinkToFit="0" readingOrder="0"/>
      <border diagonalUp="0" diagonalDown="0">
        <left style="medium">
          <color indexed="64"/>
        </left>
        <right style="medium">
          <color indexed="64"/>
        </right>
        <top/>
        <bottom style="thin">
          <color indexed="64"/>
        </bottom>
        <vertical/>
        <horizontal/>
      </border>
      <protection locked="1" hidden="0"/>
    </dxf>
    <dxf>
      <font>
        <b val="0"/>
        <i val="0"/>
        <strike val="0"/>
        <condense val="0"/>
        <extend val="0"/>
        <outline val="0"/>
        <shadow val="0"/>
        <u val="none"/>
        <vertAlign val="baseline"/>
        <sz val="10"/>
        <color theme="0"/>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bottom style="thin">
          <color indexed="64"/>
        </bottom>
        <vertical/>
        <horizontal/>
      </border>
      <protection locked="1"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4" formatCode="_-* #,##0.00\ _T_L_-;\-* #,##0.00\ _T_L_-;_-* &quot;-&quot;??\ _T_L_-;_-@_-"/>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1"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medium">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3"/>
        </patternFill>
      </fill>
      <alignment horizontal="center" vertical="center" textRotation="0" wrapText="0" indent="0" justifyLastLine="0" shrinkToFit="0" readingOrder="0"/>
      <border diagonalUp="0" diagonalDown="0">
        <left style="medium">
          <color indexed="64"/>
        </left>
        <right style="medium">
          <color indexed="64"/>
        </right>
        <top/>
        <bottom style="thin">
          <color indexed="64"/>
        </bottom>
        <vertical/>
        <horizontal/>
      </border>
      <protection locked="1" hidden="0"/>
    </dxf>
    <dxf>
      <font>
        <b val="0"/>
        <i val="0"/>
        <strike val="0"/>
        <condense val="0"/>
        <extend val="0"/>
        <outline val="0"/>
        <shadow val="0"/>
        <u val="none"/>
        <vertAlign val="baseline"/>
        <sz val="10"/>
        <color theme="0"/>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bottom style="thin">
          <color indexed="64"/>
        </bottom>
        <vertical/>
        <horizontal/>
      </border>
      <protection locked="1"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4" formatCode="_-* #,##0.00\ _T_L_-;\-* #,##0.00\ _T_L_-;_-* &quot;-&quot;??\ _T_L_-;_-@_-"/>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1"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medium">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3"/>
        </patternFill>
      </fill>
      <alignment horizontal="center" vertical="center" textRotation="0" wrapText="0" indent="0" justifyLastLine="0" shrinkToFit="0" readingOrder="0"/>
      <border diagonalUp="0" diagonalDown="0">
        <left style="medium">
          <color indexed="64"/>
        </left>
        <right style="medium">
          <color indexed="64"/>
        </right>
        <top/>
        <bottom style="thin">
          <color indexed="64"/>
        </bottom>
        <vertical/>
        <horizontal/>
      </border>
      <protection locked="1"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bottom style="thin">
          <color indexed="64"/>
        </bottom>
        <vertical/>
        <horizontal/>
      </border>
      <protection locked="1" hidden="0"/>
    </dxf>
    <dxf>
      <font>
        <b val="0"/>
        <i val="0"/>
        <strike val="0"/>
        <condense val="0"/>
        <extend val="0"/>
        <outline val="0"/>
        <shadow val="0"/>
        <u val="none"/>
        <vertAlign val="baseline"/>
        <sz val="10"/>
        <color auto="1"/>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1" hidden="0"/>
    </dxf>
    <dxf>
      <font>
        <b val="0"/>
        <i val="0"/>
        <strike val="0"/>
        <condense val="0"/>
        <extend val="0"/>
        <outline val="0"/>
        <shadow val="0"/>
        <u val="none"/>
        <vertAlign val="baseline"/>
        <sz val="10"/>
        <color auto="1"/>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fill>
        <patternFill patternType="solid">
          <fgColor indexed="64"/>
          <bgColor theme="0"/>
        </patternFill>
      </fill>
      <alignment horizontal="center" vertical="center" textRotation="0" wrapText="0" indent="0" justifyLastLine="0" shrinkToFit="0" readingOrder="0"/>
      <border diagonalUp="0" diagonalDown="0">
        <left style="medium">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3"/>
        </patternFill>
      </fill>
      <alignment horizontal="center" vertical="center" textRotation="0" wrapText="0" indent="0" justifyLastLine="0" shrinkToFit="0" readingOrder="0"/>
      <border diagonalUp="0" diagonalDown="0">
        <left style="medium">
          <color indexed="64"/>
        </left>
        <right style="medium">
          <color indexed="64"/>
        </right>
        <top/>
        <bottom style="thin">
          <color indexed="64"/>
        </bottom>
        <vertical/>
        <horizontal/>
      </border>
      <protection locked="1"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bottom style="thin">
          <color indexed="64"/>
        </bottom>
        <vertical/>
        <horizontal/>
      </border>
      <protection locked="1" hidden="0"/>
    </dxf>
    <dxf>
      <font>
        <b val="0"/>
        <i val="0"/>
        <strike val="0"/>
        <condense val="0"/>
        <extend val="0"/>
        <outline val="0"/>
        <shadow val="0"/>
        <u val="none"/>
        <vertAlign val="baseline"/>
        <sz val="10"/>
        <color auto="1"/>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1" hidden="0"/>
    </dxf>
    <dxf>
      <font>
        <b val="0"/>
        <i val="0"/>
        <strike val="0"/>
        <condense val="0"/>
        <extend val="0"/>
        <outline val="0"/>
        <shadow val="0"/>
        <u val="none"/>
        <vertAlign val="baseline"/>
        <sz val="10"/>
        <color auto="1"/>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fill>
        <patternFill patternType="solid">
          <fgColor indexed="64"/>
          <bgColor theme="0"/>
        </patternFill>
      </fill>
      <alignment horizontal="center" vertical="center" textRotation="0" wrapText="0" indent="0" justifyLastLine="0" shrinkToFit="0" readingOrder="0"/>
      <border diagonalUp="0" diagonalDown="0">
        <left style="medium">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3"/>
        </patternFill>
      </fill>
      <alignment horizontal="center" vertical="center" textRotation="0" wrapText="0" indent="0" justifyLastLine="0" shrinkToFit="0" readingOrder="0"/>
      <border diagonalUp="0" diagonalDown="0">
        <left style="medium">
          <color indexed="64"/>
        </left>
        <right style="medium">
          <color indexed="64"/>
        </right>
        <top/>
        <bottom style="thin">
          <color indexed="64"/>
        </bottom>
        <vertical/>
        <horizontal/>
      </border>
      <protection locked="1"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bottom style="thin">
          <color indexed="64"/>
        </bottom>
        <vertical/>
        <horizontal/>
      </border>
      <protection locked="1" hidden="0"/>
    </dxf>
    <dxf>
      <font>
        <b val="0"/>
        <i val="0"/>
        <strike val="0"/>
        <condense val="0"/>
        <extend val="0"/>
        <outline val="0"/>
        <shadow val="0"/>
        <u val="none"/>
        <vertAlign val="baseline"/>
        <sz val="10"/>
        <color auto="1"/>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1" hidden="0"/>
    </dxf>
    <dxf>
      <font>
        <b val="0"/>
        <i val="0"/>
        <strike val="0"/>
        <condense val="0"/>
        <extend val="0"/>
        <outline val="0"/>
        <shadow val="0"/>
        <u val="none"/>
        <vertAlign val="baseline"/>
        <sz val="10"/>
        <color auto="1"/>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fill>
        <patternFill patternType="solid">
          <fgColor indexed="64"/>
          <bgColor theme="0"/>
        </patternFill>
      </fill>
      <alignment horizontal="center" vertical="center" textRotation="0" wrapText="0" indent="0" justifyLastLine="0" shrinkToFit="0" readingOrder="0"/>
      <border diagonalUp="0" diagonalDown="0">
        <left style="medium">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3"/>
        </patternFill>
      </fill>
      <alignment horizontal="center" vertical="center" textRotation="0" wrapText="0" indent="0" justifyLastLine="0" shrinkToFit="0" readingOrder="0"/>
      <border diagonalUp="0" diagonalDown="0">
        <left style="medium">
          <color indexed="64"/>
        </left>
        <right style="medium">
          <color indexed="64"/>
        </right>
        <top/>
        <bottom style="thin">
          <color indexed="64"/>
        </bottom>
        <vertical/>
        <horizontal/>
      </border>
      <protection locked="1"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bottom style="thin">
          <color indexed="64"/>
        </bottom>
        <vertical/>
        <horizontal/>
      </border>
      <protection locked="1" hidden="0"/>
    </dxf>
    <dxf>
      <font>
        <b val="0"/>
        <i val="0"/>
        <strike val="0"/>
        <condense val="0"/>
        <extend val="0"/>
        <outline val="0"/>
        <shadow val="0"/>
        <u val="none"/>
        <vertAlign val="baseline"/>
        <sz val="10"/>
        <color auto="1"/>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1" hidden="0"/>
    </dxf>
    <dxf>
      <font>
        <b val="0"/>
        <i val="0"/>
        <strike val="0"/>
        <condense val="0"/>
        <extend val="0"/>
        <outline val="0"/>
        <shadow val="0"/>
        <u val="none"/>
        <vertAlign val="baseline"/>
        <sz val="10"/>
        <color auto="1"/>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fill>
        <patternFill patternType="solid">
          <fgColor indexed="64"/>
          <bgColor theme="0"/>
        </patternFill>
      </fill>
      <alignment horizontal="center" vertical="center" textRotation="0" wrapText="0" indent="0" justifyLastLine="0" shrinkToFit="0" readingOrder="0"/>
      <border diagonalUp="0" diagonalDown="0">
        <left style="medium">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3"/>
        </patternFill>
      </fill>
      <alignment horizontal="center" vertical="center" textRotation="0" wrapText="0" indent="0" justifyLastLine="0" shrinkToFit="0" readingOrder="0"/>
      <border diagonalUp="0" diagonalDown="0">
        <left style="medium">
          <color indexed="64"/>
        </left>
        <right style="medium">
          <color indexed="64"/>
        </right>
        <top/>
        <bottom style="thin">
          <color indexed="64"/>
        </bottom>
        <vertical/>
        <horizontal/>
      </border>
      <protection locked="1"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bottom style="thin">
          <color indexed="64"/>
        </bottom>
        <vertical/>
        <horizontal/>
      </border>
      <protection locked="1" hidden="0"/>
    </dxf>
    <dxf>
      <font>
        <b val="0"/>
        <i val="0"/>
        <strike val="0"/>
        <condense val="0"/>
        <extend val="0"/>
        <outline val="0"/>
        <shadow val="0"/>
        <u val="none"/>
        <vertAlign val="baseline"/>
        <sz val="10"/>
        <color auto="1"/>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1" hidden="0"/>
    </dxf>
    <dxf>
      <font>
        <b val="0"/>
        <i val="0"/>
        <strike val="0"/>
        <condense val="0"/>
        <extend val="0"/>
        <outline val="0"/>
        <shadow val="0"/>
        <u val="none"/>
        <vertAlign val="baseline"/>
        <sz val="10"/>
        <color auto="1"/>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fill>
        <patternFill patternType="solid">
          <fgColor indexed="64"/>
          <bgColor theme="0"/>
        </patternFill>
      </fill>
      <alignment horizontal="center" vertical="center" textRotation="0" wrapText="0" indent="0" justifyLastLine="0" shrinkToFit="0" readingOrder="0"/>
      <border diagonalUp="0" diagonalDown="0">
        <left style="medium">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fill>
        <patternFill patternType="solid">
          <fgColor indexed="64"/>
          <bgColor theme="3" tint="0.79998168889431442"/>
        </patternFill>
      </fill>
      <alignment horizontal="left" vertical="center" textRotation="0" wrapText="0" indent="0" justifyLastLine="0" shrinkToFit="0" readingOrder="0"/>
      <border diagonalUp="0" diagonalDown="0">
        <left/>
        <right style="medium">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fill>
        <patternFill patternType="solid">
          <fgColor indexed="64"/>
          <bgColor theme="0" tint="-4.9989318521683403E-2"/>
        </patternFill>
      </fill>
      <alignment horizontal="left" vertical="center" textRotation="0" wrapText="1" indent="0" justifyLastLine="0" shrinkToFit="0" readingOrder="0"/>
      <border diagonalUp="0" diagonalDown="0">
        <left/>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fill>
        <patternFill patternType="solid">
          <fgColor indexed="64"/>
          <bgColor theme="3" tint="0.79998168889431442"/>
        </patternFill>
      </fill>
      <alignment horizontal="center" vertical="center" textRotation="0" wrapText="0" indent="0" justifyLastLine="0" shrinkToFit="0" readingOrder="0"/>
      <border diagonalUp="0" diagonalDown="0">
        <left/>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fill>
        <patternFill patternType="solid">
          <fgColor indexed="64"/>
          <bgColor theme="3" tint="0.79998168889431442"/>
        </patternFill>
      </fill>
      <alignment horizontal="center" vertical="center" textRotation="0" wrapText="0" indent="0" justifyLastLine="0" shrinkToFit="0" readingOrder="0"/>
      <border diagonalUp="0" diagonalDown="0">
        <left style="medium">
          <color indexed="64"/>
        </left>
        <right style="medium">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right style="medium">
          <color indexed="64"/>
        </right>
        <top/>
        <bottom style="thin">
          <color indexed="64"/>
        </bottom>
        <vertical/>
        <horizontal/>
      </border>
      <protection locked="0" hidden="0"/>
    </dxf>
    <dxf>
      <border outline="0">
        <left style="medium">
          <color rgb="FF000000"/>
        </left>
        <right style="medium">
          <color rgb="FF000000"/>
        </right>
        <bottom style="thin">
          <color rgb="FF000000"/>
        </bottom>
      </border>
    </dxf>
    <dxf>
      <border outline="0">
        <bottom style="medium">
          <color rgb="FF000000"/>
        </bottom>
      </border>
    </dxf>
    <dxf>
      <font>
        <b/>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theme="2" tint="-9.9978637043366805E-2"/>
        </patternFill>
      </fill>
      <alignment horizontal="center" vertical="center" textRotation="0" wrapText="0" indent="0" justifyLastLine="0" shrinkToFit="0" readingOrder="0"/>
      <protection locked="1" hidden="0"/>
    </dxf>
    <dxf>
      <font>
        <condense val="0"/>
        <extend val="0"/>
        <color indexed="9"/>
      </font>
      <fill>
        <patternFill>
          <bgColor indexed="10"/>
        </patternFill>
      </fill>
    </dxf>
    <dxf>
      <fill>
        <patternFill>
          <bgColor indexed="11"/>
        </patternFill>
      </fill>
    </dxf>
    <dxf>
      <font>
        <condense val="0"/>
        <extend val="0"/>
        <color indexed="9"/>
      </font>
      <fill>
        <patternFill>
          <bgColor indexed="10"/>
        </patternFill>
      </fill>
    </dxf>
    <dxf>
      <fill>
        <patternFill>
          <bgColor indexed="11"/>
        </patternFill>
      </fill>
    </dxf>
    <dxf>
      <fill>
        <patternFill>
          <bgColor indexed="13"/>
        </patternFill>
      </fill>
    </dxf>
    <dxf>
      <font>
        <condense val="0"/>
        <extend val="0"/>
        <color indexed="9"/>
      </font>
      <fill>
        <patternFill>
          <bgColor indexed="10"/>
        </patternFill>
      </fill>
    </dxf>
    <dxf>
      <fill>
        <patternFill>
          <bgColor indexed="11"/>
        </patternFill>
      </fill>
    </dxf>
    <dxf>
      <fill>
        <patternFill>
          <bgColor indexed="13"/>
        </patternFill>
      </fill>
    </dxf>
    <dxf>
      <fill>
        <patternFill>
          <bgColor indexed="11"/>
        </patternFill>
      </fill>
    </dxf>
    <dxf>
      <fill>
        <patternFill>
          <bgColor indexed="13"/>
        </patternFill>
      </fill>
    </dxf>
    <dxf>
      <font>
        <condense val="0"/>
        <extend val="0"/>
        <color indexed="9"/>
      </font>
      <fill>
        <patternFill>
          <bgColor indexed="10"/>
        </patternFill>
      </fill>
    </dxf>
    <dxf>
      <fill>
        <patternFill>
          <bgColor indexed="11"/>
        </patternFill>
      </fill>
    </dxf>
    <dxf>
      <font>
        <condense val="0"/>
        <extend val="0"/>
        <color indexed="9"/>
      </font>
      <fill>
        <patternFill>
          <bgColor indexed="10"/>
        </patternFill>
      </fill>
    </dxf>
    <dxf>
      <fill>
        <patternFill>
          <bgColor indexed="11"/>
        </patternFill>
      </fill>
    </dxf>
    <dxf>
      <fill>
        <patternFill>
          <bgColor indexed="13"/>
        </patternFill>
      </fill>
    </dxf>
    <dxf>
      <font>
        <condense val="0"/>
        <extend val="0"/>
        <color indexed="9"/>
      </font>
      <fill>
        <patternFill>
          <bgColor indexed="10"/>
        </patternFill>
      </fill>
    </dxf>
    <dxf>
      <fill>
        <patternFill>
          <bgColor indexed="13"/>
        </patternFill>
      </fill>
    </dxf>
    <dxf>
      <fill>
        <patternFill>
          <bgColor indexed="11"/>
        </patternFill>
      </fill>
    </dxf>
    <dxf>
      <font>
        <condense val="0"/>
        <extend val="0"/>
        <color indexed="9"/>
      </font>
      <fill>
        <patternFill>
          <bgColor indexed="10"/>
        </patternFill>
      </fill>
    </dxf>
    <dxf>
      <fill>
        <patternFill>
          <bgColor indexed="13"/>
        </patternFill>
      </fill>
    </dxf>
    <dxf>
      <font>
        <condense val="0"/>
        <extend val="0"/>
        <color indexed="9"/>
      </font>
      <fill>
        <patternFill>
          <bgColor indexed="10"/>
        </patternFill>
      </fill>
    </dxf>
    <dxf>
      <fill>
        <patternFill>
          <bgColor indexed="13"/>
        </patternFill>
      </fill>
    </dxf>
    <dxf>
      <fill>
        <patternFill>
          <bgColor indexed="11"/>
        </patternFill>
      </fill>
    </dxf>
    <dxf>
      <font>
        <color rgb="FF9C0006"/>
      </font>
      <fill>
        <patternFill>
          <bgColor rgb="FFFFC7CE"/>
        </patternFill>
      </fill>
    </dxf>
    <dxf>
      <numFmt numFmtId="13" formatCode="0%"/>
    </dxf>
    <dxf>
      <numFmt numFmtId="13" formatCode="0%"/>
    </dxf>
    <dxf>
      <numFmt numFmtId="35" formatCode="_(* #,##0.00_);_(* \(#,##0.00\);_(* &quot;-&quot;??_);_(@_)"/>
    </dxf>
    <dxf>
      <numFmt numFmtId="13" formatCode="0%"/>
    </dxf>
    <dxf>
      <numFmt numFmtId="13" formatCode="0%"/>
    </dxf>
    <dxf>
      <numFmt numFmtId="13" formatCode="0%"/>
    </dxf>
    <dxf>
      <numFmt numFmtId="35" formatCode="_(* #,##0.00_);_(* \(#,##0.00\);_(* &quot;-&quot;??_);_(@_)"/>
    </dxf>
    <dxf>
      <numFmt numFmtId="13" formatCode="0%"/>
    </dxf>
    <dxf>
      <font>
        <color theme="0"/>
      </font>
    </dxf>
    <dxf>
      <fill>
        <patternFill patternType="solid">
          <bgColor rgb="FF002060"/>
        </patternFill>
      </fill>
    </dxf>
    <dxf>
      <numFmt numFmtId="35" formatCode="_(* #,##0.00_);_(* \(#,##0.00\);_(* &quot;-&quot;??_);_(@_)"/>
    </dxf>
    <dxf>
      <numFmt numFmtId="14" formatCode="0.00%"/>
    </dxf>
    <dxf>
      <numFmt numFmtId="35" formatCode="_(* #,##0.00_);_(* \(#,##0.00\);_(* &quot;-&quot;??_);_(@_)"/>
    </dxf>
    <dxf>
      <numFmt numFmtId="35" formatCode="_(* #,##0.00_);_(* \(#,##0.00\);_(* &quot;-&quot;??_);_(@_)"/>
    </dxf>
    <dxf>
      <font>
        <b val="0"/>
        <i val="0"/>
        <strike val="0"/>
        <condense val="0"/>
        <extend val="0"/>
        <outline val="0"/>
        <shadow val="0"/>
        <u val="none"/>
        <vertAlign val="baseline"/>
        <sz val="10"/>
        <color auto="1"/>
        <name val="Calibri"/>
        <scheme val="minor"/>
      </font>
      <numFmt numFmtId="167" formatCode="0.00_ ;\-0.00\ "/>
      <fill>
        <patternFill patternType="solid">
          <fgColor indexed="64"/>
          <bgColor rgb="FFFDA9AB"/>
        </patternFill>
      </fill>
      <alignment horizontal="center" vertical="center" textRotation="0" wrapText="0" indent="0" justifyLastLine="0" shrinkToFit="0" readingOrder="0"/>
      <border diagonalUp="0" diagonalDown="0">
        <left style="medium">
          <color indexed="64"/>
        </left>
        <right style="medium">
          <color indexed="64"/>
        </right>
        <top/>
        <bottom style="thin">
          <color indexed="64"/>
        </bottom>
        <vertical/>
        <horizontal/>
      </border>
      <protection locked="1"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rgb="FFFDA9AB"/>
        </patternFill>
      </fill>
      <alignment horizontal="center" vertical="center" textRotation="0" wrapText="0" indent="0" justifyLastLine="0" shrinkToFit="0" readingOrder="0"/>
      <border diagonalUp="0" diagonalDown="0">
        <left style="thin">
          <color indexed="64"/>
        </left>
        <right/>
        <top/>
        <bottom style="thin">
          <color indexed="64"/>
        </bottom>
        <vertical/>
        <horizontal/>
      </border>
      <protection locked="1" hidden="0"/>
    </dxf>
    <dxf>
      <font>
        <b val="0"/>
        <i val="0"/>
        <strike val="0"/>
        <condense val="0"/>
        <extend val="0"/>
        <outline val="0"/>
        <shadow val="0"/>
        <u val="none"/>
        <vertAlign val="baseline"/>
        <sz val="10"/>
        <color auto="1"/>
        <name val="Calibri"/>
        <scheme val="minor"/>
      </font>
      <numFmt numFmtId="167" formatCode="0.00_ ;\-0.00\ "/>
      <fill>
        <patternFill patternType="solid">
          <fgColor indexed="64"/>
          <bgColor rgb="FFFDA9AB"/>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rgb="FFFDA9AB"/>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rgb="FFFDA9AB"/>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1" hidden="0"/>
    </dxf>
    <dxf>
      <font>
        <b val="0"/>
        <i val="0"/>
        <strike val="0"/>
        <condense val="0"/>
        <extend val="0"/>
        <outline val="0"/>
        <shadow val="0"/>
        <u val="none"/>
        <vertAlign val="baseline"/>
        <sz val="10"/>
        <color auto="1"/>
        <name val="Calibri"/>
        <scheme val="minor"/>
      </font>
      <numFmt numFmtId="167" formatCode="0.00_ ;\-0.00\ "/>
      <fill>
        <patternFill patternType="solid">
          <fgColor indexed="64"/>
          <bgColor rgb="FFFDA9AB"/>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numFmt numFmtId="167" formatCode="0.00_ ;\-0.00\ "/>
      <fill>
        <patternFill patternType="solid">
          <fgColor indexed="64"/>
          <bgColor rgb="FFFDA9AB"/>
        </patternFill>
      </fill>
      <alignment horizontal="center" vertical="center" textRotation="0" wrapText="0" indent="0" justifyLastLine="0" shrinkToFit="0" readingOrder="0"/>
      <border diagonalUp="0" diagonalDown="0">
        <left style="medium">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numFmt numFmtId="167" formatCode="0.00_ ;\-0.00\ "/>
      <fill>
        <patternFill patternType="solid">
          <fgColor indexed="64"/>
          <bgColor rgb="FFFDA9AB"/>
        </patternFill>
      </fill>
      <alignment horizontal="center" vertical="center" textRotation="0" wrapText="0" indent="0" justifyLastLine="0" shrinkToFit="0" readingOrder="0"/>
      <border diagonalUp="0" diagonalDown="0">
        <left style="medium">
          <color indexed="64"/>
        </left>
        <right style="medium">
          <color indexed="64"/>
        </right>
        <top/>
        <bottom style="thin">
          <color indexed="64"/>
        </bottom>
        <vertical/>
        <horizontal/>
      </border>
      <protection locked="1"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rgb="FFFDA9AB"/>
        </patternFill>
      </fill>
      <alignment horizontal="center" vertical="center" textRotation="0" wrapText="0" indent="0" justifyLastLine="0" shrinkToFit="0" readingOrder="0"/>
      <border diagonalUp="0" diagonalDown="0">
        <left style="thin">
          <color indexed="64"/>
        </left>
        <right/>
        <top/>
        <bottom style="thin">
          <color indexed="64"/>
        </bottom>
        <vertical/>
        <horizontal/>
      </border>
      <protection locked="1" hidden="0"/>
    </dxf>
    <dxf>
      <font>
        <b val="0"/>
        <i val="0"/>
        <strike val="0"/>
        <condense val="0"/>
        <extend val="0"/>
        <outline val="0"/>
        <shadow val="0"/>
        <u val="none"/>
        <vertAlign val="baseline"/>
        <sz val="10"/>
        <color auto="1"/>
        <name val="Calibri"/>
        <scheme val="minor"/>
      </font>
      <numFmt numFmtId="167" formatCode="0.00_ ;\-0.00\ "/>
      <fill>
        <patternFill patternType="solid">
          <fgColor indexed="64"/>
          <bgColor rgb="FFFDA9AB"/>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rgb="FFFDA9AB"/>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rgb="FFFDA9AB"/>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1" hidden="0"/>
    </dxf>
    <dxf>
      <font>
        <b val="0"/>
        <i val="0"/>
        <strike val="0"/>
        <condense val="0"/>
        <extend val="0"/>
        <outline val="0"/>
        <shadow val="0"/>
        <u val="none"/>
        <vertAlign val="baseline"/>
        <sz val="10"/>
        <color auto="1"/>
        <name val="Calibri"/>
        <scheme val="minor"/>
      </font>
      <numFmt numFmtId="167" formatCode="0.00_ ;\-0.00\ "/>
      <fill>
        <patternFill patternType="solid">
          <fgColor indexed="64"/>
          <bgColor rgb="FFFDA9AB"/>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numFmt numFmtId="167" formatCode="0.00_ ;\-0.00\ "/>
      <fill>
        <patternFill patternType="solid">
          <fgColor indexed="64"/>
          <bgColor rgb="FFFDA9AB"/>
        </patternFill>
      </fill>
      <alignment horizontal="center" vertical="center" textRotation="0" wrapText="0" indent="0" justifyLastLine="0" shrinkToFit="0" readingOrder="0"/>
      <border diagonalUp="0" diagonalDown="0">
        <left style="medium">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numFmt numFmtId="167" formatCode="0.00_ ;\-0.00\ "/>
      <fill>
        <patternFill patternType="solid">
          <fgColor indexed="64"/>
          <bgColor rgb="FFFDA9AB"/>
        </patternFill>
      </fill>
      <alignment horizontal="center" vertical="center" textRotation="0" wrapText="0" indent="0" justifyLastLine="0" shrinkToFit="0" readingOrder="0"/>
      <border diagonalUp="0" diagonalDown="0">
        <left style="medium">
          <color indexed="64"/>
        </left>
        <right style="medium">
          <color indexed="64"/>
        </right>
        <top/>
        <bottom style="thin">
          <color indexed="64"/>
        </bottom>
        <vertical/>
        <horizontal/>
      </border>
      <protection locked="1"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rgb="FFFDA9AB"/>
        </patternFill>
      </fill>
      <alignment horizontal="center" vertical="center" textRotation="0" wrapText="0" indent="0" justifyLastLine="0" shrinkToFit="0" readingOrder="0"/>
      <border diagonalUp="0" diagonalDown="0">
        <left style="thin">
          <color indexed="64"/>
        </left>
        <right/>
        <top/>
        <bottom style="thin">
          <color indexed="64"/>
        </bottom>
        <vertical/>
        <horizontal/>
      </border>
      <protection locked="1" hidden="0"/>
    </dxf>
    <dxf>
      <font>
        <b val="0"/>
        <i val="0"/>
        <strike val="0"/>
        <condense val="0"/>
        <extend val="0"/>
        <outline val="0"/>
        <shadow val="0"/>
        <u val="none"/>
        <vertAlign val="baseline"/>
        <sz val="10"/>
        <color auto="1"/>
        <name val="Calibri"/>
        <scheme val="minor"/>
      </font>
      <numFmt numFmtId="167" formatCode="0.00_ ;\-0.00\ "/>
      <fill>
        <patternFill patternType="solid">
          <fgColor indexed="64"/>
          <bgColor rgb="FFFDA9AB"/>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rgb="FFFDA9AB"/>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rgb="FFFDA9AB"/>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1" hidden="0"/>
    </dxf>
    <dxf>
      <font>
        <b val="0"/>
        <i val="0"/>
        <strike val="0"/>
        <condense val="0"/>
        <extend val="0"/>
        <outline val="0"/>
        <shadow val="0"/>
        <u val="none"/>
        <vertAlign val="baseline"/>
        <sz val="10"/>
        <color auto="1"/>
        <name val="Calibri"/>
        <scheme val="minor"/>
      </font>
      <numFmt numFmtId="167" formatCode="0.00_ ;\-0.00\ "/>
      <fill>
        <patternFill patternType="solid">
          <fgColor indexed="64"/>
          <bgColor rgb="FFFDA9AB"/>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numFmt numFmtId="167" formatCode="0.00_ ;\-0.00\ "/>
      <fill>
        <patternFill patternType="solid">
          <fgColor indexed="64"/>
          <bgColor rgb="FFFDA9AB"/>
        </patternFill>
      </fill>
      <alignment horizontal="center" vertical="center" textRotation="0" wrapText="0" indent="0" justifyLastLine="0" shrinkToFit="0" readingOrder="0"/>
      <border diagonalUp="0" diagonalDown="0">
        <left style="medium">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numFmt numFmtId="167" formatCode="0.00_ ;\-0.00\ "/>
      <fill>
        <patternFill patternType="solid">
          <fgColor indexed="64"/>
          <bgColor rgb="FFFDA9AB"/>
        </patternFill>
      </fill>
      <alignment horizontal="center" vertical="center" textRotation="0" wrapText="0" indent="0" justifyLastLine="0" shrinkToFit="0" readingOrder="0"/>
      <border diagonalUp="0" diagonalDown="0">
        <left style="medium">
          <color indexed="64"/>
        </left>
        <right style="medium">
          <color indexed="64"/>
        </right>
        <top/>
        <bottom style="thin">
          <color indexed="64"/>
        </bottom>
        <vertical/>
        <horizontal/>
      </border>
      <protection locked="1"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rgb="FFFDA9AB"/>
        </patternFill>
      </fill>
      <alignment horizontal="center" vertical="center" textRotation="0" wrapText="0" indent="0" justifyLastLine="0" shrinkToFit="0" readingOrder="0"/>
      <border diagonalUp="0" diagonalDown="0">
        <left style="thin">
          <color indexed="64"/>
        </left>
        <right/>
        <top/>
        <bottom style="thin">
          <color indexed="64"/>
        </bottom>
        <vertical/>
        <horizontal/>
      </border>
      <protection locked="1" hidden="0"/>
    </dxf>
    <dxf>
      <font>
        <b val="0"/>
        <i val="0"/>
        <strike val="0"/>
        <condense val="0"/>
        <extend val="0"/>
        <outline val="0"/>
        <shadow val="0"/>
        <u val="none"/>
        <vertAlign val="baseline"/>
        <sz val="10"/>
        <color auto="1"/>
        <name val="Calibri"/>
        <scheme val="minor"/>
      </font>
      <numFmt numFmtId="167" formatCode="0.00_ ;\-0.00\ "/>
      <fill>
        <patternFill patternType="solid">
          <fgColor indexed="64"/>
          <bgColor rgb="FFFDA9AB"/>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rgb="FFFDA9AB"/>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rgb="FFFDA9AB"/>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1" hidden="0"/>
    </dxf>
    <dxf>
      <font>
        <b val="0"/>
        <i val="0"/>
        <strike val="0"/>
        <condense val="0"/>
        <extend val="0"/>
        <outline val="0"/>
        <shadow val="0"/>
        <u val="none"/>
        <vertAlign val="baseline"/>
        <sz val="10"/>
        <color auto="1"/>
        <name val="Calibri"/>
        <scheme val="minor"/>
      </font>
      <numFmt numFmtId="167" formatCode="0.00_ ;\-0.00\ "/>
      <fill>
        <patternFill patternType="solid">
          <fgColor indexed="64"/>
          <bgColor rgb="FFFDA9AB"/>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numFmt numFmtId="167" formatCode="0.00_ ;\-0.00\ "/>
      <fill>
        <patternFill patternType="solid">
          <fgColor indexed="64"/>
          <bgColor rgb="FFFDA9AB"/>
        </patternFill>
      </fill>
      <alignment horizontal="center" vertical="center" textRotation="0" wrapText="0" indent="0" justifyLastLine="0" shrinkToFit="0" readingOrder="0"/>
      <border diagonalUp="0" diagonalDown="0">
        <left style="medium">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numFmt numFmtId="167" formatCode="0.00_ ;\-0.00\ "/>
      <fill>
        <patternFill patternType="solid">
          <fgColor indexed="64"/>
          <bgColor theme="3"/>
        </patternFill>
      </fill>
      <alignment horizontal="center" vertical="center" textRotation="0" wrapText="0" indent="0" justifyLastLine="0" shrinkToFit="0" readingOrder="0"/>
      <border diagonalUp="0" diagonalDown="0" outline="0">
        <left style="medium">
          <color indexed="64"/>
        </left>
        <right style="medium">
          <color indexed="64"/>
        </right>
        <top/>
        <bottom style="thin">
          <color indexed="64"/>
        </bottom>
      </border>
      <protection locked="1"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bottom style="thin">
          <color indexed="64"/>
        </bottom>
        <vertical/>
        <horizontal/>
      </border>
      <protection locked="1" hidden="0"/>
    </dxf>
    <dxf>
      <font>
        <b val="0"/>
        <i val="0"/>
        <strike val="0"/>
        <condense val="0"/>
        <extend val="0"/>
        <outline val="0"/>
        <shadow val="0"/>
        <u val="none"/>
        <vertAlign val="baseline"/>
        <sz val="10"/>
        <color auto="1"/>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1" hidden="0"/>
    </dxf>
    <dxf>
      <font>
        <b val="0"/>
        <i val="0"/>
        <strike val="0"/>
        <condense val="0"/>
        <extend val="0"/>
        <outline val="0"/>
        <shadow val="0"/>
        <u val="none"/>
        <vertAlign val="baseline"/>
        <sz val="10"/>
        <color auto="1"/>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fill>
        <patternFill patternType="solid">
          <fgColor indexed="64"/>
          <bgColor theme="0"/>
        </patternFill>
      </fill>
      <alignment horizontal="center" vertical="center" textRotation="0" wrapText="0" indent="0" justifyLastLine="0" shrinkToFit="0" readingOrder="0"/>
      <border diagonalUp="0" diagonalDown="0">
        <left style="medium">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fill>
        <patternFill patternType="solid">
          <fgColor indexed="64"/>
          <bgColor theme="3" tint="0.79998168889431442"/>
        </patternFill>
      </fill>
      <alignment horizontal="left" vertical="center" textRotation="0" wrapText="0" indent="0" justifyLastLine="0" shrinkToFit="0" readingOrder="0"/>
      <border diagonalUp="0" diagonalDown="0">
        <left/>
        <right style="medium">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fill>
        <patternFill patternType="solid">
          <fgColor indexed="64"/>
          <bgColor theme="0" tint="-4.9989318521683403E-2"/>
        </patternFill>
      </fill>
      <alignment horizontal="left" vertical="center" textRotation="0" wrapText="1" indent="0" justifyLastLine="0" shrinkToFit="0" readingOrder="0"/>
      <border diagonalUp="0" diagonalDown="0">
        <left/>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fill>
        <patternFill patternType="solid">
          <fgColor indexed="64"/>
          <bgColor theme="3" tint="0.79998168889431442"/>
        </patternFill>
      </fill>
      <alignment horizontal="center" vertical="center" textRotation="0" wrapText="0" indent="0" justifyLastLine="0" shrinkToFit="0" readingOrder="0"/>
      <border diagonalUp="0" diagonalDown="0">
        <left/>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fill>
        <patternFill patternType="solid">
          <fgColor indexed="64"/>
          <bgColor theme="3" tint="0.79998168889431442"/>
        </patternFill>
      </fill>
      <alignment horizontal="center" vertical="center" textRotation="0" wrapText="0" indent="0" justifyLastLine="0" shrinkToFit="0" readingOrder="0"/>
      <border diagonalUp="0" diagonalDown="0">
        <left style="medium">
          <color indexed="64"/>
        </left>
        <right style="medium">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right style="medium">
          <color indexed="64"/>
        </right>
        <top/>
        <bottom style="thin">
          <color indexed="64"/>
        </bottom>
        <vertical/>
        <horizontal/>
      </border>
      <protection locked="0" hidden="0"/>
    </dxf>
    <dxf>
      <border outline="0">
        <left style="medium">
          <color rgb="FF000000"/>
        </left>
        <right style="medium">
          <color rgb="FF000000"/>
        </right>
        <bottom style="thin">
          <color rgb="FF000000"/>
        </bottom>
      </border>
    </dxf>
    <dxf>
      <border outline="0">
        <bottom style="medium">
          <color rgb="FF000000"/>
        </bottom>
      </border>
    </dxf>
    <dxf>
      <font>
        <b/>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theme="2" tint="-9.9978637043366805E-2"/>
        </patternFill>
      </fill>
      <alignment horizontal="center" vertical="center" textRotation="0" wrapText="0" indent="0" justifyLastLine="0" shrinkToFit="0" readingOrder="0"/>
      <protection locked="1" hidden="0"/>
    </dxf>
    <dxf>
      <font>
        <condense val="0"/>
        <extend val="0"/>
        <color indexed="9"/>
      </font>
      <fill>
        <patternFill>
          <bgColor indexed="10"/>
        </patternFill>
      </fill>
    </dxf>
    <dxf>
      <fill>
        <patternFill>
          <bgColor indexed="13"/>
        </patternFill>
      </fill>
    </dxf>
    <dxf>
      <font>
        <condense val="0"/>
        <extend val="0"/>
        <color indexed="9"/>
      </font>
      <fill>
        <patternFill>
          <bgColor indexed="10"/>
        </patternFill>
      </fill>
    </dxf>
    <dxf>
      <fill>
        <patternFill>
          <bgColor indexed="13"/>
        </patternFill>
      </fill>
    </dxf>
    <dxf>
      <font>
        <condense val="0"/>
        <extend val="0"/>
        <color indexed="9"/>
      </font>
      <fill>
        <patternFill>
          <bgColor indexed="10"/>
        </patternFill>
      </fill>
    </dxf>
    <dxf>
      <fill>
        <patternFill>
          <bgColor indexed="13"/>
        </patternFill>
      </fill>
    </dxf>
    <dxf>
      <font>
        <condense val="0"/>
        <extend val="0"/>
        <color indexed="9"/>
      </font>
      <fill>
        <patternFill>
          <bgColor indexed="10"/>
        </patternFill>
      </fill>
    </dxf>
    <dxf>
      <fill>
        <patternFill>
          <bgColor indexed="13"/>
        </patternFill>
      </fill>
    </dxf>
    <dxf>
      <font>
        <condense val="0"/>
        <extend val="0"/>
        <color indexed="9"/>
      </font>
      <fill>
        <patternFill>
          <bgColor indexed="10"/>
        </patternFill>
      </fill>
    </dxf>
    <dxf>
      <fill>
        <patternFill>
          <bgColor indexed="13"/>
        </patternFill>
      </fill>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3"/>
        </patternFill>
      </fill>
      <alignment horizontal="center" vertical="center" textRotation="0" wrapText="0" indent="0" justifyLastLine="0" shrinkToFit="0" readingOrder="0"/>
      <border diagonalUp="0" diagonalDown="0">
        <left style="medium">
          <color indexed="64"/>
        </left>
        <right style="medium">
          <color indexed="64"/>
        </right>
        <top/>
        <bottom style="thin">
          <color indexed="64"/>
        </bottom>
        <vertical/>
        <horizontal/>
      </border>
      <protection locked="1"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bottom style="thin">
          <color indexed="64"/>
        </bottom>
        <vertical/>
        <horizontal/>
      </border>
      <protection locked="1" hidden="0"/>
    </dxf>
    <dxf>
      <font>
        <b val="0"/>
        <i val="0"/>
        <strike val="0"/>
        <condense val="0"/>
        <extend val="0"/>
        <outline val="0"/>
        <shadow val="0"/>
        <u val="none"/>
        <vertAlign val="baseline"/>
        <sz val="10"/>
        <color auto="1"/>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1" hidden="0"/>
    </dxf>
    <dxf>
      <font>
        <b val="0"/>
        <i val="0"/>
        <strike val="0"/>
        <condense val="0"/>
        <extend val="0"/>
        <outline val="0"/>
        <shadow val="0"/>
        <u val="none"/>
        <vertAlign val="baseline"/>
        <sz val="10"/>
        <color auto="1"/>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fill>
        <patternFill patternType="solid">
          <fgColor indexed="64"/>
          <bgColor theme="0"/>
        </patternFill>
      </fill>
      <alignment horizontal="center" vertical="center" textRotation="0" wrapText="0" indent="0" justifyLastLine="0" shrinkToFit="0" readingOrder="0"/>
      <border diagonalUp="0" diagonalDown="0">
        <left style="medium">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3"/>
        </patternFill>
      </fill>
      <alignment horizontal="center" vertical="center" textRotation="0" wrapText="0" indent="0" justifyLastLine="0" shrinkToFit="0" readingOrder="0"/>
      <border diagonalUp="0" diagonalDown="0">
        <left style="medium">
          <color indexed="64"/>
        </left>
        <right style="medium">
          <color indexed="64"/>
        </right>
        <top/>
        <bottom style="thin">
          <color indexed="64"/>
        </bottom>
        <vertical/>
        <horizontal/>
      </border>
      <protection locked="1"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bottom style="thin">
          <color indexed="64"/>
        </bottom>
        <vertical/>
        <horizontal/>
      </border>
      <protection locked="1" hidden="0"/>
    </dxf>
    <dxf>
      <font>
        <b val="0"/>
        <i val="0"/>
        <strike val="0"/>
        <condense val="0"/>
        <extend val="0"/>
        <outline val="0"/>
        <shadow val="0"/>
        <u val="none"/>
        <vertAlign val="baseline"/>
        <sz val="10"/>
        <color auto="1"/>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1" hidden="0"/>
    </dxf>
    <dxf>
      <font>
        <b val="0"/>
        <i val="0"/>
        <strike val="0"/>
        <condense val="0"/>
        <extend val="0"/>
        <outline val="0"/>
        <shadow val="0"/>
        <u val="none"/>
        <vertAlign val="baseline"/>
        <sz val="10"/>
        <color auto="1"/>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fill>
        <patternFill patternType="solid">
          <fgColor indexed="64"/>
          <bgColor theme="0"/>
        </patternFill>
      </fill>
      <alignment horizontal="center" vertical="center" textRotation="0" wrapText="0" indent="0" justifyLastLine="0" shrinkToFit="0" readingOrder="0"/>
      <border diagonalUp="0" diagonalDown="0">
        <left style="medium">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3"/>
        </patternFill>
      </fill>
      <alignment horizontal="center" vertical="center" textRotation="0" wrapText="0" indent="0" justifyLastLine="0" shrinkToFit="0" readingOrder="0"/>
      <border diagonalUp="0" diagonalDown="0">
        <left style="medium">
          <color indexed="64"/>
        </left>
        <right style="medium">
          <color indexed="64"/>
        </right>
        <top/>
        <bottom style="thin">
          <color indexed="64"/>
        </bottom>
        <vertical/>
        <horizontal/>
      </border>
      <protection locked="1"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bottom style="thin">
          <color indexed="64"/>
        </bottom>
        <vertical/>
        <horizontal/>
      </border>
      <protection locked="1" hidden="0"/>
    </dxf>
    <dxf>
      <font>
        <b val="0"/>
        <i val="0"/>
        <strike val="0"/>
        <condense val="0"/>
        <extend val="0"/>
        <outline val="0"/>
        <shadow val="0"/>
        <u val="none"/>
        <vertAlign val="baseline"/>
        <sz val="10"/>
        <color auto="1"/>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1" hidden="0"/>
    </dxf>
    <dxf>
      <font>
        <b val="0"/>
        <i val="0"/>
        <strike val="0"/>
        <condense val="0"/>
        <extend val="0"/>
        <outline val="0"/>
        <shadow val="0"/>
        <u val="none"/>
        <vertAlign val="baseline"/>
        <sz val="10"/>
        <color auto="1"/>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fill>
        <patternFill patternType="solid">
          <fgColor indexed="64"/>
          <bgColor theme="0"/>
        </patternFill>
      </fill>
      <alignment horizontal="center" vertical="center" textRotation="0" wrapText="0" indent="0" justifyLastLine="0" shrinkToFit="0" readingOrder="0"/>
      <border diagonalUp="0" diagonalDown="0">
        <left style="medium">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3"/>
        </patternFill>
      </fill>
      <alignment horizontal="center" vertical="center" textRotation="0" wrapText="0" indent="0" justifyLastLine="0" shrinkToFit="0" readingOrder="0"/>
      <border diagonalUp="0" diagonalDown="0">
        <left style="medium">
          <color indexed="64"/>
        </left>
        <right style="medium">
          <color indexed="64"/>
        </right>
        <top/>
        <bottom style="thin">
          <color indexed="64"/>
        </bottom>
        <vertical/>
        <horizontal/>
      </border>
      <protection locked="1"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bottom style="thin">
          <color indexed="64"/>
        </bottom>
        <vertical/>
        <horizontal/>
      </border>
      <protection locked="1" hidden="0"/>
    </dxf>
    <dxf>
      <font>
        <b val="0"/>
        <i val="0"/>
        <strike val="0"/>
        <condense val="0"/>
        <extend val="0"/>
        <outline val="0"/>
        <shadow val="0"/>
        <u val="none"/>
        <vertAlign val="baseline"/>
        <sz val="10"/>
        <color auto="1"/>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1" hidden="0"/>
    </dxf>
    <dxf>
      <font>
        <b val="0"/>
        <i val="0"/>
        <strike val="0"/>
        <condense val="0"/>
        <extend val="0"/>
        <outline val="0"/>
        <shadow val="0"/>
        <u val="none"/>
        <vertAlign val="baseline"/>
        <sz val="10"/>
        <color auto="1"/>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fill>
        <patternFill patternType="solid">
          <fgColor indexed="64"/>
          <bgColor theme="0"/>
        </patternFill>
      </fill>
      <alignment horizontal="center" vertical="center" textRotation="0" wrapText="0" indent="0" justifyLastLine="0" shrinkToFit="0" readingOrder="0"/>
      <border diagonalUp="0" diagonalDown="0">
        <left style="medium">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3"/>
        </patternFill>
      </fill>
      <alignment horizontal="center" vertical="center" textRotation="0" wrapText="0" indent="0" justifyLastLine="0" shrinkToFit="0" readingOrder="0"/>
      <border diagonalUp="0" diagonalDown="0">
        <left style="medium">
          <color indexed="64"/>
        </left>
        <right style="medium">
          <color indexed="64"/>
        </right>
        <top/>
        <bottom style="thin">
          <color indexed="64"/>
        </bottom>
        <vertical/>
        <horizontal/>
      </border>
      <protection locked="1"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bottom style="thin">
          <color indexed="64"/>
        </bottom>
        <vertical/>
        <horizontal/>
      </border>
      <protection locked="1" hidden="0"/>
    </dxf>
    <dxf>
      <font>
        <b val="0"/>
        <i val="0"/>
        <strike val="0"/>
        <condense val="0"/>
        <extend val="0"/>
        <outline val="0"/>
        <shadow val="0"/>
        <u val="none"/>
        <vertAlign val="baseline"/>
        <sz val="10"/>
        <color auto="1"/>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1" hidden="0"/>
    </dxf>
    <dxf>
      <font>
        <b val="0"/>
        <i val="0"/>
        <strike val="0"/>
        <condense val="0"/>
        <extend val="0"/>
        <outline val="0"/>
        <shadow val="0"/>
        <u val="none"/>
        <vertAlign val="baseline"/>
        <sz val="10"/>
        <color auto="1"/>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fill>
        <patternFill patternType="solid">
          <fgColor indexed="64"/>
          <bgColor theme="0"/>
        </patternFill>
      </fill>
      <alignment horizontal="center" vertical="center" textRotation="0" wrapText="0" indent="0" justifyLastLine="0" shrinkToFit="0" readingOrder="0"/>
      <border diagonalUp="0" diagonalDown="0">
        <left style="medium">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fill>
        <patternFill patternType="solid">
          <fgColor indexed="64"/>
          <bgColor theme="3" tint="0.79998168889431442"/>
        </patternFill>
      </fill>
      <alignment horizontal="left" vertical="center" textRotation="0" wrapText="0" indent="0" justifyLastLine="0" shrinkToFit="0" readingOrder="0"/>
      <border diagonalUp="0" diagonalDown="0">
        <left/>
        <right style="medium">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fill>
        <patternFill patternType="solid">
          <fgColor indexed="64"/>
          <bgColor theme="0" tint="-4.9989318521683403E-2"/>
        </patternFill>
      </fill>
      <alignment horizontal="left" vertical="center" textRotation="0" wrapText="1" indent="0" justifyLastLine="0" shrinkToFit="0" readingOrder="0"/>
      <border diagonalUp="0" diagonalDown="0">
        <left/>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fill>
        <patternFill patternType="solid">
          <fgColor indexed="64"/>
          <bgColor theme="3" tint="0.79998168889431442"/>
        </patternFill>
      </fill>
      <alignment horizontal="center" vertical="center" textRotation="0" wrapText="0" indent="0" justifyLastLine="0" shrinkToFit="0" readingOrder="0"/>
      <border diagonalUp="0" diagonalDown="0">
        <left/>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fill>
        <patternFill patternType="solid">
          <fgColor indexed="64"/>
          <bgColor theme="3" tint="0.79998168889431442"/>
        </patternFill>
      </fill>
      <alignment horizontal="center" vertical="center" textRotation="0" wrapText="0" indent="0" justifyLastLine="0" shrinkToFit="0" readingOrder="0"/>
      <border diagonalUp="0" diagonalDown="0">
        <left style="medium">
          <color indexed="64"/>
        </left>
        <right style="medium">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right style="medium">
          <color indexed="64"/>
        </right>
        <top/>
        <bottom style="thin">
          <color indexed="64"/>
        </bottom>
        <vertical/>
        <horizontal/>
      </border>
      <protection locked="0" hidden="0"/>
    </dxf>
    <dxf>
      <border outline="0">
        <left style="medium">
          <color indexed="64"/>
        </left>
        <right style="medium">
          <color indexed="64"/>
        </right>
        <bottom style="thin">
          <color indexed="64"/>
        </bottom>
      </border>
    </dxf>
    <dxf>
      <border outline="0">
        <bottom style="medium">
          <color indexed="64"/>
        </bottom>
      </border>
    </dxf>
    <dxf>
      <font>
        <b/>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theme="2" tint="-9.9978637043366805E-2"/>
        </patternFill>
      </fill>
      <alignment horizontal="center" vertical="center" textRotation="0" wrapText="0" indent="0" justifyLastLine="0" shrinkToFit="0" readingOrder="0"/>
      <protection locked="1" hidden="0"/>
    </dxf>
    <dxf>
      <font>
        <condense val="0"/>
        <extend val="0"/>
        <color indexed="9"/>
      </font>
      <fill>
        <patternFill>
          <bgColor indexed="10"/>
        </patternFill>
      </fill>
    </dxf>
    <dxf>
      <fill>
        <patternFill>
          <bgColor indexed="13"/>
        </patternFill>
      </fill>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3"/>
        </patternFill>
      </fill>
      <alignment horizontal="center" vertical="center" textRotation="0" wrapText="0" indent="0" justifyLastLine="0" shrinkToFit="0" readingOrder="0"/>
      <border diagonalUp="0" diagonalDown="0">
        <left style="medium">
          <color indexed="64"/>
        </left>
        <right style="medium">
          <color indexed="64"/>
        </right>
        <top/>
        <bottom style="thin">
          <color indexed="64"/>
        </bottom>
        <vertical/>
        <horizontal/>
      </border>
      <protection locked="1"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bottom style="thin">
          <color indexed="64"/>
        </bottom>
        <vertical/>
        <horizontal/>
      </border>
      <protection locked="1" hidden="0"/>
    </dxf>
    <dxf>
      <font>
        <b val="0"/>
        <i val="0"/>
        <strike val="0"/>
        <condense val="0"/>
        <extend val="0"/>
        <outline val="0"/>
        <shadow val="0"/>
        <u val="none"/>
        <vertAlign val="baseline"/>
        <sz val="10"/>
        <color auto="1"/>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1" hidden="0"/>
    </dxf>
    <dxf>
      <font>
        <b val="0"/>
        <i val="0"/>
        <strike val="0"/>
        <condense val="0"/>
        <extend val="0"/>
        <outline val="0"/>
        <shadow val="0"/>
        <u val="none"/>
        <vertAlign val="baseline"/>
        <sz val="10"/>
        <color auto="1"/>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fill>
        <patternFill patternType="solid">
          <fgColor indexed="64"/>
          <bgColor theme="0"/>
        </patternFill>
      </fill>
      <alignment horizontal="center" vertical="center" textRotation="0" wrapText="0" indent="0" justifyLastLine="0" shrinkToFit="0" readingOrder="0"/>
      <border diagonalUp="0" diagonalDown="0">
        <left style="medium">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fill>
        <patternFill patternType="solid">
          <fgColor indexed="64"/>
          <bgColor theme="3" tint="0.79998168889431442"/>
        </patternFill>
      </fill>
      <alignment horizontal="left" vertical="center" textRotation="0" wrapText="0" indent="0" justifyLastLine="0" shrinkToFit="0" readingOrder="0"/>
      <border diagonalUp="0" diagonalDown="0">
        <left/>
        <right style="medium">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fill>
        <patternFill patternType="solid">
          <fgColor indexed="64"/>
          <bgColor theme="0" tint="-4.9989318521683403E-2"/>
        </patternFill>
      </fill>
      <alignment horizontal="left" vertical="center" textRotation="0" wrapText="1" indent="0" justifyLastLine="0" shrinkToFit="0" readingOrder="0"/>
      <border diagonalUp="0" diagonalDown="0">
        <left/>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fill>
        <patternFill patternType="solid">
          <fgColor indexed="64"/>
          <bgColor theme="3" tint="0.79998168889431442"/>
        </patternFill>
      </fill>
      <alignment horizontal="center" vertical="center" textRotation="0" wrapText="0" indent="0" justifyLastLine="0" shrinkToFit="0" readingOrder="0"/>
      <border diagonalUp="0" diagonalDown="0">
        <left/>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fill>
        <patternFill patternType="solid">
          <fgColor indexed="64"/>
          <bgColor theme="3" tint="0.79998168889431442"/>
        </patternFill>
      </fill>
      <alignment horizontal="center" vertical="center" textRotation="0" wrapText="0" indent="0" justifyLastLine="0" shrinkToFit="0" readingOrder="0"/>
      <border diagonalUp="0" diagonalDown="0">
        <left style="medium">
          <color indexed="64"/>
        </left>
        <right style="medium">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right style="medium">
          <color indexed="64"/>
        </right>
        <top/>
        <bottom style="thin">
          <color indexed="64"/>
        </bottom>
        <vertical/>
        <horizontal/>
      </border>
      <protection locked="0" hidden="0"/>
    </dxf>
    <dxf>
      <border outline="0">
        <left style="medium">
          <color rgb="FF000000"/>
        </left>
        <right style="medium">
          <color rgb="FF000000"/>
        </right>
        <bottom style="thin">
          <color rgb="FF000000"/>
        </bottom>
      </border>
    </dxf>
    <dxf>
      <border outline="0">
        <bottom style="medium">
          <color rgb="FF000000"/>
        </bottom>
      </border>
    </dxf>
    <dxf>
      <font>
        <b/>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theme="2" tint="-9.9978637043366805E-2"/>
        </patternFill>
      </fill>
      <alignment horizontal="center" vertical="center" textRotation="0" wrapText="0" indent="0" justifyLastLine="0" shrinkToFit="0" readingOrder="0"/>
      <protection locked="1" hidden="0"/>
    </dxf>
    <dxf>
      <font>
        <condense val="0"/>
        <extend val="0"/>
        <color indexed="9"/>
      </font>
      <fill>
        <patternFill>
          <bgColor indexed="10"/>
        </patternFill>
      </fill>
    </dxf>
    <dxf>
      <fill>
        <patternFill>
          <bgColor indexed="13"/>
        </patternFill>
      </fill>
    </dxf>
    <dxf>
      <font>
        <condense val="0"/>
        <extend val="0"/>
        <color indexed="9"/>
      </font>
      <fill>
        <patternFill>
          <bgColor indexed="10"/>
        </patternFill>
      </fill>
    </dxf>
    <dxf>
      <fill>
        <patternFill>
          <bgColor indexed="13"/>
        </patternFill>
      </fill>
    </dxf>
    <dxf>
      <font>
        <condense val="0"/>
        <extend val="0"/>
        <color indexed="9"/>
      </font>
      <fill>
        <patternFill>
          <bgColor indexed="10"/>
        </patternFill>
      </fill>
    </dxf>
    <dxf>
      <fill>
        <patternFill>
          <bgColor indexed="13"/>
        </patternFill>
      </fill>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3"/>
        </patternFill>
      </fill>
      <alignment horizontal="center" vertical="center" textRotation="0" wrapText="0" indent="0" justifyLastLine="0" shrinkToFit="0" readingOrder="0"/>
      <border diagonalUp="0" diagonalDown="0" outline="0">
        <left style="medium">
          <color indexed="64"/>
        </left>
        <right style="medium">
          <color indexed="64"/>
        </right>
        <top/>
        <bottom style="thin">
          <color indexed="64"/>
        </bottom>
      </border>
      <protection locked="1"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outline="0">
        <left style="thin">
          <color indexed="64"/>
        </left>
        <right/>
        <top/>
        <bottom style="thin">
          <color indexed="64"/>
        </bottom>
      </border>
      <protection locked="1" hidden="0"/>
    </dxf>
    <dxf>
      <font>
        <b val="0"/>
        <i val="0"/>
        <strike val="0"/>
        <condense val="0"/>
        <extend val="0"/>
        <outline val="0"/>
        <shadow val="0"/>
        <u val="none"/>
        <vertAlign val="baseline"/>
        <sz val="10"/>
        <color auto="1"/>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protection locked="1" hidden="0"/>
    </dxf>
    <dxf>
      <font>
        <b val="0"/>
        <i val="0"/>
        <strike val="0"/>
        <condense val="0"/>
        <extend val="0"/>
        <outline val="0"/>
        <shadow val="0"/>
        <u val="none"/>
        <vertAlign val="baseline"/>
        <sz val="10"/>
        <color auto="1"/>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fill>
        <patternFill patternType="solid">
          <fgColor indexed="64"/>
          <bgColor theme="0"/>
        </patternFill>
      </fill>
      <alignment horizontal="center" vertical="center" textRotation="0" wrapText="0" indent="0" justifyLastLine="0" shrinkToFit="0" readingOrder="0"/>
      <border diagonalUp="0" diagonalDown="0">
        <left style="medium">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fill>
        <patternFill patternType="solid">
          <fgColor indexed="64"/>
          <bgColor theme="3" tint="0.79998168889431442"/>
        </patternFill>
      </fill>
      <alignment horizontal="left" vertical="center" textRotation="0" wrapText="0" indent="0" justifyLastLine="0" shrinkToFit="0" readingOrder="0"/>
      <border diagonalUp="0" diagonalDown="0">
        <left/>
        <right style="medium">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fill>
        <patternFill patternType="solid">
          <fgColor indexed="64"/>
          <bgColor theme="0" tint="-4.9989318521683403E-2"/>
        </patternFill>
      </fill>
      <alignment horizontal="left" vertical="center" textRotation="0" wrapText="1" indent="0" justifyLastLine="0" shrinkToFit="0" readingOrder="0"/>
      <border diagonalUp="0" diagonalDown="0">
        <left/>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fill>
        <patternFill patternType="solid">
          <fgColor indexed="64"/>
          <bgColor theme="3" tint="0.79998168889431442"/>
        </patternFill>
      </fill>
      <alignment horizontal="center" vertical="center" textRotation="0" wrapText="0" indent="0" justifyLastLine="0" shrinkToFit="0" readingOrder="0"/>
      <border diagonalUp="0" diagonalDown="0">
        <left/>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fill>
        <patternFill patternType="solid">
          <fgColor indexed="64"/>
          <bgColor theme="3" tint="0.79998168889431442"/>
        </patternFill>
      </fill>
      <alignment horizontal="center" vertical="center" textRotation="0" wrapText="0" indent="0" justifyLastLine="0" shrinkToFit="0" readingOrder="0"/>
      <border diagonalUp="0" diagonalDown="0">
        <left style="medium">
          <color indexed="64"/>
        </left>
        <right style="medium">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right style="medium">
          <color indexed="64"/>
        </right>
        <top/>
        <bottom style="thin">
          <color indexed="64"/>
        </bottom>
        <vertical/>
        <horizontal/>
      </border>
      <protection locked="0" hidden="0"/>
    </dxf>
    <dxf>
      <border outline="0">
        <left style="medium">
          <color rgb="FF000000"/>
        </left>
        <right style="medium">
          <color rgb="FF000000"/>
        </right>
        <bottom style="thin">
          <color rgb="FF000000"/>
        </bottom>
      </border>
    </dxf>
    <dxf>
      <border outline="0">
        <bottom style="medium">
          <color rgb="FF000000"/>
        </bottom>
      </border>
    </dxf>
    <dxf>
      <font>
        <b/>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theme="2" tint="-9.9978637043366805E-2"/>
        </patternFill>
      </fill>
      <alignment horizontal="center" vertical="center" textRotation="0" wrapText="0" indent="0" justifyLastLine="0" shrinkToFit="0" readingOrder="0"/>
      <protection locked="1" hidden="0"/>
    </dxf>
    <dxf>
      <font>
        <condense val="0"/>
        <extend val="0"/>
        <color indexed="9"/>
      </font>
      <fill>
        <patternFill>
          <bgColor indexed="10"/>
        </patternFill>
      </fill>
    </dxf>
    <dxf>
      <fill>
        <patternFill>
          <bgColor indexed="13"/>
        </patternFill>
      </fill>
    </dxf>
    <dxf>
      <font>
        <b val="0"/>
        <i val="0"/>
        <strike val="0"/>
        <condense val="0"/>
        <extend val="0"/>
        <outline val="0"/>
        <shadow val="0"/>
        <u val="none"/>
        <vertAlign val="baseline"/>
        <sz val="10"/>
        <color theme="0"/>
        <name val="Calibri"/>
        <scheme val="minor"/>
      </font>
      <numFmt numFmtId="167" formatCode="0.00_ ;\-0.00\ "/>
      <fill>
        <patternFill patternType="solid">
          <fgColor indexed="64"/>
          <bgColor theme="3"/>
        </patternFill>
      </fill>
      <alignment horizontal="center" vertical="center" textRotation="0" wrapText="0" indent="0" justifyLastLine="0" shrinkToFit="0" readingOrder="0"/>
      <border diagonalUp="0" diagonalDown="0">
        <left style="medium">
          <color indexed="64"/>
        </left>
        <right style="medium">
          <color indexed="64"/>
        </right>
        <top/>
        <bottom style="thin">
          <color indexed="64"/>
        </bottom>
        <vertical/>
        <horizontal/>
      </border>
      <protection locked="1"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bottom style="thin">
          <color indexed="64"/>
        </bottom>
        <vertical/>
        <horizontal/>
      </border>
      <protection locked="1" hidden="0"/>
    </dxf>
    <dxf>
      <font>
        <b val="0"/>
        <i val="0"/>
        <strike val="0"/>
        <condense val="0"/>
        <extend val="0"/>
        <outline val="0"/>
        <shadow val="0"/>
        <u val="none"/>
        <vertAlign val="baseline"/>
        <sz val="10"/>
        <color auto="1"/>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1" hidden="0"/>
    </dxf>
    <dxf>
      <font>
        <b val="0"/>
        <i val="0"/>
        <strike val="0"/>
        <condense val="0"/>
        <extend val="0"/>
        <outline val="0"/>
        <shadow val="0"/>
        <u val="none"/>
        <vertAlign val="baseline"/>
        <sz val="10"/>
        <color auto="1"/>
        <name val="Calibri"/>
        <scheme val="minor"/>
      </font>
      <numFmt numFmtId="167" formatCode="0.00_ ;\-0.00\ "/>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fill>
        <patternFill patternType="solid">
          <fgColor indexed="64"/>
          <bgColor theme="0"/>
        </patternFill>
      </fill>
      <alignment horizontal="center" vertical="center" textRotation="0" wrapText="0" indent="0" justifyLastLine="0" shrinkToFit="0" readingOrder="0"/>
      <border diagonalUp="0" diagonalDown="0">
        <left style="medium">
          <color indexed="64"/>
        </left>
        <right style="thin">
          <color indexed="64"/>
        </right>
        <top/>
        <bottom style="thin">
          <color indexed="64"/>
        </bottom>
        <vertical/>
        <horizontal/>
      </border>
      <protection locked="0" hidden="0"/>
    </dxf>
    <dxf>
      <font>
        <b val="0"/>
        <i val="0"/>
        <strike val="0"/>
        <condense val="0"/>
        <extend val="0"/>
        <outline val="0"/>
        <shadow val="0"/>
        <u val="none"/>
        <vertAlign val="baseline"/>
        <sz val="10"/>
        <color auto="1"/>
        <name val="Calibri"/>
        <scheme val="minor"/>
      </font>
      <fill>
        <patternFill patternType="solid">
          <fgColor indexed="64"/>
          <bgColor theme="3" tint="0.79998168889431442"/>
        </patternFill>
      </fill>
      <alignment horizontal="left" vertical="center" textRotation="0" wrapText="0" indent="0" justifyLastLine="0" shrinkToFit="0" readingOrder="0"/>
      <border diagonalUp="0" diagonalDown="0">
        <left/>
        <right style="medium">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fill>
        <patternFill patternType="solid">
          <fgColor indexed="64"/>
          <bgColor theme="0" tint="-4.9989318521683403E-2"/>
        </patternFill>
      </fill>
      <alignment horizontal="left" vertical="center" textRotation="0" wrapText="1" indent="0" justifyLastLine="0" shrinkToFit="0" readingOrder="0"/>
      <border diagonalUp="0" diagonalDown="0">
        <left/>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fill>
        <patternFill patternType="solid">
          <fgColor indexed="64"/>
          <bgColor theme="3" tint="0.79998168889431442"/>
        </patternFill>
      </fill>
      <alignment horizontal="center" vertical="center" textRotation="0" wrapText="0" indent="0" justifyLastLine="0" shrinkToFit="0" readingOrder="0"/>
      <border diagonalUp="0" diagonalDown="0">
        <left/>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fill>
        <patternFill patternType="solid">
          <fgColor indexed="64"/>
          <bgColor theme="3" tint="0.79998168889431442"/>
        </patternFill>
      </fill>
      <alignment horizontal="center" vertical="center" textRotation="0" wrapText="0" indent="0" justifyLastLine="0" shrinkToFit="0" readingOrder="0"/>
      <border diagonalUp="0" diagonalDown="0">
        <left style="medium">
          <color indexed="64"/>
        </left>
        <right style="medium">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right style="medium">
          <color indexed="64"/>
        </right>
        <top/>
        <bottom style="thin">
          <color indexed="64"/>
        </bottom>
        <vertical/>
        <horizontal/>
      </border>
      <protection locked="0" hidden="0"/>
    </dxf>
    <dxf>
      <border outline="0">
        <left style="medium">
          <color rgb="FF000000"/>
        </left>
        <right style="medium">
          <color rgb="FF000000"/>
        </right>
        <bottom style="thin">
          <color rgb="FF000000"/>
        </bottom>
      </border>
    </dxf>
    <dxf>
      <border outline="0">
        <bottom style="medium">
          <color rgb="FF000000"/>
        </bottom>
      </border>
    </dxf>
    <dxf>
      <font>
        <b/>
        <i val="0"/>
        <strike val="0"/>
        <condense val="0"/>
        <extend val="0"/>
        <outline val="0"/>
        <shadow val="0"/>
        <u val="none"/>
        <vertAlign val="baseline"/>
        <sz val="10"/>
        <color auto="1"/>
        <name val="Calibri"/>
        <scheme val="minor"/>
      </font>
      <numFmt numFmtId="164" formatCode="_-* #,##0.00\ _T_L_-;\-* #,##0.00\ _T_L_-;_-* &quot;-&quot;??\ _T_L_-;_-@_-"/>
      <fill>
        <patternFill patternType="solid">
          <fgColor indexed="64"/>
          <bgColor theme="2" tint="-9.9978637043366805E-2"/>
        </patternFill>
      </fill>
      <alignment horizontal="center" vertical="center" textRotation="0" wrapText="0" indent="0" justifyLastLine="0" shrinkToFit="0" readingOrder="0"/>
      <protection locked="1" hidden="0"/>
    </dxf>
    <dxf>
      <font>
        <condense val="0"/>
        <extend val="0"/>
        <color indexed="9"/>
      </font>
      <fill>
        <patternFill>
          <bgColor indexed="10"/>
        </patternFill>
      </fill>
    </dxf>
    <dxf>
      <fill>
        <patternFill>
          <bgColor indexed="13"/>
        </patternFill>
      </fill>
    </dxf>
    <dxf>
      <font>
        <condense val="0"/>
        <extend val="0"/>
        <color indexed="9"/>
      </font>
      <fill>
        <patternFill>
          <bgColor indexed="10"/>
        </patternFill>
      </fill>
    </dxf>
    <dxf>
      <fill>
        <patternFill>
          <bgColor indexed="13"/>
        </patternFill>
      </fill>
    </dxf>
    <dxf>
      <font>
        <condense val="0"/>
        <extend val="0"/>
        <color indexed="9"/>
      </font>
      <fill>
        <patternFill>
          <bgColor indexed="10"/>
        </patternFill>
      </fill>
    </dxf>
    <dxf>
      <fill>
        <patternFill>
          <bgColor indexed="13"/>
        </patternFill>
      </fill>
    </dxf>
    <dxf>
      <font>
        <condense val="0"/>
        <extend val="0"/>
        <color indexed="9"/>
      </font>
      <fill>
        <patternFill>
          <bgColor indexed="10"/>
        </patternFill>
      </fill>
    </dxf>
    <dxf>
      <fill>
        <patternFill>
          <bgColor indexed="13"/>
        </patternFill>
      </fill>
    </dxf>
    <dxf>
      <font>
        <condense val="0"/>
        <extend val="0"/>
        <color indexed="9"/>
      </font>
      <fill>
        <patternFill>
          <bgColor indexed="10"/>
        </patternFill>
      </fill>
    </dxf>
    <dxf>
      <fill>
        <patternFill>
          <bgColor indexed="13"/>
        </patternFill>
      </fill>
    </dxf>
    <dxf>
      <font>
        <condense val="0"/>
        <extend val="0"/>
        <color indexed="9"/>
      </font>
      <fill>
        <patternFill>
          <bgColor indexed="10"/>
        </patternFill>
      </fill>
    </dxf>
    <dxf>
      <fill>
        <patternFill>
          <bgColor indexed="13"/>
        </patternFill>
      </fill>
    </dxf>
    <dxf>
      <font>
        <condense val="0"/>
        <extend val="0"/>
        <color indexed="9"/>
      </font>
      <fill>
        <patternFill>
          <bgColor indexed="10"/>
        </patternFill>
      </fill>
    </dxf>
    <dxf>
      <fill>
        <patternFill>
          <bgColor indexed="13"/>
        </patternFill>
      </fill>
    </dxf>
    <dxf>
      <font>
        <condense val="0"/>
        <extend val="0"/>
        <color indexed="9"/>
      </font>
      <fill>
        <patternFill>
          <bgColor indexed="10"/>
        </patternFill>
      </fill>
    </dxf>
    <dxf>
      <fill>
        <patternFill>
          <bgColor indexed="13"/>
        </patternFill>
      </fill>
    </dxf>
    <dxf>
      <font>
        <condense val="0"/>
        <extend val="0"/>
        <color indexed="9"/>
      </font>
      <fill>
        <patternFill>
          <bgColor indexed="10"/>
        </patternFill>
      </fill>
    </dxf>
    <dxf>
      <fill>
        <patternFill>
          <bgColor indexed="13"/>
        </patternFill>
      </fill>
    </dxf>
    <dxf>
      <font>
        <condense val="0"/>
        <extend val="0"/>
        <color indexed="9"/>
      </font>
      <fill>
        <patternFill>
          <bgColor indexed="10"/>
        </patternFill>
      </fill>
    </dxf>
    <dxf>
      <fill>
        <patternFill>
          <bgColor indexed="13"/>
        </patternFill>
      </fill>
    </dxf>
    <dxf>
      <font>
        <condense val="0"/>
        <extend val="0"/>
        <color indexed="9"/>
      </font>
      <fill>
        <patternFill>
          <bgColor indexed="10"/>
        </patternFill>
      </fill>
    </dxf>
    <dxf>
      <fill>
        <patternFill>
          <bgColor indexed="13"/>
        </patternFill>
      </fill>
    </dxf>
    <dxf>
      <font>
        <condense val="0"/>
        <extend val="0"/>
        <color indexed="9"/>
      </font>
      <fill>
        <patternFill>
          <bgColor indexed="10"/>
        </patternFill>
      </fill>
    </dxf>
    <dxf>
      <fill>
        <patternFill>
          <bgColor indexed="13"/>
        </patternFill>
      </fill>
    </dxf>
    <dxf>
      <font>
        <condense val="0"/>
        <extend val="0"/>
        <color indexed="9"/>
      </font>
      <fill>
        <patternFill>
          <bgColor indexed="10"/>
        </patternFill>
      </fill>
    </dxf>
    <dxf>
      <fill>
        <patternFill>
          <bgColor indexed="13"/>
        </patternFill>
      </fill>
    </dxf>
    <dxf>
      <font>
        <condense val="0"/>
        <extend val="0"/>
        <color indexed="9"/>
      </font>
      <fill>
        <patternFill>
          <bgColor indexed="10"/>
        </patternFill>
      </fill>
    </dxf>
    <dxf>
      <fill>
        <patternFill>
          <bgColor indexed="13"/>
        </patternFill>
      </fill>
    </dxf>
    <dxf>
      <font>
        <condense val="0"/>
        <extend val="0"/>
        <color indexed="9"/>
      </font>
      <fill>
        <patternFill>
          <bgColor indexed="10"/>
        </patternFill>
      </fill>
    </dxf>
    <dxf>
      <fill>
        <patternFill>
          <bgColor indexed="1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externalLink" Target="externalLinks/externalLink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[Activity Listing - Project Controls.xlsx]Sheet4!PivotTable1</c:name>
    <c:fmtId val="0"/>
  </c:pivotSource>
  <c:chart>
    <c:autoTitleDeleted val="0"/>
    <c:pivotFmts>
      <c:pivotFmt>
        <c:idx val="0"/>
      </c:pivotFmt>
      <c:pivotFmt>
        <c:idx val="1"/>
        <c:dLbl>
          <c:idx val="0"/>
          <c:showLegendKey val="0"/>
          <c:showVal val="1"/>
          <c:showCatName val="0"/>
          <c:showSerName val="1"/>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noFill/>
          <a:ln>
            <a:noFill/>
          </a:ln>
          <a:effectLst/>
        </c:spPr>
        <c:marker>
          <c:symbol val="none"/>
        </c:marker>
      </c:pivotFmt>
      <c:pivotFmt>
        <c:idx val="1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Sheet4!$B$3</c:f>
              <c:strCache>
                <c:ptCount val="1"/>
                <c:pt idx="0">
                  <c:v>Sum of Agg Distance</c:v>
                </c:pt>
              </c:strCache>
            </c:strRef>
          </c:tx>
          <c:spPr>
            <a:noFill/>
            <a:ln>
              <a:noFill/>
            </a:ln>
            <a:effectLst/>
          </c:spPr>
          <c:invertIfNegative val="0"/>
          <c:dLbls>
            <c:delete val="1"/>
          </c:dLbls>
          <c:cat>
            <c:multiLvlStrRef>
              <c:f>Sheet4!$A$4:$A$21</c:f>
              <c:multiLvlStrCache>
                <c:ptCount val="16"/>
                <c:lvl>
                  <c:pt idx="3">
                    <c:v>Writing Letters</c:v>
                  </c:pt>
                  <c:pt idx="4">
                    <c:v>Negotiating / Settling Scope Disputes with Subcontractors</c:v>
                  </c:pt>
                  <c:pt idx="5">
                    <c:v>Reviewing Subcontract Documents and Providing Feedback</c:v>
                  </c:pt>
                  <c:pt idx="6">
                    <c:v>Provide Contractual Back-up</c:v>
                  </c:pt>
                  <c:pt idx="7">
                    <c:v>Double Checking and Issuing Project Controls Team Outputs</c:v>
                  </c:pt>
                  <c:pt idx="8">
                    <c:v>Coordinating and Leading  Project Controls Team</c:v>
                  </c:pt>
                  <c:pt idx="9">
                    <c:v>Replying to Stakeholders' emails</c:v>
                  </c:pt>
                  <c:pt idx="10">
                    <c:v>Settling Contractual Disputes</c:v>
                  </c:pt>
                  <c:pt idx="11">
                    <c:v>Issuing NPVs NPDs RFIs and CVIs</c:v>
                  </c:pt>
                </c:lvl>
                <c:lvl>
                  <c:pt idx="0">
                    <c:v>Purchasing</c:v>
                  </c:pt>
                  <c:pt idx="1">
                    <c:v>All</c:v>
                  </c:pt>
                  <c:pt idx="2">
                    <c:v>Quantity Surveying</c:v>
                  </c:pt>
                  <c:pt idx="3">
                    <c:v>Contractuals</c:v>
                  </c:pt>
                  <c:pt idx="12">
                    <c:v>Procurement</c:v>
                  </c:pt>
                  <c:pt idx="13">
                    <c:v>Accounting</c:v>
                  </c:pt>
                  <c:pt idx="14">
                    <c:v>Cost Control</c:v>
                  </c:pt>
                  <c:pt idx="15">
                    <c:v>Operation</c:v>
                  </c:pt>
                </c:lvl>
              </c:multiLvlStrCache>
            </c:multiLvlStrRef>
          </c:cat>
          <c:val>
            <c:numRef>
              <c:f>Sheet4!$B$4:$B$21</c:f>
              <c:numCache>
                <c:formatCode>_(* #,##0.00_);_(* \(#,##0.00\);_(* "-"??_);_(@_)</c:formatCode>
                <c:ptCount val="16"/>
                <c:pt idx="0">
                  <c:v>4.4594715629198388E-2</c:v>
                </c:pt>
                <c:pt idx="1">
                  <c:v>6.0972972972972973E-2</c:v>
                </c:pt>
                <c:pt idx="2">
                  <c:v>0.21030502150101188</c:v>
                </c:pt>
                <c:pt idx="3">
                  <c:v>0.02</c:v>
                </c:pt>
                <c:pt idx="4">
                  <c:v>2.2000000000000002E-2</c:v>
                </c:pt>
                <c:pt idx="5">
                  <c:v>2.230769230769231E-2</c:v>
                </c:pt>
                <c:pt idx="6">
                  <c:v>2.2653061224489797E-2</c:v>
                </c:pt>
                <c:pt idx="7">
                  <c:v>2.4285714285714289E-2</c:v>
                </c:pt>
                <c:pt idx="8">
                  <c:v>2.4482758620689653E-2</c:v>
                </c:pt>
                <c:pt idx="9">
                  <c:v>2.4871794871794872E-2</c:v>
                </c:pt>
                <c:pt idx="10">
                  <c:v>2.9480519480519482E-2</c:v>
                </c:pt>
                <c:pt idx="11">
                  <c:v>0.03</c:v>
                </c:pt>
                <c:pt idx="12">
                  <c:v>0.33580886900947748</c:v>
                </c:pt>
                <c:pt idx="13">
                  <c:v>0.33820777409739566</c:v>
                </c:pt>
                <c:pt idx="14">
                  <c:v>0.34239138984604861</c:v>
                </c:pt>
                <c:pt idx="15">
                  <c:v>0.86631578947368426</c:v>
                </c:pt>
              </c:numCache>
            </c:numRef>
          </c:val>
        </c:ser>
        <c:ser>
          <c:idx val="1"/>
          <c:order val="1"/>
          <c:tx>
            <c:strRef>
              <c:f>Sheet4!$C$3</c:f>
              <c:strCache>
                <c:ptCount val="1"/>
                <c:pt idx="0">
                  <c:v>Sum of SBP-Mean</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multiLvlStrRef>
              <c:f>Sheet4!$A$4:$A$21</c:f>
              <c:multiLvlStrCache>
                <c:ptCount val="16"/>
                <c:lvl>
                  <c:pt idx="3">
                    <c:v>Writing Letters</c:v>
                  </c:pt>
                  <c:pt idx="4">
                    <c:v>Negotiating / Settling Scope Disputes with Subcontractors</c:v>
                  </c:pt>
                  <c:pt idx="5">
                    <c:v>Reviewing Subcontract Documents and Providing Feedback</c:v>
                  </c:pt>
                  <c:pt idx="6">
                    <c:v>Provide Contractual Back-up</c:v>
                  </c:pt>
                  <c:pt idx="7">
                    <c:v>Double Checking and Issuing Project Controls Team Outputs</c:v>
                  </c:pt>
                  <c:pt idx="8">
                    <c:v>Coordinating and Leading  Project Controls Team</c:v>
                  </c:pt>
                  <c:pt idx="9">
                    <c:v>Replying to Stakeholders' emails</c:v>
                  </c:pt>
                  <c:pt idx="10">
                    <c:v>Settling Contractual Disputes</c:v>
                  </c:pt>
                  <c:pt idx="11">
                    <c:v>Issuing NPVs NPDs RFIs and CVIs</c:v>
                  </c:pt>
                </c:lvl>
                <c:lvl>
                  <c:pt idx="0">
                    <c:v>Purchasing</c:v>
                  </c:pt>
                  <c:pt idx="1">
                    <c:v>All</c:v>
                  </c:pt>
                  <c:pt idx="2">
                    <c:v>Quantity Surveying</c:v>
                  </c:pt>
                  <c:pt idx="3">
                    <c:v>Contractuals</c:v>
                  </c:pt>
                  <c:pt idx="12">
                    <c:v>Procurement</c:v>
                  </c:pt>
                  <c:pt idx="13">
                    <c:v>Accounting</c:v>
                  </c:pt>
                  <c:pt idx="14">
                    <c:v>Cost Control</c:v>
                  </c:pt>
                  <c:pt idx="15">
                    <c:v>Operation</c:v>
                  </c:pt>
                </c:lvl>
              </c:multiLvlStrCache>
            </c:multiLvlStrRef>
          </c:cat>
          <c:val>
            <c:numRef>
              <c:f>Sheet4!$C$4:$C$21</c:f>
              <c:numCache>
                <c:formatCode>0%</c:formatCode>
                <c:ptCount val="16"/>
                <c:pt idx="0">
                  <c:v>0.83072100313479624</c:v>
                </c:pt>
                <c:pt idx="1">
                  <c:v>-0.82702702702702702</c:v>
                </c:pt>
                <c:pt idx="2">
                  <c:v>-5.355409587653905</c:v>
                </c:pt>
                <c:pt idx="3">
                  <c:v>0</c:v>
                </c:pt>
                <c:pt idx="4">
                  <c:v>-0.4</c:v>
                </c:pt>
                <c:pt idx="5">
                  <c:v>-0.38461538461538464</c:v>
                </c:pt>
                <c:pt idx="6">
                  <c:v>-0.91836734693877553</c:v>
                </c:pt>
                <c:pt idx="7">
                  <c:v>-0.42857142857142855</c:v>
                </c:pt>
                <c:pt idx="8">
                  <c:v>-0.44827586206896552</c:v>
                </c:pt>
                <c:pt idx="9">
                  <c:v>-0.89743589743589747</c:v>
                </c:pt>
                <c:pt idx="10">
                  <c:v>-0.94805194805194803</c:v>
                </c:pt>
                <c:pt idx="11">
                  <c:v>-0.4</c:v>
                </c:pt>
                <c:pt idx="12">
                  <c:v>-8.8313875276796114</c:v>
                </c:pt>
                <c:pt idx="13">
                  <c:v>-2.4764648214140257</c:v>
                </c:pt>
                <c:pt idx="14">
                  <c:v>-6.2064539759881967</c:v>
                </c:pt>
                <c:pt idx="15">
                  <c:v>-8.5789473684210531</c:v>
                </c:pt>
              </c:numCache>
            </c:numRef>
          </c:val>
        </c:ser>
        <c:ser>
          <c:idx val="2"/>
          <c:order val="2"/>
          <c:tx>
            <c:strRef>
              <c:f>Sheet4!$D$3</c:f>
              <c:strCache>
                <c:ptCount val="1"/>
                <c:pt idx="0">
                  <c:v>Sum of DSP-Mean</c:v>
                </c:pt>
              </c:strCache>
            </c:strRef>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multiLvlStrRef>
              <c:f>Sheet4!$A$4:$A$21</c:f>
              <c:multiLvlStrCache>
                <c:ptCount val="16"/>
                <c:lvl>
                  <c:pt idx="3">
                    <c:v>Writing Letters</c:v>
                  </c:pt>
                  <c:pt idx="4">
                    <c:v>Negotiating / Settling Scope Disputes with Subcontractors</c:v>
                  </c:pt>
                  <c:pt idx="5">
                    <c:v>Reviewing Subcontract Documents and Providing Feedback</c:v>
                  </c:pt>
                  <c:pt idx="6">
                    <c:v>Provide Contractual Back-up</c:v>
                  </c:pt>
                  <c:pt idx="7">
                    <c:v>Double Checking and Issuing Project Controls Team Outputs</c:v>
                  </c:pt>
                  <c:pt idx="8">
                    <c:v>Coordinating and Leading  Project Controls Team</c:v>
                  </c:pt>
                  <c:pt idx="9">
                    <c:v>Replying to Stakeholders' emails</c:v>
                  </c:pt>
                  <c:pt idx="10">
                    <c:v>Settling Contractual Disputes</c:v>
                  </c:pt>
                  <c:pt idx="11">
                    <c:v>Issuing NPVs NPDs RFIs and CVIs</c:v>
                  </c:pt>
                </c:lvl>
                <c:lvl>
                  <c:pt idx="0">
                    <c:v>Purchasing</c:v>
                  </c:pt>
                  <c:pt idx="1">
                    <c:v>All</c:v>
                  </c:pt>
                  <c:pt idx="2">
                    <c:v>Quantity Surveying</c:v>
                  </c:pt>
                  <c:pt idx="3">
                    <c:v>Contractuals</c:v>
                  </c:pt>
                  <c:pt idx="12">
                    <c:v>Procurement</c:v>
                  </c:pt>
                  <c:pt idx="13">
                    <c:v>Accounting</c:v>
                  </c:pt>
                  <c:pt idx="14">
                    <c:v>Cost Control</c:v>
                  </c:pt>
                  <c:pt idx="15">
                    <c:v>Operation</c:v>
                  </c:pt>
                </c:lvl>
              </c:multiLvlStrCache>
            </c:multiLvlStrRef>
          </c:cat>
          <c:val>
            <c:numRef>
              <c:f>Sheet4!$D$4:$D$21</c:f>
              <c:numCache>
                <c:formatCode>0%</c:formatCode>
                <c:ptCount val="16"/>
                <c:pt idx="0">
                  <c:v>-0.96305418719211822</c:v>
                </c:pt>
                <c:pt idx="1">
                  <c:v>3.2702702702702702</c:v>
                </c:pt>
                <c:pt idx="2">
                  <c:v>-0.64907206201877332</c:v>
                </c:pt>
                <c:pt idx="3">
                  <c:v>-1</c:v>
                </c:pt>
                <c:pt idx="4">
                  <c:v>-0.8</c:v>
                </c:pt>
                <c:pt idx="5">
                  <c:v>0.84615384615384615</c:v>
                </c:pt>
                <c:pt idx="6">
                  <c:v>-0.34693877551020408</c:v>
                </c:pt>
                <c:pt idx="7">
                  <c:v>-1</c:v>
                </c:pt>
                <c:pt idx="8">
                  <c:v>-1</c:v>
                </c:pt>
                <c:pt idx="9">
                  <c:v>-0.58974358974358976</c:v>
                </c:pt>
                <c:pt idx="10">
                  <c:v>-1</c:v>
                </c:pt>
                <c:pt idx="11">
                  <c:v>1.6</c:v>
                </c:pt>
                <c:pt idx="12">
                  <c:v>-5.3537289321239117</c:v>
                </c:pt>
                <c:pt idx="13">
                  <c:v>4.2899535766032777</c:v>
                </c:pt>
                <c:pt idx="14">
                  <c:v>2.0680353651732668</c:v>
                </c:pt>
                <c:pt idx="15">
                  <c:v>-0.31578947368421062</c:v>
                </c:pt>
              </c:numCache>
            </c:numRef>
          </c:val>
        </c:ser>
        <c:ser>
          <c:idx val="3"/>
          <c:order val="3"/>
          <c:tx>
            <c:strRef>
              <c:f>Sheet4!$E$3</c:f>
              <c:strCache>
                <c:ptCount val="1"/>
                <c:pt idx="0">
                  <c:v>Sum of ABC-Mean</c:v>
                </c:pt>
              </c:strCache>
            </c:strRef>
          </c:tx>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multiLvlStrRef>
              <c:f>Sheet4!$A$4:$A$21</c:f>
              <c:multiLvlStrCache>
                <c:ptCount val="16"/>
                <c:lvl>
                  <c:pt idx="3">
                    <c:v>Writing Letters</c:v>
                  </c:pt>
                  <c:pt idx="4">
                    <c:v>Negotiating / Settling Scope Disputes with Subcontractors</c:v>
                  </c:pt>
                  <c:pt idx="5">
                    <c:v>Reviewing Subcontract Documents and Providing Feedback</c:v>
                  </c:pt>
                  <c:pt idx="6">
                    <c:v>Provide Contractual Back-up</c:v>
                  </c:pt>
                  <c:pt idx="7">
                    <c:v>Double Checking and Issuing Project Controls Team Outputs</c:v>
                  </c:pt>
                  <c:pt idx="8">
                    <c:v>Coordinating and Leading  Project Controls Team</c:v>
                  </c:pt>
                  <c:pt idx="9">
                    <c:v>Replying to Stakeholders' emails</c:v>
                  </c:pt>
                  <c:pt idx="10">
                    <c:v>Settling Contractual Disputes</c:v>
                  </c:pt>
                  <c:pt idx="11">
                    <c:v>Issuing NPVs NPDs RFIs and CVIs</c:v>
                  </c:pt>
                </c:lvl>
                <c:lvl>
                  <c:pt idx="0">
                    <c:v>Purchasing</c:v>
                  </c:pt>
                  <c:pt idx="1">
                    <c:v>All</c:v>
                  </c:pt>
                  <c:pt idx="2">
                    <c:v>Quantity Surveying</c:v>
                  </c:pt>
                  <c:pt idx="3">
                    <c:v>Contractuals</c:v>
                  </c:pt>
                  <c:pt idx="12">
                    <c:v>Procurement</c:v>
                  </c:pt>
                  <c:pt idx="13">
                    <c:v>Accounting</c:v>
                  </c:pt>
                  <c:pt idx="14">
                    <c:v>Cost Control</c:v>
                  </c:pt>
                  <c:pt idx="15">
                    <c:v>Operation</c:v>
                  </c:pt>
                </c:lvl>
              </c:multiLvlStrCache>
            </c:multiLvlStrRef>
          </c:cat>
          <c:val>
            <c:numRef>
              <c:f>Sheet4!$E$4:$E$21</c:f>
              <c:numCache>
                <c:formatCode>0%</c:formatCode>
                <c:ptCount val="16"/>
                <c:pt idx="0">
                  <c:v>-1.8248992386923422</c:v>
                </c:pt>
                <c:pt idx="1">
                  <c:v>-1.1675675675675676</c:v>
                </c:pt>
                <c:pt idx="2">
                  <c:v>-3.0620250055942333</c:v>
                </c:pt>
                <c:pt idx="3">
                  <c:v>2</c:v>
                </c:pt>
                <c:pt idx="4">
                  <c:v>1</c:v>
                </c:pt>
                <c:pt idx="5">
                  <c:v>0.53846153846153844</c:v>
                </c:pt>
                <c:pt idx="6">
                  <c:v>2.2653061224489797</c:v>
                </c:pt>
                <c:pt idx="7">
                  <c:v>2.4285714285714284</c:v>
                </c:pt>
                <c:pt idx="8">
                  <c:v>0.37931034482758619</c:v>
                </c:pt>
                <c:pt idx="9">
                  <c:v>-0.58974358974358976</c:v>
                </c:pt>
                <c:pt idx="10">
                  <c:v>2.116883116883117</c:v>
                </c:pt>
                <c:pt idx="11">
                  <c:v>-0.2</c:v>
                </c:pt>
                <c:pt idx="12">
                  <c:v>-5.0588353761850549</c:v>
                </c:pt>
                <c:pt idx="13">
                  <c:v>-3.4355787602119845</c:v>
                </c:pt>
                <c:pt idx="14">
                  <c:v>-0.61452332786425679</c:v>
                </c:pt>
                <c:pt idx="15">
                  <c:v>17.894736842105264</c:v>
                </c:pt>
              </c:numCache>
            </c:numRef>
          </c:val>
        </c:ser>
        <c:ser>
          <c:idx val="4"/>
          <c:order val="4"/>
          <c:tx>
            <c:strRef>
              <c:f>Sheet4!$F$3</c:f>
              <c:strCache>
                <c:ptCount val="1"/>
                <c:pt idx="0">
                  <c:v>Sum of BTP-Mean</c:v>
                </c:pt>
              </c:strCache>
            </c:strRef>
          </c:tx>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multiLvlStrRef>
              <c:f>Sheet4!$A$4:$A$21</c:f>
              <c:multiLvlStrCache>
                <c:ptCount val="16"/>
                <c:lvl>
                  <c:pt idx="3">
                    <c:v>Writing Letters</c:v>
                  </c:pt>
                  <c:pt idx="4">
                    <c:v>Negotiating / Settling Scope Disputes with Subcontractors</c:v>
                  </c:pt>
                  <c:pt idx="5">
                    <c:v>Reviewing Subcontract Documents and Providing Feedback</c:v>
                  </c:pt>
                  <c:pt idx="6">
                    <c:v>Provide Contractual Back-up</c:v>
                  </c:pt>
                  <c:pt idx="7">
                    <c:v>Double Checking and Issuing Project Controls Team Outputs</c:v>
                  </c:pt>
                  <c:pt idx="8">
                    <c:v>Coordinating and Leading  Project Controls Team</c:v>
                  </c:pt>
                  <c:pt idx="9">
                    <c:v>Replying to Stakeholders' emails</c:v>
                  </c:pt>
                  <c:pt idx="10">
                    <c:v>Settling Contractual Disputes</c:v>
                  </c:pt>
                  <c:pt idx="11">
                    <c:v>Issuing NPVs NPDs RFIs and CVIs</c:v>
                  </c:pt>
                </c:lvl>
                <c:lvl>
                  <c:pt idx="0">
                    <c:v>Purchasing</c:v>
                  </c:pt>
                  <c:pt idx="1">
                    <c:v>All</c:v>
                  </c:pt>
                  <c:pt idx="2">
                    <c:v>Quantity Surveying</c:v>
                  </c:pt>
                  <c:pt idx="3">
                    <c:v>Contractuals</c:v>
                  </c:pt>
                  <c:pt idx="12">
                    <c:v>Procurement</c:v>
                  </c:pt>
                  <c:pt idx="13">
                    <c:v>Accounting</c:v>
                  </c:pt>
                  <c:pt idx="14">
                    <c:v>Cost Control</c:v>
                  </c:pt>
                  <c:pt idx="15">
                    <c:v>Operation</c:v>
                  </c:pt>
                </c:lvl>
              </c:multiLvlStrCache>
            </c:multiLvlStrRef>
          </c:cat>
          <c:val>
            <c:numRef>
              <c:f>Sheet4!$F$4:$F$21</c:f>
              <c:numCache>
                <c:formatCode>0%</c:formatCode>
                <c:ptCount val="16"/>
                <c:pt idx="0">
                  <c:v>1.957232422749664</c:v>
                </c:pt>
                <c:pt idx="1">
                  <c:v>-1.2756756756756755</c:v>
                </c:pt>
                <c:pt idx="2">
                  <c:v>9.0665066552669114</c:v>
                </c:pt>
                <c:pt idx="3">
                  <c:v>-1</c:v>
                </c:pt>
                <c:pt idx="4">
                  <c:v>0.2</c:v>
                </c:pt>
                <c:pt idx="5">
                  <c:v>-1</c:v>
                </c:pt>
                <c:pt idx="6">
                  <c:v>-1</c:v>
                </c:pt>
                <c:pt idx="7">
                  <c:v>-1</c:v>
                </c:pt>
                <c:pt idx="8">
                  <c:v>1.0689655172413792</c:v>
                </c:pt>
                <c:pt idx="9">
                  <c:v>2.0769230769230771</c:v>
                </c:pt>
                <c:pt idx="10">
                  <c:v>-0.16883116883116883</c:v>
                </c:pt>
                <c:pt idx="11">
                  <c:v>-1</c:v>
                </c:pt>
                <c:pt idx="12">
                  <c:v>19.243951835988579</c:v>
                </c:pt>
                <c:pt idx="13">
                  <c:v>1.6220900050227316</c:v>
                </c:pt>
                <c:pt idx="14">
                  <c:v>4.7529419386791849</c:v>
                </c:pt>
                <c:pt idx="15">
                  <c:v>-9</c:v>
                </c:pt>
              </c:numCache>
            </c:numRef>
          </c:val>
        </c:ser>
        <c:dLbls>
          <c:showLegendKey val="0"/>
          <c:showVal val="1"/>
          <c:showCatName val="0"/>
          <c:showSerName val="0"/>
          <c:showPercent val="0"/>
          <c:showBubbleSize val="0"/>
        </c:dLbls>
        <c:gapWidth val="326"/>
        <c:overlap val="-58"/>
        <c:axId val="621024504"/>
        <c:axId val="621026856"/>
      </c:barChart>
      <c:catAx>
        <c:axId val="621024504"/>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1050" b="1" i="0" u="none" strike="noStrike" kern="1200" baseline="0">
                <a:solidFill>
                  <a:srgbClr val="002060"/>
                </a:solidFill>
                <a:latin typeface="+mn-lt"/>
                <a:ea typeface="+mn-ea"/>
                <a:cs typeface="+mn-cs"/>
              </a:defRPr>
            </a:pPr>
            <a:endParaRPr lang="en-US"/>
          </a:p>
        </c:txPr>
        <c:crossAx val="621026856"/>
        <c:crosses val="autoZero"/>
        <c:auto val="1"/>
        <c:lblAlgn val="ctr"/>
        <c:lblOffset val="100"/>
        <c:noMultiLvlLbl val="0"/>
      </c:catAx>
      <c:valAx>
        <c:axId val="621026856"/>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0245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7.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43</xdr:row>
      <xdr:rowOff>9525</xdr:rowOff>
    </xdr:from>
    <xdr:to>
      <xdr:col>12</xdr:col>
      <xdr:colOff>342900</xdr:colOff>
      <xdr:row>53</xdr:row>
      <xdr:rowOff>76199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5725" y="8410575"/>
          <a:ext cx="9563100" cy="1685925"/>
        </a:xfrm>
        <a:prstGeom prst="rect">
          <a:avLst/>
        </a:prstGeom>
      </xdr:spPr>
    </xdr:pic>
    <xdr:clientData/>
  </xdr:twoCellAnchor>
  <xdr:twoCellAnchor>
    <xdr:from>
      <xdr:col>0</xdr:col>
      <xdr:colOff>76200</xdr:colOff>
      <xdr:row>43</xdr:row>
      <xdr:rowOff>0</xdr:rowOff>
    </xdr:from>
    <xdr:to>
      <xdr:col>5</xdr:col>
      <xdr:colOff>419100</xdr:colOff>
      <xdr:row>45</xdr:row>
      <xdr:rowOff>133350</xdr:rowOff>
    </xdr:to>
    <xdr:sp macro="" textlink="">
      <xdr:nvSpPr>
        <xdr:cNvPr id="3" name="Rectangle 2"/>
        <xdr:cNvSpPr/>
      </xdr:nvSpPr>
      <xdr:spPr>
        <a:xfrm>
          <a:off x="76200" y="8401050"/>
          <a:ext cx="5381625" cy="45720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19050</xdr:colOff>
      <xdr:row>42</xdr:row>
      <xdr:rowOff>9525</xdr:rowOff>
    </xdr:from>
    <xdr:to>
      <xdr:col>6</xdr:col>
      <xdr:colOff>19050</xdr:colOff>
      <xdr:row>46</xdr:row>
      <xdr:rowOff>47625</xdr:rowOff>
    </xdr:to>
    <xdr:cxnSp macro="">
      <xdr:nvCxnSpPr>
        <xdr:cNvPr id="5" name="Straight Arrow Connector 4"/>
        <xdr:cNvCxnSpPr/>
      </xdr:nvCxnSpPr>
      <xdr:spPr>
        <a:xfrm>
          <a:off x="5667375" y="8248650"/>
          <a:ext cx="0" cy="685800"/>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457200</xdr:colOff>
      <xdr:row>40</xdr:row>
      <xdr:rowOff>0</xdr:rowOff>
    </xdr:from>
    <xdr:to>
      <xdr:col>6</xdr:col>
      <xdr:colOff>152401</xdr:colOff>
      <xdr:row>41</xdr:row>
      <xdr:rowOff>85725</xdr:rowOff>
    </xdr:to>
    <xdr:sp macro="" textlink="">
      <xdr:nvSpPr>
        <xdr:cNvPr id="9" name="Rounded Rectangle 8"/>
        <xdr:cNvSpPr/>
      </xdr:nvSpPr>
      <xdr:spPr>
        <a:xfrm>
          <a:off x="3667125" y="7915275"/>
          <a:ext cx="2133601" cy="24765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US" sz="1100"/>
            <a:t>Pick</a:t>
          </a:r>
          <a:r>
            <a:rPr lang="en-US" sz="1100" baseline="0"/>
            <a:t> from a list (hour or minute)</a:t>
          </a:r>
          <a:endParaRPr lang="en-US" sz="1100"/>
        </a:p>
      </xdr:txBody>
    </xdr:sp>
    <xdr:clientData/>
  </xdr:twoCellAnchor>
  <xdr:twoCellAnchor>
    <xdr:from>
      <xdr:col>3</xdr:col>
      <xdr:colOff>457200</xdr:colOff>
      <xdr:row>36</xdr:row>
      <xdr:rowOff>57151</xdr:rowOff>
    </xdr:from>
    <xdr:to>
      <xdr:col>7</xdr:col>
      <xdr:colOff>152401</xdr:colOff>
      <xdr:row>39</xdr:row>
      <xdr:rowOff>85726</xdr:rowOff>
    </xdr:to>
    <xdr:sp macro="" textlink="">
      <xdr:nvSpPr>
        <xdr:cNvPr id="10" name="Rounded Rectangle 9"/>
        <xdr:cNvSpPr/>
      </xdr:nvSpPr>
      <xdr:spPr>
        <a:xfrm>
          <a:off x="4276725" y="7324726"/>
          <a:ext cx="2133601" cy="51435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US" sz="1100"/>
            <a:t># of hours / mins spent on this activity</a:t>
          </a:r>
        </a:p>
      </xdr:txBody>
    </xdr:sp>
    <xdr:clientData/>
  </xdr:twoCellAnchor>
  <xdr:twoCellAnchor>
    <xdr:from>
      <xdr:col>6</xdr:col>
      <xdr:colOff>409575</xdr:colOff>
      <xdr:row>39</xdr:row>
      <xdr:rowOff>104775</xdr:rowOff>
    </xdr:from>
    <xdr:to>
      <xdr:col>6</xdr:col>
      <xdr:colOff>419100</xdr:colOff>
      <xdr:row>46</xdr:row>
      <xdr:rowOff>57150</xdr:rowOff>
    </xdr:to>
    <xdr:cxnSp macro="">
      <xdr:nvCxnSpPr>
        <xdr:cNvPr id="11" name="Straight Arrow Connector 10"/>
        <xdr:cNvCxnSpPr/>
      </xdr:nvCxnSpPr>
      <xdr:spPr>
        <a:xfrm>
          <a:off x="6057900" y="7858125"/>
          <a:ext cx="9525" cy="1085850"/>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1</xdr:colOff>
      <xdr:row>40</xdr:row>
      <xdr:rowOff>104775</xdr:rowOff>
    </xdr:from>
    <xdr:to>
      <xdr:col>8</xdr:col>
      <xdr:colOff>95251</xdr:colOff>
      <xdr:row>42</xdr:row>
      <xdr:rowOff>28575</xdr:rowOff>
    </xdr:to>
    <xdr:sp macro="" textlink="">
      <xdr:nvSpPr>
        <xdr:cNvPr id="13" name="Rounded Rectangle 12"/>
        <xdr:cNvSpPr/>
      </xdr:nvSpPr>
      <xdr:spPr>
        <a:xfrm>
          <a:off x="6257926" y="8020050"/>
          <a:ext cx="704850" cy="24765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US" sz="1100"/>
            <a:t>Formula</a:t>
          </a:r>
        </a:p>
      </xdr:txBody>
    </xdr:sp>
    <xdr:clientData/>
  </xdr:twoCellAnchor>
  <xdr:twoCellAnchor>
    <xdr:from>
      <xdr:col>7</xdr:col>
      <xdr:colOff>171450</xdr:colOff>
      <xdr:row>37</xdr:row>
      <xdr:rowOff>38100</xdr:rowOff>
    </xdr:from>
    <xdr:to>
      <xdr:col>10</xdr:col>
      <xdr:colOff>476251</xdr:colOff>
      <xdr:row>40</xdr:row>
      <xdr:rowOff>57150</xdr:rowOff>
    </xdr:to>
    <xdr:sp macro="" textlink="">
      <xdr:nvSpPr>
        <xdr:cNvPr id="15" name="Rounded Rectangle 14"/>
        <xdr:cNvSpPr/>
      </xdr:nvSpPr>
      <xdr:spPr>
        <a:xfrm>
          <a:off x="6429375" y="7467600"/>
          <a:ext cx="2133601" cy="50482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US" sz="1100"/>
            <a:t>Pick</a:t>
          </a:r>
          <a:r>
            <a:rPr lang="en-US" sz="1100" baseline="0"/>
            <a:t> from a list (day, week, month, year)</a:t>
          </a:r>
          <a:endParaRPr lang="en-US" sz="1100"/>
        </a:p>
      </xdr:txBody>
    </xdr:sp>
    <xdr:clientData/>
  </xdr:twoCellAnchor>
  <xdr:twoCellAnchor>
    <xdr:from>
      <xdr:col>8</xdr:col>
      <xdr:colOff>485775</xdr:colOff>
      <xdr:row>39</xdr:row>
      <xdr:rowOff>114300</xdr:rowOff>
    </xdr:from>
    <xdr:to>
      <xdr:col>8</xdr:col>
      <xdr:colOff>495300</xdr:colOff>
      <xdr:row>46</xdr:row>
      <xdr:rowOff>66675</xdr:rowOff>
    </xdr:to>
    <xdr:cxnSp macro="">
      <xdr:nvCxnSpPr>
        <xdr:cNvPr id="16" name="Straight Arrow Connector 15"/>
        <xdr:cNvCxnSpPr/>
      </xdr:nvCxnSpPr>
      <xdr:spPr>
        <a:xfrm>
          <a:off x="7353300" y="7867650"/>
          <a:ext cx="9525" cy="1085850"/>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419100</xdr:colOff>
      <xdr:row>42</xdr:row>
      <xdr:rowOff>38100</xdr:rowOff>
    </xdr:from>
    <xdr:to>
      <xdr:col>7</xdr:col>
      <xdr:colOff>419100</xdr:colOff>
      <xdr:row>46</xdr:row>
      <xdr:rowOff>76200</xdr:rowOff>
    </xdr:to>
    <xdr:cxnSp macro="">
      <xdr:nvCxnSpPr>
        <xdr:cNvPr id="17" name="Straight Arrow Connector 16"/>
        <xdr:cNvCxnSpPr/>
      </xdr:nvCxnSpPr>
      <xdr:spPr>
        <a:xfrm>
          <a:off x="6677025" y="8277225"/>
          <a:ext cx="0" cy="685800"/>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19050</xdr:colOff>
      <xdr:row>39</xdr:row>
      <xdr:rowOff>85725</xdr:rowOff>
    </xdr:from>
    <xdr:to>
      <xdr:col>13</xdr:col>
      <xdr:colOff>142875</xdr:colOff>
      <xdr:row>42</xdr:row>
      <xdr:rowOff>104775</xdr:rowOff>
    </xdr:to>
    <xdr:sp macro="" textlink="">
      <xdr:nvSpPr>
        <xdr:cNvPr id="18" name="Rounded Rectangle 17"/>
        <xdr:cNvSpPr/>
      </xdr:nvSpPr>
      <xdr:spPr>
        <a:xfrm>
          <a:off x="7496175" y="7839075"/>
          <a:ext cx="2562225" cy="50482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US" sz="1100"/>
            <a:t>How many times a day /week /month /year do you</a:t>
          </a:r>
          <a:r>
            <a:rPr lang="en-US" sz="1100" baseline="0"/>
            <a:t> work on this activity</a:t>
          </a:r>
          <a:endParaRPr lang="en-US" sz="1100"/>
        </a:p>
      </xdr:txBody>
    </xdr:sp>
    <xdr:clientData/>
  </xdr:twoCellAnchor>
  <xdr:twoCellAnchor>
    <xdr:from>
      <xdr:col>9</xdr:col>
      <xdr:colOff>428625</xdr:colOff>
      <xdr:row>42</xdr:row>
      <xdr:rowOff>104775</xdr:rowOff>
    </xdr:from>
    <xdr:to>
      <xdr:col>9</xdr:col>
      <xdr:colOff>428625</xdr:colOff>
      <xdr:row>46</xdr:row>
      <xdr:rowOff>85725</xdr:rowOff>
    </xdr:to>
    <xdr:cxnSp macro="">
      <xdr:nvCxnSpPr>
        <xdr:cNvPr id="19" name="Straight Arrow Connector 18"/>
        <xdr:cNvCxnSpPr/>
      </xdr:nvCxnSpPr>
      <xdr:spPr>
        <a:xfrm>
          <a:off x="7905750" y="8343900"/>
          <a:ext cx="0" cy="628650"/>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85726</xdr:colOff>
      <xdr:row>42</xdr:row>
      <xdr:rowOff>133350</xdr:rowOff>
    </xdr:from>
    <xdr:to>
      <xdr:col>11</xdr:col>
      <xdr:colOff>180976</xdr:colOff>
      <xdr:row>44</xdr:row>
      <xdr:rowOff>57150</xdr:rowOff>
    </xdr:to>
    <xdr:sp macro="" textlink="">
      <xdr:nvSpPr>
        <xdr:cNvPr id="21" name="Rounded Rectangle 20"/>
        <xdr:cNvSpPr/>
      </xdr:nvSpPr>
      <xdr:spPr>
        <a:xfrm>
          <a:off x="8172451" y="8372475"/>
          <a:ext cx="704850" cy="24765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US" sz="1100"/>
            <a:t>Formula</a:t>
          </a:r>
        </a:p>
      </xdr:txBody>
    </xdr:sp>
    <xdr:clientData/>
  </xdr:twoCellAnchor>
  <xdr:twoCellAnchor>
    <xdr:from>
      <xdr:col>10</xdr:col>
      <xdr:colOff>428626</xdr:colOff>
      <xdr:row>44</xdr:row>
      <xdr:rowOff>76200</xdr:rowOff>
    </xdr:from>
    <xdr:to>
      <xdr:col>10</xdr:col>
      <xdr:colOff>438150</xdr:colOff>
      <xdr:row>46</xdr:row>
      <xdr:rowOff>57150</xdr:rowOff>
    </xdr:to>
    <xdr:cxnSp macro="">
      <xdr:nvCxnSpPr>
        <xdr:cNvPr id="22" name="Straight Arrow Connector 21"/>
        <xdr:cNvCxnSpPr/>
      </xdr:nvCxnSpPr>
      <xdr:spPr>
        <a:xfrm>
          <a:off x="8515351" y="8639175"/>
          <a:ext cx="9524" cy="304800"/>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12</xdr:col>
      <xdr:colOff>409576</xdr:colOff>
      <xdr:row>44</xdr:row>
      <xdr:rowOff>28574</xdr:rowOff>
    </xdr:from>
    <xdr:to>
      <xdr:col>15</xdr:col>
      <xdr:colOff>142876</xdr:colOff>
      <xdr:row>51</xdr:row>
      <xdr:rowOff>0</xdr:rowOff>
    </xdr:to>
    <xdr:sp macro="" textlink="">
      <xdr:nvSpPr>
        <xdr:cNvPr id="25" name="Rounded Rectangle 24"/>
        <xdr:cNvSpPr/>
      </xdr:nvSpPr>
      <xdr:spPr>
        <a:xfrm>
          <a:off x="9715501" y="8591549"/>
          <a:ext cx="1562100" cy="1104901"/>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US" sz="1100"/>
            <a:t>Calculated as Time x Frequency standardized</a:t>
          </a:r>
          <a:r>
            <a:rPr lang="en-US" sz="1100" baseline="0"/>
            <a:t> to "Hours" and "Months" Units</a:t>
          </a:r>
        </a:p>
      </xdr:txBody>
    </xdr:sp>
    <xdr:clientData/>
  </xdr:twoCellAnchor>
  <xdr:twoCellAnchor>
    <xdr:from>
      <xdr:col>12</xdr:col>
      <xdr:colOff>180975</xdr:colOff>
      <xdr:row>46</xdr:row>
      <xdr:rowOff>95250</xdr:rowOff>
    </xdr:from>
    <xdr:to>
      <xdr:col>12</xdr:col>
      <xdr:colOff>409576</xdr:colOff>
      <xdr:row>47</xdr:row>
      <xdr:rowOff>95250</xdr:rowOff>
    </xdr:to>
    <xdr:cxnSp macro="">
      <xdr:nvCxnSpPr>
        <xdr:cNvPr id="26" name="Straight Arrow Connector 25"/>
        <xdr:cNvCxnSpPr>
          <a:endCxn id="25" idx="1"/>
        </xdr:cNvCxnSpPr>
      </xdr:nvCxnSpPr>
      <xdr:spPr>
        <a:xfrm>
          <a:off x="9486900" y="8982075"/>
          <a:ext cx="228601" cy="161925"/>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4688862</xdr:colOff>
      <xdr:row>1</xdr:row>
      <xdr:rowOff>18845</xdr:rowOff>
    </xdr:from>
    <xdr:to>
      <xdr:col>7</xdr:col>
      <xdr:colOff>1100853</xdr:colOff>
      <xdr:row>4</xdr:row>
      <xdr:rowOff>53916</xdr:rowOff>
    </xdr:to>
    <mc:AlternateContent xmlns:mc="http://schemas.openxmlformats.org/markup-compatibility/2006" xmlns:sle15="http://schemas.microsoft.com/office/drawing/2012/slicer">
      <mc:Choice Requires="sle15">
        <xdr:graphicFrame macro="">
          <xdr:nvGraphicFramePr>
            <xdr:cNvPr id="2" name="Function 2"/>
            <xdr:cNvGraphicFramePr/>
          </xdr:nvGraphicFramePr>
          <xdr:xfrm>
            <a:off x="0" y="0"/>
            <a:ext cx="0" cy="0"/>
          </xdr:xfrm>
          <a:graphic>
            <a:graphicData uri="http://schemas.microsoft.com/office/drawing/2010/slicer">
              <sle:slicer xmlns:sle="http://schemas.microsoft.com/office/drawing/2010/slicer" name="Function 2"/>
            </a:graphicData>
          </a:graphic>
        </xdr:graphicFrame>
      </mc:Choice>
      <mc:Fallback xmlns="">
        <xdr:sp macro="" textlink="">
          <xdr:nvSpPr>
            <xdr:cNvPr id="0" name=""/>
            <xdr:cNvSpPr>
              <a:spLocks noTextEdit="1"/>
            </xdr:cNvSpPr>
          </xdr:nvSpPr>
          <xdr:spPr>
            <a:xfrm>
              <a:off x="7598317" y="278618"/>
              <a:ext cx="3235354" cy="1108798"/>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10</xdr:col>
      <xdr:colOff>403412</xdr:colOff>
      <xdr:row>0</xdr:row>
      <xdr:rowOff>140072</xdr:rowOff>
    </xdr:from>
    <xdr:to>
      <xdr:col>14</xdr:col>
      <xdr:colOff>516909</xdr:colOff>
      <xdr:row>3</xdr:row>
      <xdr:rowOff>261734</xdr:rowOff>
    </xdr:to>
    <xdr:sp macro="" textlink="">
      <xdr:nvSpPr>
        <xdr:cNvPr id="2" name="Rectangle 1"/>
        <xdr:cNvSpPr>
          <a:spLocks noTextEdit="1"/>
        </xdr:cNvSpPr>
      </xdr:nvSpPr>
      <xdr:spPr>
        <a:xfrm>
          <a:off x="10633262" y="140072"/>
          <a:ext cx="3228172" cy="111226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later.If the shape was modified in an earlier version of Excel, or if the workbook was saved in Excel 2007 or earlier, the slicer can't be used.</a:t>
          </a:r>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11</xdr:col>
      <xdr:colOff>89647</xdr:colOff>
      <xdr:row>0</xdr:row>
      <xdr:rowOff>140072</xdr:rowOff>
    </xdr:from>
    <xdr:to>
      <xdr:col>14</xdr:col>
      <xdr:colOff>1099615</xdr:colOff>
      <xdr:row>3</xdr:row>
      <xdr:rowOff>261734</xdr:rowOff>
    </xdr:to>
    <mc:AlternateContent xmlns:mc="http://schemas.openxmlformats.org/markup-compatibility/2006" xmlns:sle15="http://schemas.microsoft.com/office/drawing/2012/slicer">
      <mc:Choice Requires="sle15">
        <xdr:graphicFrame macro="">
          <xdr:nvGraphicFramePr>
            <xdr:cNvPr id="2" name="Function 3"/>
            <xdr:cNvGraphicFramePr/>
          </xdr:nvGraphicFramePr>
          <xdr:xfrm>
            <a:off x="0" y="0"/>
            <a:ext cx="0" cy="0"/>
          </xdr:xfrm>
          <a:graphic>
            <a:graphicData uri="http://schemas.microsoft.com/office/drawing/2010/slicer">
              <sle:slicer xmlns:sle="http://schemas.microsoft.com/office/drawing/2010/slicer" name="Function 3"/>
            </a:graphicData>
          </a:graphic>
        </xdr:graphicFrame>
      </mc:Choice>
      <mc:Fallback xmlns="">
        <xdr:sp macro="" textlink="">
          <xdr:nvSpPr>
            <xdr:cNvPr id="0" name=""/>
            <xdr:cNvSpPr>
              <a:spLocks noTextEdit="1"/>
            </xdr:cNvSpPr>
          </xdr:nvSpPr>
          <xdr:spPr>
            <a:xfrm>
              <a:off x="10636420" y="140072"/>
              <a:ext cx="3226695" cy="1108798"/>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100854</xdr:colOff>
      <xdr:row>0</xdr:row>
      <xdr:rowOff>0</xdr:rowOff>
    </xdr:from>
    <xdr:to>
      <xdr:col>4</xdr:col>
      <xdr:colOff>228600</xdr:colOff>
      <xdr:row>4</xdr:row>
      <xdr:rowOff>235323</xdr:rowOff>
    </xdr:to>
    <mc:AlternateContent xmlns:mc="http://schemas.openxmlformats.org/markup-compatibility/2006" xmlns:sle15="http://schemas.microsoft.com/office/drawing/2012/slicer">
      <mc:Choice Requires="sle15">
        <xdr:graphicFrame macro="">
          <xdr:nvGraphicFramePr>
            <xdr:cNvPr id="2" name="Function 4"/>
            <xdr:cNvGraphicFramePr/>
          </xdr:nvGraphicFramePr>
          <xdr:xfrm>
            <a:off x="0" y="0"/>
            <a:ext cx="0" cy="0"/>
          </xdr:xfrm>
          <a:graphic>
            <a:graphicData uri="http://schemas.microsoft.com/office/drawing/2010/slicer">
              <sle:slicer xmlns:sle="http://schemas.microsoft.com/office/drawing/2010/slicer" name="Function 4"/>
            </a:graphicData>
          </a:graphic>
        </xdr:graphicFrame>
      </mc:Choice>
      <mc:Fallback xmlns="">
        <xdr:sp macro="" textlink="">
          <xdr:nvSpPr>
            <xdr:cNvPr id="0" name=""/>
            <xdr:cNvSpPr>
              <a:spLocks noTextEdit="1"/>
            </xdr:cNvSpPr>
          </xdr:nvSpPr>
          <xdr:spPr>
            <a:xfrm>
              <a:off x="100854" y="0"/>
              <a:ext cx="3247184" cy="109257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11</xdr:col>
      <xdr:colOff>89647</xdr:colOff>
      <xdr:row>0</xdr:row>
      <xdr:rowOff>140072</xdr:rowOff>
    </xdr:from>
    <xdr:to>
      <xdr:col>14</xdr:col>
      <xdr:colOff>516909</xdr:colOff>
      <xdr:row>3</xdr:row>
      <xdr:rowOff>261734</xdr:rowOff>
    </xdr:to>
    <xdr:sp macro="" textlink="">
      <xdr:nvSpPr>
        <xdr:cNvPr id="2" name="Rectangle 1"/>
        <xdr:cNvSpPr>
          <a:spLocks noTextEdit="1"/>
        </xdr:cNvSpPr>
      </xdr:nvSpPr>
      <xdr:spPr>
        <a:xfrm>
          <a:off x="10633822" y="140072"/>
          <a:ext cx="3227612" cy="111226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142873</xdr:colOff>
      <xdr:row>0</xdr:row>
      <xdr:rowOff>95249</xdr:rowOff>
    </xdr:from>
    <xdr:to>
      <xdr:col>14</xdr:col>
      <xdr:colOff>76200</xdr:colOff>
      <xdr:row>44</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76200</xdr:colOff>
      <xdr:row>25</xdr:row>
      <xdr:rowOff>85725</xdr:rowOff>
    </xdr:from>
    <xdr:to>
      <xdr:col>3</xdr:col>
      <xdr:colOff>175260</xdr:colOff>
      <xdr:row>34</xdr:row>
      <xdr:rowOff>76200</xdr:rowOff>
    </xdr:to>
    <mc:AlternateContent xmlns:mc="http://schemas.openxmlformats.org/markup-compatibility/2006" xmlns:a14="http://schemas.microsoft.com/office/drawing/2010/main">
      <mc:Choice Requires="a14">
        <xdr:graphicFrame macro="">
          <xdr:nvGraphicFramePr>
            <xdr:cNvPr id="3" name="Function"/>
            <xdr:cNvGraphicFramePr/>
          </xdr:nvGraphicFramePr>
          <xdr:xfrm>
            <a:off x="0" y="0"/>
            <a:ext cx="0" cy="0"/>
          </xdr:xfrm>
          <a:graphic>
            <a:graphicData uri="http://schemas.microsoft.com/office/drawing/2010/slicer">
              <sle:slicer xmlns:sle="http://schemas.microsoft.com/office/drawing/2010/slicer" name="Function"/>
            </a:graphicData>
          </a:graphic>
        </xdr:graphicFrame>
      </mc:Choice>
      <mc:Fallback xmlns="">
        <xdr:sp macro="" textlink="">
          <xdr:nvSpPr>
            <xdr:cNvPr id="0" name=""/>
            <xdr:cNvSpPr>
              <a:spLocks noTextEdit="1"/>
            </xdr:cNvSpPr>
          </xdr:nvSpPr>
          <xdr:spPr>
            <a:xfrm>
              <a:off x="5305425" y="4133850"/>
              <a:ext cx="128016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180975</xdr:colOff>
      <xdr:row>2</xdr:row>
      <xdr:rowOff>560</xdr:rowOff>
    </xdr:from>
    <xdr:to>
      <xdr:col>16</xdr:col>
      <xdr:colOff>833158</xdr:colOff>
      <xdr:row>6</xdr:row>
      <xdr:rowOff>100853</xdr:rowOff>
    </xdr:to>
    <mc:AlternateContent xmlns:mc="http://schemas.openxmlformats.org/markup-compatibility/2006" xmlns:a14="http://schemas.microsoft.com/office/drawing/2010/main">
      <mc:Choice Requires="a14">
        <xdr:graphicFrame macro="">
          <xdr:nvGraphicFramePr>
            <xdr:cNvPr id="4" name="Not on All Sites"/>
            <xdr:cNvGraphicFramePr/>
          </xdr:nvGraphicFramePr>
          <xdr:xfrm>
            <a:off x="0" y="0"/>
            <a:ext cx="0" cy="0"/>
          </xdr:xfrm>
          <a:graphic>
            <a:graphicData uri="http://schemas.microsoft.com/office/drawing/2010/slicer">
              <sle:slicer xmlns:sle="http://schemas.microsoft.com/office/drawing/2010/slicer" name="Not on All Sites"/>
            </a:graphicData>
          </a:graphic>
        </xdr:graphicFrame>
      </mc:Choice>
      <mc:Fallback xmlns="">
        <xdr:sp macro="" textlink="">
          <xdr:nvSpPr>
            <xdr:cNvPr id="0" name=""/>
            <xdr:cNvSpPr>
              <a:spLocks noTextEdit="1"/>
            </xdr:cNvSpPr>
          </xdr:nvSpPr>
          <xdr:spPr>
            <a:xfrm>
              <a:off x="18356916" y="314325"/>
              <a:ext cx="1828800" cy="7278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absolute">
    <xdr:from>
      <xdr:col>4</xdr:col>
      <xdr:colOff>343379</xdr:colOff>
      <xdr:row>2</xdr:row>
      <xdr:rowOff>84043</xdr:rowOff>
    </xdr:from>
    <xdr:to>
      <xdr:col>4</xdr:col>
      <xdr:colOff>3576115</xdr:colOff>
      <xdr:row>4</xdr:row>
      <xdr:rowOff>485852</xdr:rowOff>
    </xdr:to>
    <mc:AlternateContent xmlns:mc="http://schemas.openxmlformats.org/markup-compatibility/2006" xmlns:sle15="http://schemas.microsoft.com/office/drawing/2012/slicer">
      <mc:Choice Requires="sle15">
        <xdr:graphicFrame macro="">
          <xdr:nvGraphicFramePr>
            <xdr:cNvPr id="2" name="Function 1"/>
            <xdr:cNvGraphicFramePr/>
          </xdr:nvGraphicFramePr>
          <xdr:xfrm>
            <a:off x="0" y="0"/>
            <a:ext cx="0" cy="0"/>
          </xdr:xfrm>
          <a:graphic>
            <a:graphicData uri="http://schemas.microsoft.com/office/drawing/2010/slicer">
              <sle:slicer xmlns:sle="http://schemas.microsoft.com/office/drawing/2010/slicer" name="Function 1"/>
            </a:graphicData>
          </a:graphic>
        </xdr:graphicFrame>
      </mc:Choice>
      <mc:Fallback xmlns="">
        <xdr:sp macro="" textlink="">
          <xdr:nvSpPr>
            <xdr:cNvPr id="2" name="Rectangle 1"/>
            <xdr:cNvSpPr>
              <a:spLocks noTextEdit="1"/>
            </xdr:cNvSpPr>
          </xdr:nvSpPr>
          <xdr:spPr>
            <a:xfrm>
              <a:off x="2842291" y="711572"/>
              <a:ext cx="3232736" cy="110778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Users/User%2089/AppData/Local/Microsoft/Windows/INetCache/Content.Outlook/4S7LKHSU/MAN%20-%20Activity%20Listing%20-%20DSP%2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Activity-Listing"/>
      <sheetName val="Activity Listing"/>
    </sheetNames>
    <sheetDataSet>
      <sheetData sheetId="0"/>
      <sheetData sheetId="1">
        <row r="98">
          <cell r="H98">
            <v>192</v>
          </cell>
        </row>
      </sheetData>
      <sheetData sheetId="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rvin Lahoud" refreshedDate="42494.465504398147" createdVersion="5" refreshedVersion="5" minRefreshableVersion="3" recordCount="82">
  <cacheSource type="worksheet">
    <worksheetSource ref="B3:AY85" sheet="All data"/>
  </cacheSource>
  <cacheFields count="50">
    <cacheField name="Activity" numFmtId="0">
      <sharedItems count="82">
        <s v="Coordinate Documents for Material Submittals"/>
        <s v="Submit MAR"/>
        <s v="Coordination meetings to discuss MAR comments"/>
        <s v="Coordinate with SC for SCAR Submittals"/>
        <s v="Submit SCAR"/>
        <s v="Coordination meetings to discuss SCAR comments and to have kick-off meeting"/>
        <s v="Kick Off Pakcages"/>
        <s v="Helping Head Office Understand Packages"/>
        <s v="Provide Contract Documents"/>
        <s v="Procurement Follow Up (Material and Packages Tracking Logs)"/>
        <s v="Valuating VO's - Procurement"/>
        <s v="Ensure Specifications Compliance"/>
        <s v="Perform Initial Negotiations for Prices"/>
        <s v="Provide feedback on prices of miscellaneous items"/>
        <s v="Technical coordination with Subcontractors regarding method statements"/>
        <s v="Price Comparisons for PC Rates Items"/>
        <s v="Controlling Material Requisitions (quality and cost)"/>
        <s v="Coordinating with Foreman regarding required material"/>
        <s v="Prepare Requisting (RMTE / LPO) and procure signatures"/>
        <s v="Coordinating with Equipman / Suppliers and Driver regarding Logistics"/>
        <s v="Assist in Weekly Updates"/>
        <s v="Delay / Recovery Tracking by Activity"/>
        <s v="Highlighting Delayed Activities"/>
        <s v="Presenting 1 Week Look Ahead"/>
        <s v="Updating Delay Risk Register"/>
        <s v="Perform Short Interval Controls on Critical Activities"/>
        <s v="Communicate Planning Results and Plans to concerned people"/>
        <s v="Perform Time Impact Analysis"/>
        <s v="Perform Weekly Meetings"/>
        <s v="Prepare Concrete Cost Report"/>
        <s v="Prepare Monthly Cost Report"/>
        <s v="Manage Labor Budget and Distribution on site"/>
        <s v="Prepare and Communicate Foreman Productivity Report"/>
        <s v="Maintain BBS Control Log"/>
        <s v="Coding and Verifying Payment Orders"/>
        <s v="Fill Monthly Report respective sections"/>
        <s v="Valuing Variations - In-house items"/>
        <s v="Valuating EOTs"/>
        <s v="Generate Main Payment"/>
        <s v="Generate S/Cs Payments"/>
        <s v="Calculate Earned Value"/>
        <s v="Generate Balance Cost"/>
        <s v="Generate Payables vs Receivables"/>
        <s v="Payment Tracking and Follow-Up"/>
        <s v="Reducing / Cancelling APG"/>
        <s v="Total Quantity Take-Off (Missions, estimating total qties…)"/>
        <s v="Subcontractor Quantity Take-off"/>
        <s v="Coordinate with SC's and Site Team regarding Subcontractor Take-Off"/>
        <s v="Generate Substantiation Drawings for Payments"/>
        <s v="Supplier Take-off"/>
        <s v="Maintain Material Tracking Logs (Concrete, Steel, Tiles…)"/>
        <s v="Coordinate Scope of Variation with Technical and Contractual Team"/>
        <s v="Take-Off Quantities for Variation Order Valuations"/>
        <s v="Coordinate with Engineer regarding VOV quantities"/>
        <s v="Collection of Documents related to NPV (RFI, Drawings, CVI, SI…)"/>
        <s v="Attending Meetings"/>
        <s v="Replying to Stakeholders' emails"/>
        <s v="Coordinating and Leading  Project Controls Team"/>
        <s v="Settling Contractual Disputes"/>
        <s v="Provide Contractual Back-up"/>
        <s v="Writing Letters"/>
        <s v="Double Checking and Issuing Project Controls Team Outputs"/>
        <s v="Issuing NPVs NPDs RFIs and CVIs"/>
        <s v="Reviewing Subcontract Documents and Providing Feedback"/>
        <s v="Negotiating / Settling Scope Disputes with Subcontractors"/>
        <s v="Three Way Matching between Invoices, Deliveries, and Purchase Orders / Price Lists"/>
        <s v="Coordinating with Procurement (Site and Office) to resolve unapproved unit rates"/>
        <s v="Generating Payment Orders and Fill Reconciliation Sheet"/>
        <s v="Communicating erroneous Invoices with Suppliers / Subcontractors and coordinating credit notes"/>
        <s v="Posting Payment Orders on Dolphin"/>
        <s v="Resolving rejected Payment Orders that are returned from Operation and Finance Departments in HO"/>
        <s v="Inserting Incomplete Payments in Pending Cost Sheet"/>
        <s v="Enter Data of Labor Cards for Syrian Labors in Payroll File"/>
        <s v="Spread the Hours by Cost Code for every Labor Entry in Payroll File"/>
        <s v="Resolve Discrepencies between Soft Mind Output and Time Keeper Records"/>
        <s v="Print Payroll / Post on Dolphin / Insert in Reconciliation Sheet / Send to Head Office"/>
        <s v="Perform all of the above for Bingalis and Indian Labors"/>
        <s v="Issuing Scrap Sales Procedure (Logs, Coordination, Cash Handling, Reporting)"/>
        <s v="Issuing List of Assets Procedure (Coordinating with CM, Equipman, Store Keeper, Reporting)"/>
        <s v="Resolving Labor Payment Issues (No Visa Cards, Late Payments…)"/>
        <s v="Coordinating with all concerned employees to keep the process moving correctly"/>
        <s v="Generate Cash Flow (one to owner / one internal)"/>
      </sharedItems>
    </cacheField>
    <cacheField name="Function" numFmtId="0">
      <sharedItems count="8">
        <s v="Procurement"/>
        <s v="Purchasing"/>
        <s v="Operation"/>
        <s v="Cost Control"/>
        <s v="All"/>
        <s v="Quantity Surveying"/>
        <s v="Contractuals"/>
        <s v="Accounting"/>
      </sharedItems>
    </cacheField>
    <cacheField name="x" numFmtId="0">
      <sharedItems containsNonDate="0" containsString="0" containsBlank="1"/>
    </cacheField>
    <cacheField name="Chadi Bakhos" numFmtId="0">
      <sharedItems containsBlank="1" containsMixedTypes="1" containsNumber="1" containsInteger="1" minValue="0" maxValue="40"/>
    </cacheField>
    <cacheField name="Paul TABET" numFmtId="0">
      <sharedItems containsBlank="1" containsMixedTypes="1" containsNumber="1" minValue="0.33333333333333331" maxValue="24"/>
    </cacheField>
    <cacheField name="Raoul Noujaim" numFmtId="0">
      <sharedItems containsBlank="1" containsMixedTypes="1" containsNumber="1" containsInteger="1" minValue="32" maxValue="32"/>
    </cacheField>
    <cacheField name="Rouphael Hayek" numFmtId="0">
      <sharedItems containsBlank="1" containsMixedTypes="1" containsNumber="1" containsInteger="1" minValue="4" maxValue="32"/>
    </cacheField>
    <cacheField name="TRACY KARAM ELIAS" numFmtId="0">
      <sharedItems containsBlank="1" containsMixedTypes="1" containsNumber="1" minValue="0.5" maxValue="36"/>
    </cacheField>
    <cacheField name="Pierre Slim" numFmtId="0">
      <sharedItems containsBlank="1" containsMixedTypes="1" containsNumber="1" containsInteger="1" minValue="0" maxValue="18"/>
    </cacheField>
    <cacheField name="Elias El Helou" numFmtId="0">
      <sharedItems containsBlank="1" containsMixedTypes="1" containsNumber="1" containsInteger="1" minValue="0" maxValue="24"/>
    </cacheField>
    <cacheField name="Tony Badine" numFmtId="0">
      <sharedItems containsBlank="1" containsMixedTypes="1" containsNumber="1" containsInteger="1" minValue="0" maxValue="36"/>
    </cacheField>
    <cacheField name="Roger Sassine" numFmtId="0">
      <sharedItems containsBlank="1" containsMixedTypes="1" containsNumber="1" minValue="0.5" maxValue="48"/>
    </cacheField>
    <cacheField name="Diane Aoun" numFmtId="0">
      <sharedItems containsBlank="1" containsMixedTypes="1" containsNumber="1" containsInteger="1" minValue="4" maxValue="48"/>
    </cacheField>
    <cacheField name="Fares Antar" numFmtId="0">
      <sharedItems containsMixedTypes="1" containsNumber="1" minValue="0.5" maxValue="24"/>
    </cacheField>
    <cacheField name="Ahmad El khadem" numFmtId="0">
      <sharedItems containsBlank="1" containsMixedTypes="1" containsNumber="1" minValue="0.33333333333333331" maxValue="24"/>
    </cacheField>
    <cacheField name="Eddy Jalbout" numFmtId="0">
      <sharedItems containsBlank="1" containsMixedTypes="1" containsNumber="1" minValue="0.66666666666666663" maxValue="48"/>
    </cacheField>
    <cacheField name="Total DSP" numFmtId="43">
      <sharedItems containsSemiMixedTypes="0" containsString="0" containsNumber="1" minValue="0" maxValue="126"/>
    </cacheField>
    <cacheField name="Moughira El Khatib" numFmtId="0">
      <sharedItems containsBlank="1" containsMixedTypes="1" containsNumber="1" minValue="0.5" maxValue="24"/>
    </cacheField>
    <cacheField name="Total SUE" numFmtId="0">
      <sharedItems containsSemiMixedTypes="0" containsString="0" containsNumber="1" minValue="0" maxValue="24"/>
    </cacheField>
    <cacheField name="Christina Amyuni" numFmtId="0">
      <sharedItems containsBlank="1" containsMixedTypes="1" containsNumber="1" containsInteger="1" minValue="2" maxValue="32"/>
    </cacheField>
    <cacheField name="Paula Khoueiry " numFmtId="0">
      <sharedItems containsBlank="1" containsMixedTypes="1" containsNumber="1" minValue="1" maxValue="36"/>
    </cacheField>
    <cacheField name="Rachad Salameh" numFmtId="0">
      <sharedItems containsBlank="1" containsMixedTypes="1" containsNumber="1" containsInteger="1" minValue="1" maxValue="16"/>
    </cacheField>
    <cacheField name="Total SBP" numFmtId="0">
      <sharedItems containsSemiMixedTypes="0" containsString="0" containsNumber="1" minValue="0" maxValue="40"/>
    </cacheField>
    <cacheField name="Marvin Lahoud" numFmtId="0">
      <sharedItems containsBlank="1" containsMixedTypes="1" containsNumber="1" minValue="0.41666666666666663" maxValue="60"/>
    </cacheField>
    <cacheField name="Zeina Habib" numFmtId="0">
      <sharedItems containsString="0" containsBlank="1" containsNumber="1" minValue="0.68749999999999967" maxValue="40"/>
    </cacheField>
    <cacheField name="Juliano Mitri" numFmtId="0">
      <sharedItems containsString="0" containsBlank="1" containsNumber="1" containsInteger="1" minValue="2" maxValue="40"/>
    </cacheField>
    <cacheField name="Georges Abou Jaoudeh" numFmtId="0">
      <sharedItems containsString="0" containsBlank="1" containsNumber="1" minValue="1.6666666666666665" maxValue="9"/>
    </cacheField>
    <cacheField name="Elias Bou Malhab" numFmtId="0">
      <sharedItems containsBlank="1" containsMixedTypes="1" containsNumber="1" containsInteger="1" minValue="1" maxValue="26"/>
    </cacheField>
    <cacheField name="Total ABC" numFmtId="43">
      <sharedItems containsSemiMixedTypes="0" containsString="0" containsNumber="1" minValue="0" maxValue="60"/>
    </cacheField>
    <cacheField name="Procurement" numFmtId="0">
      <sharedItems containsBlank="1" containsMixedTypes="1" containsNumber="1" containsInteger="1" minValue="6" maxValue="128"/>
    </cacheField>
    <cacheField name="Cost Control" numFmtId="0">
      <sharedItems containsBlank="1" containsMixedTypes="1" containsNumber="1" containsInteger="1" minValue="3" maxValue="60"/>
    </cacheField>
    <cacheField name="Control Manager" numFmtId="0">
      <sharedItems containsBlank="1" containsMixedTypes="1" containsNumber="1" minValue="1.3333333333333333" maxValue="60"/>
    </cacheField>
    <cacheField name="QS" numFmtId="0">
      <sharedItems containsBlank="1" containsMixedTypes="1" containsNumber="1" containsInteger="1" minValue="8" maxValue="96"/>
    </cacheField>
    <cacheField name="Accounting" numFmtId="0">
      <sharedItems containsBlank="1" containsMixedTypes="1" containsNumber="1" containsInteger="1" minValue="4" maxValue="32"/>
    </cacheField>
    <cacheField name="Contracts" numFmtId="0">
      <sharedItems containsBlank="1" containsMixedTypes="1" containsNumber="1" minValue="2" maxValue="50"/>
    </cacheField>
    <cacheField name="Total BTP" numFmtId="43">
      <sharedItems containsSemiMixedTypes="0" containsString="0" containsNumber="1" minValue="0" maxValue="128"/>
    </cacheField>
    <cacheField name="Average" numFmtId="43">
      <sharedItems containsSemiMixedTypes="0" containsString="0" containsNumber="1" minValue="0.41666666666666663" maxValue="59"/>
    </cacheField>
    <cacheField name="SBP-Mean" numFmtId="9">
      <sharedItems containsSemiMixedTypes="0" containsString="0" containsNumber="1" minValue="-1" maxValue="1.2325581395348835"/>
    </cacheField>
    <cacheField name="DSP-Mean" numFmtId="9">
      <sharedItems containsSemiMixedTypes="0" containsString="0" containsNumber="1" minValue="-1" maxValue="3"/>
    </cacheField>
    <cacheField name="SUE-Mean" numFmtId="9">
      <sharedItems containsSemiMixedTypes="0" containsString="0" containsNumber="1" minValue="-1" maxValue="47"/>
    </cacheField>
    <cacheField name="ABC-Mean" numFmtId="9">
      <sharedItems containsSemiMixedTypes="0" containsString="0" containsNumber="1" minValue="-1" maxValue="3.0000000000000004"/>
    </cacheField>
    <cacheField name="BTP-Mean" numFmtId="9">
      <sharedItems containsSemiMixedTypes="0" containsString="0" containsNumber="1" minValue="-1" maxValue="2.7996289424860854"/>
    </cacheField>
    <cacheField name="Agg Distance" numFmtId="9">
      <sharedItems containsSemiMixedTypes="0" containsString="0" containsNumber="1" minValue="7.7777777777777776E-3" maxValue="0.49"/>
    </cacheField>
    <cacheField name="SBP-Mean2" numFmtId="43">
      <sharedItems containsSemiMixedTypes="0" containsString="0" containsNumber="1" minValue="-31.6875" maxValue="16"/>
    </cacheField>
    <cacheField name="DSP-Mean2" numFmtId="43">
      <sharedItems containsSemiMixedTypes="0" containsString="0" containsNumber="1" minValue="-31.6875" maxValue="67"/>
    </cacheField>
    <cacheField name="SUE-Mean2" numFmtId="43">
      <sharedItems containsSemiMixedTypes="0" containsString="0" containsNumber="1" minValue="-58.2" maxValue="19.583333333333332"/>
    </cacheField>
    <cacheField name="ABC-Mean2" numFmtId="43">
      <sharedItems containsSemiMixedTypes="0" containsString="0" containsNumber="1" minValue="-50.375" maxValue="40.75"/>
    </cacheField>
    <cacheField name="BTP-Mean2" numFmtId="43">
      <sharedItems containsSemiMixedTypes="0" containsString="0" containsNumber="1" minValue="-23" maxValue="94.3125"/>
    </cacheField>
    <cacheField name="Not on All Sites" numFmtId="43">
      <sharedItems count="2">
        <s v="False"/>
        <s v="True"/>
      </sharedItems>
    </cacheField>
    <cacheField name="STD" numFmtId="43">
      <sharedItems containsSemiMixedTypes="0" containsString="0" containsNumber="1" minValue="0" maxValue="52.958348413320699"/>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82">
  <r>
    <x v="0"/>
    <x v="0"/>
    <m/>
    <n v="0"/>
    <n v="4"/>
    <s v=""/>
    <s v=""/>
    <n v="2"/>
    <n v="0"/>
    <n v="0"/>
    <n v="0"/>
    <n v="4"/>
    <s v=""/>
    <n v="16"/>
    <n v="8"/>
    <n v="24"/>
    <n v="22"/>
    <n v="0.5"/>
    <n v="0.5"/>
    <n v="8"/>
    <s v=""/>
    <n v="8"/>
    <n v="16"/>
    <m/>
    <n v="32"/>
    <m/>
    <m/>
    <m/>
    <n v="32"/>
    <n v="20"/>
    <m/>
    <m/>
    <m/>
    <m/>
    <s v=""/>
    <n v="20"/>
    <n v="22.5"/>
    <n v="-0.28888888888888886"/>
    <n v="-2.2222222222222223E-2"/>
    <n v="-0.97777777777777775"/>
    <n v="0.42222222222222222"/>
    <n v="-0.1111111111111111"/>
    <n v="1.2888888888888887E-2"/>
    <n v="-6.5"/>
    <n v="-0.5"/>
    <n v="-22"/>
    <n v="9.5"/>
    <n v="-2.5"/>
    <x v="0"/>
    <n v="9.0584521611341273"/>
  </r>
  <r>
    <x v="1"/>
    <x v="0"/>
    <m/>
    <s v=""/>
    <n v="1.3333333333333333"/>
    <s v=""/>
    <s v=""/>
    <n v="2"/>
    <n v="0"/>
    <s v=""/>
    <s v=""/>
    <s v=""/>
    <s v=""/>
    <n v="8"/>
    <n v="8"/>
    <n v="12"/>
    <n v="11.333333333333334"/>
    <n v="0.5"/>
    <n v="0.5"/>
    <n v="4"/>
    <s v=""/>
    <n v="2"/>
    <n v="6"/>
    <m/>
    <n v="24"/>
    <m/>
    <m/>
    <m/>
    <n v="24"/>
    <n v="10"/>
    <m/>
    <m/>
    <m/>
    <m/>
    <s v=""/>
    <n v="10"/>
    <n v="12.833333333333334"/>
    <n v="-0.53246753246753253"/>
    <n v="-0.11688311688311688"/>
    <n v="-0.96103896103896103"/>
    <n v="0.87012987012987009"/>
    <n v="-0.22077922077922082"/>
    <n v="1.6103896103896106E-2"/>
    <n v="-6.8333333333333339"/>
    <n v="-1.5"/>
    <n v="-12.333333333333334"/>
    <n v="11.166666666666666"/>
    <n v="-2.8333333333333339"/>
    <x v="0"/>
    <n v="4.4228642749989211"/>
  </r>
  <r>
    <x v="2"/>
    <x v="0"/>
    <m/>
    <s v=""/>
    <n v="1"/>
    <s v=""/>
    <s v=""/>
    <n v="4"/>
    <s v=""/>
    <s v=""/>
    <s v=""/>
    <n v="2"/>
    <s v=""/>
    <n v="4"/>
    <n v="4"/>
    <n v="1"/>
    <n v="9"/>
    <s v=""/>
    <n v="0"/>
    <n v="4"/>
    <s v=""/>
    <n v="2"/>
    <n v="6"/>
    <m/>
    <n v="4"/>
    <m/>
    <m/>
    <m/>
    <n v="4"/>
    <n v="10"/>
    <m/>
    <m/>
    <m/>
    <m/>
    <s v=""/>
    <n v="10"/>
    <n v="7.25"/>
    <n v="-0.17241379310344829"/>
    <n v="0.2413793103448276"/>
    <n v="-1"/>
    <n v="-0.44827586206896552"/>
    <n v="0.37931034482758619"/>
    <n v="1.4137931034482758E-2"/>
    <n v="-1.25"/>
    <n v="1.75"/>
    <n v="-7.25"/>
    <n v="-3.25"/>
    <n v="2.75"/>
    <x v="1"/>
    <n v="3.7416573867739413"/>
  </r>
  <r>
    <x v="3"/>
    <x v="0"/>
    <m/>
    <s v=""/>
    <s v=""/>
    <s v=""/>
    <s v=""/>
    <n v="1"/>
    <s v=""/>
    <s v=""/>
    <s v=""/>
    <n v="4"/>
    <s v=""/>
    <n v="0.5"/>
    <n v="2.6666666666666665"/>
    <n v="4"/>
    <n v="1.5"/>
    <s v=""/>
    <n v="0"/>
    <s v=""/>
    <s v=""/>
    <n v="2"/>
    <n v="2"/>
    <m/>
    <n v="8"/>
    <m/>
    <m/>
    <m/>
    <n v="8"/>
    <n v="10"/>
    <m/>
    <m/>
    <m/>
    <m/>
    <s v=""/>
    <n v="10"/>
    <n v="5.375"/>
    <n v="-0.62790697674418605"/>
    <n v="-0.72093023255813948"/>
    <n v="-1"/>
    <n v="0.48837209302325579"/>
    <n v="0.86046511627906974"/>
    <n v="2.3488372093023253E-2"/>
    <n v="-3.375"/>
    <n v="-3.875"/>
    <n v="-5.375"/>
    <n v="2.625"/>
    <n v="4.625"/>
    <x v="1"/>
    <n v="0.84983658559879749"/>
  </r>
  <r>
    <x v="4"/>
    <x v="0"/>
    <m/>
    <s v=""/>
    <s v=""/>
    <s v=""/>
    <s v=""/>
    <n v="0.5"/>
    <s v=""/>
    <s v=""/>
    <s v=""/>
    <s v=""/>
    <s v=""/>
    <n v="0.5"/>
    <n v="1"/>
    <n v="2"/>
    <n v="1"/>
    <s v=""/>
    <n v="0"/>
    <s v=""/>
    <s v=""/>
    <n v="1"/>
    <n v="1"/>
    <m/>
    <n v="6"/>
    <m/>
    <m/>
    <m/>
    <n v="6"/>
    <n v="10"/>
    <m/>
    <m/>
    <m/>
    <m/>
    <s v=""/>
    <n v="10"/>
    <n v="4.5"/>
    <n v="-0.77777777777777779"/>
    <n v="-0.77777777777777779"/>
    <n v="-1"/>
    <n v="0.33333333333333331"/>
    <n v="1.2222222222222223"/>
    <n v="2.5555555555555554E-2"/>
    <n v="-3.5"/>
    <n v="-3.5"/>
    <n v="-4.5"/>
    <n v="1.5"/>
    <n v="5.5"/>
    <x v="1"/>
    <n v="0.47140452079103168"/>
  </r>
  <r>
    <x v="5"/>
    <x v="0"/>
    <m/>
    <s v=""/>
    <s v=""/>
    <s v=""/>
    <s v=""/>
    <n v="0.5"/>
    <s v=""/>
    <s v=""/>
    <s v=""/>
    <n v="2"/>
    <s v=""/>
    <s v=""/>
    <s v=""/>
    <s v=""/>
    <n v="0.5"/>
    <s v=""/>
    <n v="0"/>
    <s v=""/>
    <s v=""/>
    <n v="2"/>
    <n v="2"/>
    <m/>
    <n v="8"/>
    <m/>
    <m/>
    <m/>
    <n v="8"/>
    <n v="10"/>
    <m/>
    <m/>
    <m/>
    <m/>
    <s v=""/>
    <n v="10"/>
    <n v="5.125"/>
    <n v="-0.6097560975609756"/>
    <n v="-0.90243902439024393"/>
    <n v="-1"/>
    <n v="0.56097560975609762"/>
    <n v="0.95121951219512191"/>
    <n v="2.5121951219512197E-2"/>
    <n v="-3.125"/>
    <n v="-4.625"/>
    <n v="-5.125"/>
    <n v="2.875"/>
    <n v="4.875"/>
    <x v="1"/>
    <n v="0.84983658559879749"/>
  </r>
  <r>
    <x v="6"/>
    <x v="0"/>
    <m/>
    <s v=""/>
    <s v=""/>
    <s v=""/>
    <s v=""/>
    <n v="1"/>
    <s v=""/>
    <s v=""/>
    <s v=""/>
    <s v=""/>
    <s v=""/>
    <n v="1"/>
    <s v=""/>
    <s v=""/>
    <n v="2"/>
    <s v=""/>
    <n v="0"/>
    <s v=""/>
    <s v=""/>
    <n v="2"/>
    <n v="2"/>
    <m/>
    <n v="2.75"/>
    <m/>
    <m/>
    <m/>
    <n v="2.75"/>
    <n v="128"/>
    <m/>
    <m/>
    <m/>
    <m/>
    <s v=""/>
    <n v="128"/>
    <n v="33.6875"/>
    <n v="-0.94063079777365488"/>
    <n v="-0.94063079777365488"/>
    <n v="-1"/>
    <n v="-0.91836734693877553"/>
    <n v="2.7996289424860854"/>
    <n v="2.8812615955473096E-2"/>
    <n v="-31.6875"/>
    <n v="-31.6875"/>
    <n v="-33.6875"/>
    <n v="-30.9375"/>
    <n v="94.3125"/>
    <x v="1"/>
    <n v="0.94280904158206336"/>
  </r>
  <r>
    <x v="7"/>
    <x v="0"/>
    <m/>
    <s v=""/>
    <s v=""/>
    <s v=""/>
    <s v=""/>
    <n v="4"/>
    <s v=""/>
    <s v=""/>
    <s v=""/>
    <s v=""/>
    <s v=""/>
    <n v="12"/>
    <n v="0.33333333333333331"/>
    <n v="2"/>
    <n v="16"/>
    <n v="5"/>
    <n v="5"/>
    <n v="32"/>
    <s v=""/>
    <n v="8"/>
    <n v="40"/>
    <m/>
    <n v="24"/>
    <m/>
    <m/>
    <m/>
    <n v="24"/>
    <n v="16"/>
    <m/>
    <m/>
    <m/>
    <m/>
    <s v=""/>
    <n v="16"/>
    <n v="24"/>
    <n v="0.66666666666666663"/>
    <n v="-0.33333333333333331"/>
    <n v="-0.79166666666666663"/>
    <n v="0"/>
    <n v="-0.33333333333333331"/>
    <n v="1.7916666666666664E-2"/>
    <n v="16"/>
    <n v="-8"/>
    <n v="-19"/>
    <n v="0"/>
    <n v="-8"/>
    <x v="0"/>
    <n v="14.613540144521982"/>
  </r>
  <r>
    <x v="8"/>
    <x v="0"/>
    <m/>
    <s v=""/>
    <s v=""/>
    <s v=""/>
    <s v=""/>
    <n v="8"/>
    <s v=""/>
    <s v=""/>
    <s v=""/>
    <n v="2"/>
    <s v=""/>
    <s v=""/>
    <s v=""/>
    <s v=""/>
    <n v="8"/>
    <n v="1.5"/>
    <n v="1.5"/>
    <s v=""/>
    <s v=""/>
    <n v="4"/>
    <n v="4"/>
    <m/>
    <n v="3"/>
    <m/>
    <m/>
    <m/>
    <n v="3"/>
    <n v="16"/>
    <m/>
    <m/>
    <m/>
    <m/>
    <s v=""/>
    <n v="16"/>
    <n v="7.75"/>
    <n v="-0.4838709677419355"/>
    <n v="3.2258064516129031E-2"/>
    <n v="-0.80645161290322576"/>
    <n v="-0.61290322580645162"/>
    <n v="1.064516129032258"/>
    <n v="1.3225806451612903E-2"/>
    <n v="-3.75"/>
    <n v="0.25"/>
    <n v="-6.25"/>
    <n v="-4.75"/>
    <n v="8.25"/>
    <x v="0"/>
    <n v="2.6770630673681683"/>
  </r>
  <r>
    <x v="9"/>
    <x v="0"/>
    <m/>
    <s v=""/>
    <n v="24"/>
    <s v=""/>
    <s v=""/>
    <n v="2"/>
    <s v=""/>
    <s v=""/>
    <s v=""/>
    <n v="2"/>
    <n v="12"/>
    <s v=""/>
    <s v=""/>
    <s v=""/>
    <n v="38"/>
    <n v="10"/>
    <n v="10"/>
    <n v="8"/>
    <s v=""/>
    <n v="8"/>
    <n v="16"/>
    <m/>
    <n v="0.68749999999999967"/>
    <m/>
    <m/>
    <m/>
    <n v="0.68749999999999967"/>
    <n v="40"/>
    <m/>
    <m/>
    <m/>
    <m/>
    <s v=""/>
    <n v="40"/>
    <n v="23.671875"/>
    <n v="-0.32409240924092408"/>
    <n v="0.6052805280528053"/>
    <n v="-0.57755775577557755"/>
    <n v="-0.97095709570957101"/>
    <n v="0.68976897689768979"/>
    <n v="1.5069306930693069E-2"/>
    <n v="-7.671875"/>
    <n v="14.328125"/>
    <n v="-13.671875"/>
    <n v="-22.984375"/>
    <n v="16.328125"/>
    <x v="0"/>
    <n v="12.036980056845191"/>
  </r>
  <r>
    <x v="10"/>
    <x v="0"/>
    <m/>
    <s v=""/>
    <n v="12"/>
    <s v=""/>
    <s v=""/>
    <s v=""/>
    <s v=""/>
    <s v=""/>
    <s v=""/>
    <s v=""/>
    <s v=""/>
    <n v="20"/>
    <s v=""/>
    <s v=""/>
    <n v="32"/>
    <n v="3"/>
    <n v="3"/>
    <s v=""/>
    <s v=""/>
    <n v="8"/>
    <n v="8"/>
    <m/>
    <n v="6"/>
    <m/>
    <m/>
    <m/>
    <n v="6"/>
    <n v="48"/>
    <m/>
    <m/>
    <m/>
    <m/>
    <s v=""/>
    <n v="48"/>
    <n v="23.5"/>
    <n v="-0.65957446808510634"/>
    <n v="0.36170212765957449"/>
    <n v="-0.87234042553191493"/>
    <n v="-0.74468085106382975"/>
    <n v="1.0425531914893618"/>
    <n v="1.8936170212765956E-2"/>
    <n v="-15.5"/>
    <n v="8.5"/>
    <n v="-20.5"/>
    <n v="-17.5"/>
    <n v="24.5"/>
    <x v="0"/>
    <n v="12.657891697365017"/>
  </r>
  <r>
    <x v="11"/>
    <x v="0"/>
    <m/>
    <s v=""/>
    <n v="4"/>
    <s v=""/>
    <s v=""/>
    <n v="2"/>
    <s v=""/>
    <s v=""/>
    <s v=""/>
    <n v="2"/>
    <s v=""/>
    <s v=""/>
    <n v="12"/>
    <n v="4"/>
    <n v="6"/>
    <s v=""/>
    <n v="0"/>
    <s v=""/>
    <s v=""/>
    <n v="2"/>
    <n v="2"/>
    <m/>
    <n v="8"/>
    <m/>
    <m/>
    <m/>
    <n v="8"/>
    <n v="36"/>
    <m/>
    <m/>
    <m/>
    <m/>
    <s v=""/>
    <n v="36"/>
    <n v="13"/>
    <n v="-0.84615384615384615"/>
    <n v="-0.53846153846153844"/>
    <n v="-1"/>
    <n v="-0.38461538461538464"/>
    <n v="1.7692307692307692"/>
    <n v="2.3846153846153847E-2"/>
    <n v="-11"/>
    <n v="-7"/>
    <n v="-13"/>
    <n v="-5"/>
    <n v="23"/>
    <x v="1"/>
    <n v="2.4944382578492941"/>
  </r>
  <r>
    <x v="12"/>
    <x v="0"/>
    <m/>
    <s v=""/>
    <s v=""/>
    <s v=""/>
    <s v=""/>
    <s v=""/>
    <s v=""/>
    <s v=""/>
    <s v=""/>
    <s v=""/>
    <s v=""/>
    <s v=""/>
    <s v=""/>
    <s v=""/>
    <n v="0"/>
    <s v=""/>
    <n v="0"/>
    <s v=""/>
    <s v=""/>
    <n v="2"/>
    <n v="2"/>
    <m/>
    <n v="3"/>
    <m/>
    <m/>
    <m/>
    <n v="3"/>
    <n v="36"/>
    <m/>
    <m/>
    <m/>
    <m/>
    <s v=""/>
    <n v="36"/>
    <n v="10.25"/>
    <n v="-0.80487804878048785"/>
    <n v="-1"/>
    <n v="-1"/>
    <n v="-0.70731707317073167"/>
    <n v="2.5121951219512195"/>
    <n v="2.8048780487804875E-2"/>
    <n v="-8.25"/>
    <n v="-10.25"/>
    <n v="-10.25"/>
    <n v="-7.25"/>
    <n v="25.75"/>
    <x v="1"/>
    <n v="0.94280904158206336"/>
  </r>
  <r>
    <x v="13"/>
    <x v="0"/>
    <m/>
    <s v=""/>
    <n v="10"/>
    <s v=""/>
    <n v="4"/>
    <s v=""/>
    <s v=""/>
    <s v=""/>
    <s v=""/>
    <n v="1"/>
    <s v=""/>
    <s v=""/>
    <n v="2"/>
    <s v=""/>
    <n v="14"/>
    <n v="0.5"/>
    <n v="0.5"/>
    <s v=""/>
    <s v=""/>
    <n v="4"/>
    <n v="4"/>
    <m/>
    <n v="4"/>
    <m/>
    <m/>
    <m/>
    <n v="4"/>
    <n v="36"/>
    <m/>
    <m/>
    <m/>
    <m/>
    <s v=""/>
    <n v="36"/>
    <n v="14.5"/>
    <n v="-0.72413793103448276"/>
    <n v="-3.4482758620689655E-2"/>
    <n v="-0.96551724137931039"/>
    <n v="-0.72413793103448276"/>
    <n v="1.4827586206896552"/>
    <n v="1.7241379310344827E-2"/>
    <n v="-10.5"/>
    <n v="-0.5"/>
    <n v="-14"/>
    <n v="-10.5"/>
    <n v="21.5"/>
    <x v="0"/>
    <n v="5.7203341005768378"/>
  </r>
  <r>
    <x v="14"/>
    <x v="0"/>
    <m/>
    <s v=""/>
    <n v="4"/>
    <s v=""/>
    <s v=""/>
    <n v="4"/>
    <s v=""/>
    <s v=""/>
    <s v=""/>
    <s v=""/>
    <s v=""/>
    <n v="4"/>
    <n v="24"/>
    <n v="2"/>
    <n v="12"/>
    <s v=""/>
    <n v="0"/>
    <s v=""/>
    <s v=""/>
    <n v="2"/>
    <n v="2"/>
    <m/>
    <n v="4"/>
    <m/>
    <m/>
    <m/>
    <n v="4"/>
    <n v="36"/>
    <m/>
    <m/>
    <m/>
    <m/>
    <s v=""/>
    <n v="36"/>
    <n v="13.5"/>
    <n v="-0.85185185185185186"/>
    <n v="-0.1111111111111111"/>
    <n v="-1"/>
    <n v="-0.70370370370370372"/>
    <n v="1.6666666666666667"/>
    <n v="1.9629629629629629E-2"/>
    <n v="-11.5"/>
    <n v="-1.5"/>
    <n v="-13.5"/>
    <n v="-9.5"/>
    <n v="22.5"/>
    <x v="1"/>
    <n v="5.2493385826745405"/>
  </r>
  <r>
    <x v="15"/>
    <x v="0"/>
    <m/>
    <s v=""/>
    <n v="4"/>
    <s v=""/>
    <s v=""/>
    <s v=""/>
    <s v=""/>
    <s v=""/>
    <s v=""/>
    <s v=""/>
    <s v=""/>
    <s v=""/>
    <s v=""/>
    <s v=""/>
    <n v="4"/>
    <n v="2"/>
    <n v="2"/>
    <s v=""/>
    <s v=""/>
    <n v="4"/>
    <n v="4"/>
    <m/>
    <n v="3.3"/>
    <m/>
    <m/>
    <m/>
    <n v="3.3"/>
    <n v="36"/>
    <m/>
    <m/>
    <m/>
    <m/>
    <s v=""/>
    <n v="36"/>
    <n v="11.824999999999999"/>
    <n v="-0.66173361522198726"/>
    <n v="-0.66173361522198726"/>
    <n v="-0.83086680761099363"/>
    <n v="-0.72093023255813948"/>
    <n v="2.0443974630021144"/>
    <n v="2.154334038054968E-2"/>
    <n v="-7.8249999999999993"/>
    <n v="-7.8249999999999993"/>
    <n v="-9.8249999999999993"/>
    <n v="-8.5249999999999986"/>
    <n v="24.175000000000001"/>
    <x v="0"/>
    <n v="0.94280904158205669"/>
  </r>
  <r>
    <x v="16"/>
    <x v="0"/>
    <m/>
    <s v=""/>
    <n v="8"/>
    <s v=""/>
    <s v=""/>
    <s v=""/>
    <s v=""/>
    <s v=""/>
    <s v=""/>
    <s v=""/>
    <s v=""/>
    <n v="6"/>
    <n v="4"/>
    <s v=""/>
    <n v="14"/>
    <n v="5"/>
    <n v="5"/>
    <n v="8"/>
    <s v=""/>
    <n v="12"/>
    <n v="20"/>
    <m/>
    <n v="5"/>
    <m/>
    <m/>
    <m/>
    <n v="5"/>
    <m/>
    <n v="60"/>
    <m/>
    <m/>
    <m/>
    <s v=""/>
    <n v="60"/>
    <n v="24.75"/>
    <n v="-0.19191919191919191"/>
    <n v="-0.43434343434343436"/>
    <n v="-0.79797979797979801"/>
    <n v="-0.79797979797979801"/>
    <n v="1.4242424242424243"/>
    <n v="1.4242424242424244E-2"/>
    <n v="-4.75"/>
    <n v="-10.75"/>
    <n v="-19.75"/>
    <n v="-19.75"/>
    <n v="35.25"/>
    <x v="0"/>
    <n v="6.164414002968976"/>
  </r>
  <r>
    <x v="17"/>
    <x v="1"/>
    <m/>
    <s v=""/>
    <n v="8"/>
    <s v=""/>
    <s v=""/>
    <s v=""/>
    <s v=""/>
    <s v=""/>
    <s v=""/>
    <s v=""/>
    <s v=""/>
    <n v="3"/>
    <s v=""/>
    <s v=""/>
    <n v="11"/>
    <n v="2"/>
    <n v="2"/>
    <n v="8"/>
    <s v=""/>
    <n v="6"/>
    <n v="14"/>
    <m/>
    <n v="12"/>
    <m/>
    <m/>
    <m/>
    <n v="12"/>
    <m/>
    <n v="40"/>
    <m/>
    <m/>
    <m/>
    <s v=""/>
    <n v="40"/>
    <n v="19.25"/>
    <n v="-0.27272727272727271"/>
    <n v="-0.42857142857142855"/>
    <n v="-0.89610389610389607"/>
    <n v="-0.37662337662337664"/>
    <n v="1.0779220779220779"/>
    <n v="1.5974025974025974E-2"/>
    <n v="-5.25"/>
    <n v="-8.25"/>
    <n v="-17.25"/>
    <n v="-7.25"/>
    <n v="20.75"/>
    <x v="0"/>
    <n v="5.0990195135927845"/>
  </r>
  <r>
    <x v="18"/>
    <x v="1"/>
    <m/>
    <s v=""/>
    <n v="4"/>
    <s v=""/>
    <s v=""/>
    <s v=""/>
    <s v=""/>
    <s v=""/>
    <s v=""/>
    <s v=""/>
    <s v=""/>
    <n v="3"/>
    <n v="0.66666666666666663"/>
    <s v=""/>
    <n v="7"/>
    <n v="2"/>
    <n v="2"/>
    <n v="8"/>
    <s v=""/>
    <s v=""/>
    <n v="8"/>
    <m/>
    <n v="4"/>
    <m/>
    <m/>
    <m/>
    <n v="4"/>
    <n v="10"/>
    <m/>
    <m/>
    <m/>
    <m/>
    <s v=""/>
    <n v="10"/>
    <n v="7.25"/>
    <n v="0.10344827586206896"/>
    <n v="-3.4482758620689655E-2"/>
    <n v="-0.72413793103448276"/>
    <n v="-0.44827586206896552"/>
    <n v="0.37931034482758619"/>
    <n v="8.6206896551724137E-3"/>
    <n v="0.75"/>
    <n v="-0.25"/>
    <n v="-5.25"/>
    <n v="-3.25"/>
    <n v="2.75"/>
    <x v="0"/>
    <n v="2.6246692913372702"/>
  </r>
  <r>
    <x v="19"/>
    <x v="1"/>
    <m/>
    <s v=""/>
    <n v="2"/>
    <s v=""/>
    <s v=""/>
    <s v=""/>
    <s v=""/>
    <s v=""/>
    <s v=""/>
    <s v=""/>
    <s v=""/>
    <s v=""/>
    <s v=""/>
    <s v=""/>
    <n v="2"/>
    <n v="2"/>
    <n v="2"/>
    <n v="8"/>
    <s v=""/>
    <s v=""/>
    <n v="8"/>
    <m/>
    <m/>
    <m/>
    <m/>
    <m/>
    <n v="0"/>
    <n v="6"/>
    <m/>
    <m/>
    <m/>
    <m/>
    <s v=""/>
    <n v="6"/>
    <n v="4"/>
    <n v="1"/>
    <n v="-0.5"/>
    <n v="-0.5"/>
    <n v="-1"/>
    <n v="0.5"/>
    <n v="0.02"/>
    <n v="4"/>
    <n v="-2"/>
    <n v="-2"/>
    <n v="-4"/>
    <n v="2"/>
    <x v="0"/>
    <n v="2.8284271247461903"/>
  </r>
  <r>
    <x v="20"/>
    <x v="2"/>
    <m/>
    <s v=""/>
    <s v=""/>
    <s v=""/>
    <s v=""/>
    <n v="4"/>
    <n v="4"/>
    <s v=""/>
    <s v=""/>
    <s v=""/>
    <s v=""/>
    <s v=""/>
    <n v="4"/>
    <n v="1"/>
    <n v="8"/>
    <n v="16"/>
    <n v="16"/>
    <s v=""/>
    <s v=""/>
    <n v="2"/>
    <n v="2"/>
    <m/>
    <m/>
    <m/>
    <n v="9"/>
    <m/>
    <n v="9"/>
    <s v=""/>
    <s v=""/>
    <m/>
    <m/>
    <m/>
    <n v="8"/>
    <n v="0"/>
    <n v="4.75"/>
    <n v="-0.57894736842105265"/>
    <n v="0.68421052631578949"/>
    <n v="2.3684210526315788"/>
    <n v="0.89473684210526316"/>
    <n v="-1"/>
    <n v="3.6315789473684211E-2"/>
    <n v="-2.75"/>
    <n v="3.25"/>
    <n v="11.25"/>
    <n v="4.25"/>
    <n v="-4.75"/>
    <x v="0"/>
    <n v="5.7348835113617511"/>
  </r>
  <r>
    <x v="21"/>
    <x v="2"/>
    <m/>
    <s v=""/>
    <s v=""/>
    <s v=""/>
    <s v=""/>
    <s v=""/>
    <s v=""/>
    <s v=""/>
    <s v=""/>
    <s v=""/>
    <s v=""/>
    <s v=""/>
    <s v=""/>
    <n v="1"/>
    <n v="0"/>
    <n v="20"/>
    <n v="20"/>
    <s v=""/>
    <s v=""/>
    <s v=""/>
    <n v="0"/>
    <m/>
    <m/>
    <m/>
    <n v="1.6666666666666665"/>
    <m/>
    <n v="1.6666666666666665"/>
    <s v=""/>
    <s v=""/>
    <m/>
    <m/>
    <m/>
    <s v=""/>
    <n v="0"/>
    <n v="0.41666666666666663"/>
    <n v="-1"/>
    <n v="-1"/>
    <n v="47"/>
    <n v="3.0000000000000004"/>
    <n v="-1"/>
    <n v="0.49"/>
    <n v="-0.41666666666666663"/>
    <n v="-0.41666666666666663"/>
    <n v="19.583333333333332"/>
    <n v="1.25"/>
    <n v="-0.41666666666666663"/>
    <x v="1"/>
    <n v="9.4280904158206322"/>
  </r>
  <r>
    <x v="22"/>
    <x v="2"/>
    <m/>
    <s v=""/>
    <s v=""/>
    <s v=""/>
    <s v=""/>
    <s v=""/>
    <s v=""/>
    <s v=""/>
    <s v=""/>
    <s v=""/>
    <s v=""/>
    <s v=""/>
    <n v="4"/>
    <n v="1"/>
    <n v="0"/>
    <n v="8"/>
    <n v="8"/>
    <s v=""/>
    <s v=""/>
    <s v=""/>
    <n v="0"/>
    <m/>
    <m/>
    <m/>
    <n v="4"/>
    <m/>
    <n v="4"/>
    <s v=""/>
    <s v=""/>
    <m/>
    <m/>
    <m/>
    <n v="8"/>
    <n v="0"/>
    <n v="1"/>
    <n v="-1"/>
    <n v="-1"/>
    <n v="7"/>
    <n v="3"/>
    <n v="-1"/>
    <n v="0.09"/>
    <n v="-1"/>
    <n v="-1"/>
    <n v="7"/>
    <n v="3"/>
    <n v="-1"/>
    <x v="1"/>
    <n v="3.7712361663282534"/>
  </r>
  <r>
    <x v="23"/>
    <x v="2"/>
    <m/>
    <s v=""/>
    <s v=""/>
    <s v=""/>
    <s v=""/>
    <s v=""/>
    <n v="2"/>
    <s v=""/>
    <s v=""/>
    <s v=""/>
    <s v=""/>
    <s v=""/>
    <n v="8"/>
    <n v="1"/>
    <n v="2"/>
    <n v="2"/>
    <n v="2"/>
    <s v=""/>
    <s v=""/>
    <s v=""/>
    <n v="0"/>
    <m/>
    <m/>
    <m/>
    <n v="2"/>
    <m/>
    <n v="2"/>
    <s v=""/>
    <s v=""/>
    <m/>
    <m/>
    <m/>
    <s v=""/>
    <n v="0"/>
    <n v="1"/>
    <n v="-1"/>
    <n v="1"/>
    <n v="1"/>
    <n v="1"/>
    <n v="-1"/>
    <n v="0.03"/>
    <n v="-1"/>
    <n v="1"/>
    <n v="1"/>
    <n v="1"/>
    <n v="-1"/>
    <x v="1"/>
    <n v="0.94280904158206336"/>
  </r>
  <r>
    <x v="24"/>
    <x v="2"/>
    <m/>
    <s v=""/>
    <s v=""/>
    <s v=""/>
    <s v=""/>
    <s v=""/>
    <s v=""/>
    <s v=""/>
    <s v=""/>
    <s v=""/>
    <s v=""/>
    <s v=""/>
    <s v=""/>
    <s v=""/>
    <n v="0"/>
    <s v=""/>
    <n v="0"/>
    <s v=""/>
    <s v=""/>
    <s v=""/>
    <n v="0"/>
    <n v="12"/>
    <m/>
    <m/>
    <m/>
    <m/>
    <n v="12"/>
    <s v=""/>
    <s v=""/>
    <m/>
    <m/>
    <m/>
    <n v="2"/>
    <n v="0"/>
    <n v="3"/>
    <n v="-1"/>
    <n v="-1"/>
    <n v="-1"/>
    <n v="3"/>
    <n v="-1"/>
    <n v="0.03"/>
    <n v="-3"/>
    <n v="-3"/>
    <n v="-3"/>
    <n v="9"/>
    <n v="-3"/>
    <x v="1"/>
    <n v="0"/>
  </r>
  <r>
    <x v="25"/>
    <x v="2"/>
    <m/>
    <s v=""/>
    <s v=""/>
    <s v=""/>
    <s v=""/>
    <s v=""/>
    <s v=""/>
    <s v=""/>
    <s v=""/>
    <n v="12"/>
    <s v=""/>
    <s v=""/>
    <s v=""/>
    <s v=""/>
    <n v="0"/>
    <n v="8"/>
    <n v="8"/>
    <s v=""/>
    <s v=""/>
    <s v=""/>
    <n v="0"/>
    <n v="4"/>
    <m/>
    <m/>
    <m/>
    <m/>
    <n v="4"/>
    <s v=""/>
    <s v=""/>
    <m/>
    <m/>
    <m/>
    <n v="4"/>
    <n v="0"/>
    <n v="1"/>
    <n v="-1"/>
    <n v="-1"/>
    <n v="7"/>
    <n v="3"/>
    <n v="-1"/>
    <n v="0.09"/>
    <n v="-1"/>
    <n v="-1"/>
    <n v="7"/>
    <n v="3"/>
    <n v="-1"/>
    <x v="1"/>
    <n v="3.7712361663282534"/>
  </r>
  <r>
    <x v="26"/>
    <x v="2"/>
    <m/>
    <s v=""/>
    <s v=""/>
    <s v=""/>
    <n v="12"/>
    <s v=""/>
    <s v=""/>
    <s v=""/>
    <s v=""/>
    <n v="2"/>
    <s v=""/>
    <s v=""/>
    <s v=""/>
    <s v=""/>
    <n v="12"/>
    <n v="12"/>
    <n v="12"/>
    <s v=""/>
    <s v=""/>
    <s v=""/>
    <n v="0"/>
    <n v="4"/>
    <m/>
    <m/>
    <m/>
    <m/>
    <n v="4"/>
    <s v=""/>
    <s v=""/>
    <m/>
    <m/>
    <m/>
    <n v="8"/>
    <n v="0"/>
    <n v="4"/>
    <n v="-1"/>
    <n v="2"/>
    <n v="2"/>
    <n v="0"/>
    <n v="-1"/>
    <n v="0.05"/>
    <n v="-4"/>
    <n v="8"/>
    <n v="8"/>
    <n v="0"/>
    <n v="-4"/>
    <x v="1"/>
    <n v="5.6568542494923806"/>
  </r>
  <r>
    <x v="27"/>
    <x v="2"/>
    <m/>
    <s v=""/>
    <s v=""/>
    <s v=""/>
    <s v=""/>
    <s v=""/>
    <s v=""/>
    <s v=""/>
    <s v=""/>
    <s v=""/>
    <s v=""/>
    <s v=""/>
    <s v=""/>
    <s v=""/>
    <n v="0"/>
    <n v="3"/>
    <n v="3"/>
    <s v=""/>
    <s v=""/>
    <s v=""/>
    <n v="0"/>
    <n v="12"/>
    <m/>
    <m/>
    <m/>
    <m/>
    <n v="12"/>
    <s v=""/>
    <s v=""/>
    <m/>
    <m/>
    <m/>
    <s v=""/>
    <n v="0"/>
    <n v="3"/>
    <n v="-1"/>
    <n v="-1"/>
    <n v="0"/>
    <n v="3"/>
    <n v="-1"/>
    <n v="0.02"/>
    <n v="-3"/>
    <n v="-3"/>
    <n v="0"/>
    <n v="9"/>
    <n v="-3"/>
    <x v="1"/>
    <n v="1.4142135623730951"/>
  </r>
  <r>
    <x v="28"/>
    <x v="2"/>
    <m/>
    <s v=""/>
    <s v=""/>
    <s v=""/>
    <s v=""/>
    <n v="4"/>
    <s v=""/>
    <s v=""/>
    <s v=""/>
    <n v="4"/>
    <s v=""/>
    <s v=""/>
    <s v=""/>
    <s v=""/>
    <n v="4"/>
    <n v="4"/>
    <n v="4"/>
    <s v=""/>
    <s v=""/>
    <s v=""/>
    <n v="0"/>
    <n v="4"/>
    <m/>
    <m/>
    <m/>
    <m/>
    <n v="4"/>
    <s v=""/>
    <s v=""/>
    <m/>
    <m/>
    <m/>
    <n v="12"/>
    <n v="0"/>
    <n v="2"/>
    <n v="-1"/>
    <n v="1"/>
    <n v="1"/>
    <n v="1"/>
    <n v="-1"/>
    <n v="0.03"/>
    <n v="-2"/>
    <n v="2"/>
    <n v="2"/>
    <n v="2"/>
    <n v="-2"/>
    <x v="1"/>
    <n v="1.8856180831641267"/>
  </r>
  <r>
    <x v="29"/>
    <x v="3"/>
    <m/>
    <s v=""/>
    <s v=""/>
    <s v=""/>
    <s v=""/>
    <s v=""/>
    <s v=""/>
    <s v=""/>
    <s v=""/>
    <s v=""/>
    <n v="21"/>
    <n v="24"/>
    <s v=""/>
    <s v=""/>
    <n v="45"/>
    <n v="24"/>
    <n v="24"/>
    <s v=""/>
    <s v=""/>
    <n v="6"/>
    <n v="6"/>
    <n v="10"/>
    <m/>
    <m/>
    <m/>
    <m/>
    <n v="10"/>
    <m/>
    <n v="12"/>
    <m/>
    <m/>
    <m/>
    <s v=""/>
    <n v="12"/>
    <n v="18.25"/>
    <n v="-0.67123287671232879"/>
    <n v="1.4657534246575343"/>
    <n v="0.31506849315068491"/>
    <n v="-0.45205479452054792"/>
    <n v="-0.34246575342465752"/>
    <n v="2.452054794520548E-2"/>
    <n v="-12.25"/>
    <n v="26.75"/>
    <n v="5.75"/>
    <n v="-8.25"/>
    <n v="-6.25"/>
    <x v="0"/>
    <n v="15.937377450509228"/>
  </r>
  <r>
    <x v="30"/>
    <x v="3"/>
    <m/>
    <s v=""/>
    <s v=""/>
    <s v=""/>
    <s v=""/>
    <s v=""/>
    <s v=""/>
    <s v=""/>
    <s v=""/>
    <s v=""/>
    <n v="21"/>
    <n v="24"/>
    <s v=""/>
    <s v=""/>
    <n v="45"/>
    <n v="24"/>
    <n v="24"/>
    <s v=""/>
    <s v=""/>
    <n v="12"/>
    <n v="12"/>
    <n v="16"/>
    <m/>
    <m/>
    <m/>
    <m/>
    <n v="16"/>
    <m/>
    <n v="40"/>
    <m/>
    <m/>
    <m/>
    <s v=""/>
    <n v="40"/>
    <n v="28.25"/>
    <n v="-0.5752212389380531"/>
    <n v="0.59292035398230092"/>
    <n v="-0.15044247787610621"/>
    <n v="-0.4336283185840708"/>
    <n v="0.41592920353982299"/>
    <n v="1.3185840707964603E-2"/>
    <n v="-16.25"/>
    <n v="16.75"/>
    <n v="-4.25"/>
    <n v="-12.25"/>
    <n v="11.75"/>
    <x v="0"/>
    <n v="13.638181696985855"/>
  </r>
  <r>
    <x v="31"/>
    <x v="3"/>
    <m/>
    <s v=""/>
    <s v=""/>
    <s v=""/>
    <s v=""/>
    <s v=""/>
    <s v=""/>
    <s v=""/>
    <s v=""/>
    <n v="2"/>
    <s v=""/>
    <s v=""/>
    <s v=""/>
    <s v=""/>
    <n v="0"/>
    <s v=""/>
    <n v="0"/>
    <s v=""/>
    <s v=""/>
    <n v="4"/>
    <n v="4"/>
    <n v="0.41666666666666663"/>
    <m/>
    <m/>
    <m/>
    <m/>
    <n v="0.41666666666666663"/>
    <m/>
    <n v="12"/>
    <m/>
    <m/>
    <m/>
    <s v=""/>
    <n v="12"/>
    <n v="4.104166666666667"/>
    <n v="-2.5380710659898546E-2"/>
    <n v="-1"/>
    <n v="-1"/>
    <n v="-0.89847715736040612"/>
    <n v="1.9238578680203045"/>
    <n v="2.0253807106598982E-2"/>
    <n v="-0.10416666666666696"/>
    <n v="-4.104166666666667"/>
    <n v="-4.104166666666667"/>
    <n v="-3.6875000000000004"/>
    <n v="7.895833333333333"/>
    <x v="1"/>
    <n v="1.8856180831641267"/>
  </r>
  <r>
    <x v="32"/>
    <x v="3"/>
    <m/>
    <s v=""/>
    <s v=""/>
    <s v=""/>
    <s v=""/>
    <s v=""/>
    <s v=""/>
    <s v=""/>
    <s v=""/>
    <n v="2"/>
    <n v="4"/>
    <s v=""/>
    <s v=""/>
    <s v=""/>
    <n v="4"/>
    <n v="2"/>
    <n v="2"/>
    <s v=""/>
    <s v=""/>
    <n v="4"/>
    <n v="4"/>
    <n v="4"/>
    <m/>
    <m/>
    <m/>
    <m/>
    <n v="4"/>
    <m/>
    <n v="6"/>
    <m/>
    <m/>
    <m/>
    <s v=""/>
    <n v="6"/>
    <n v="4.5"/>
    <n v="-0.1111111111111111"/>
    <n v="-0.1111111111111111"/>
    <n v="-0.55555555555555558"/>
    <n v="-0.1111111111111111"/>
    <n v="0.33333333333333331"/>
    <n v="7.7777777777777776E-3"/>
    <n v="-0.5"/>
    <n v="-0.5"/>
    <n v="-2.5"/>
    <n v="-0.5"/>
    <n v="1.5"/>
    <x v="0"/>
    <n v="0.94280904158206336"/>
  </r>
  <r>
    <x v="33"/>
    <x v="3"/>
    <m/>
    <s v=""/>
    <s v=""/>
    <s v=""/>
    <s v=""/>
    <s v=""/>
    <n v="2"/>
    <s v=""/>
    <s v=""/>
    <s v=""/>
    <s v=""/>
    <s v=""/>
    <s v=""/>
    <s v=""/>
    <n v="2"/>
    <n v="2"/>
    <n v="2"/>
    <n v="8"/>
    <s v=""/>
    <n v="2"/>
    <n v="10"/>
    <m/>
    <n v="20"/>
    <m/>
    <m/>
    <m/>
    <n v="20"/>
    <m/>
    <n v="20"/>
    <m/>
    <m/>
    <m/>
    <s v=""/>
    <n v="20"/>
    <n v="13"/>
    <n v="-0.23076923076923078"/>
    <n v="-0.84615384615384615"/>
    <n v="-0.84615384615384615"/>
    <n v="0.53846153846153844"/>
    <n v="0.53846153846153844"/>
    <n v="1.9230769230769228E-2"/>
    <n v="-3"/>
    <n v="-11"/>
    <n v="-11"/>
    <n v="7"/>
    <n v="7"/>
    <x v="0"/>
    <n v="3.7712361663282534"/>
  </r>
  <r>
    <x v="34"/>
    <x v="3"/>
    <m/>
    <s v=""/>
    <s v=""/>
    <s v=""/>
    <s v=""/>
    <s v=""/>
    <s v=""/>
    <s v=""/>
    <s v=""/>
    <s v=""/>
    <n v="48"/>
    <n v="8"/>
    <s v=""/>
    <s v=""/>
    <n v="56"/>
    <n v="2"/>
    <n v="2"/>
    <s v=""/>
    <s v=""/>
    <n v="8"/>
    <n v="8"/>
    <m/>
    <n v="40"/>
    <m/>
    <m/>
    <m/>
    <n v="40"/>
    <m/>
    <n v="4"/>
    <m/>
    <m/>
    <m/>
    <s v=""/>
    <n v="4"/>
    <n v="27"/>
    <n v="-0.70370370370370372"/>
    <n v="1.0740740740740742"/>
    <n v="-0.92592592592592593"/>
    <n v="0.48148148148148145"/>
    <n v="-0.85185185185185186"/>
    <n v="2.7037037037037037E-2"/>
    <n v="-19"/>
    <n v="29"/>
    <n v="-25"/>
    <n v="13"/>
    <n v="-23"/>
    <x v="0"/>
    <n v="24.166091947189145"/>
  </r>
  <r>
    <x v="35"/>
    <x v="4"/>
    <m/>
    <s v=""/>
    <n v="9"/>
    <s v=""/>
    <s v=""/>
    <n v="4"/>
    <s v=""/>
    <s v=""/>
    <s v=""/>
    <n v="2"/>
    <n v="4"/>
    <n v="4"/>
    <s v=""/>
    <s v=""/>
    <n v="21"/>
    <s v=""/>
    <n v="0"/>
    <n v="3"/>
    <s v=""/>
    <n v="6"/>
    <n v="9"/>
    <n v="4"/>
    <m/>
    <m/>
    <m/>
    <m/>
    <n v="4"/>
    <m/>
    <n v="3"/>
    <m/>
    <m/>
    <m/>
    <n v="3"/>
    <n v="3"/>
    <n v="9.25"/>
    <n v="-2.7027027027027029E-2"/>
    <n v="1.2702702702702702"/>
    <n v="-1"/>
    <n v="-0.56756756756756754"/>
    <n v="-0.67567567567567566"/>
    <n v="2.2972972972972974E-2"/>
    <n v="-0.25"/>
    <n v="11.75"/>
    <n v="-9.25"/>
    <n v="-5.25"/>
    <n v="-6.25"/>
    <x v="1"/>
    <n v="8.6023252670426267"/>
  </r>
  <r>
    <x v="36"/>
    <x v="3"/>
    <m/>
    <s v=""/>
    <s v=""/>
    <s v=""/>
    <s v=""/>
    <s v=""/>
    <s v=""/>
    <s v=""/>
    <s v=""/>
    <s v=""/>
    <s v=""/>
    <n v="10"/>
    <s v=""/>
    <s v=""/>
    <n v="10"/>
    <n v="8"/>
    <n v="8"/>
    <s v=""/>
    <s v=""/>
    <n v="12"/>
    <n v="12"/>
    <n v="4"/>
    <m/>
    <m/>
    <m/>
    <m/>
    <n v="4"/>
    <m/>
    <s v=""/>
    <n v="40"/>
    <m/>
    <m/>
    <s v=""/>
    <n v="40"/>
    <n v="16.5"/>
    <n v="-0.27272727272727271"/>
    <n v="-0.39393939393939392"/>
    <n v="-0.51515151515151514"/>
    <n v="-0.75757575757575757"/>
    <n v="1.4242424242424243"/>
    <n v="1.1818181818181816E-2"/>
    <n v="-4.5"/>
    <n v="-6.5"/>
    <n v="-8.5"/>
    <n v="-12.5"/>
    <n v="23.5"/>
    <x v="0"/>
    <n v="1.6329931618554521"/>
  </r>
  <r>
    <x v="37"/>
    <x v="3"/>
    <m/>
    <s v=""/>
    <s v=""/>
    <s v=""/>
    <s v=""/>
    <s v=""/>
    <s v=""/>
    <s v=""/>
    <s v=""/>
    <s v=""/>
    <s v=""/>
    <s v=""/>
    <s v=""/>
    <s v=""/>
    <n v="0"/>
    <n v="16"/>
    <n v="16"/>
    <s v=""/>
    <s v=""/>
    <n v="8"/>
    <n v="8"/>
    <n v="5"/>
    <m/>
    <m/>
    <m/>
    <m/>
    <n v="5"/>
    <m/>
    <s v=""/>
    <n v="1.3333333333333333"/>
    <m/>
    <m/>
    <s v=""/>
    <n v="1.3333333333333333"/>
    <n v="3.5833333333333335"/>
    <n v="1.2325581395348835"/>
    <n v="-1"/>
    <n v="3.4651162790697669"/>
    <n v="0.39534883720930225"/>
    <n v="-0.62790697674418605"/>
    <n v="5.6976744186046507E-2"/>
    <n v="4.4166666666666661"/>
    <n v="-3.5833333333333335"/>
    <n v="12.416666666666666"/>
    <n v="1.4166666666666665"/>
    <n v="-2.25"/>
    <x v="1"/>
    <n v="6.5319726474218074"/>
  </r>
  <r>
    <x v="38"/>
    <x v="3"/>
    <m/>
    <s v=""/>
    <s v=""/>
    <s v=""/>
    <s v=""/>
    <s v=""/>
    <s v=""/>
    <s v=""/>
    <s v=""/>
    <s v=""/>
    <s v=""/>
    <n v="24"/>
    <s v=""/>
    <s v=""/>
    <n v="24"/>
    <n v="4"/>
    <n v="4"/>
    <s v=""/>
    <s v=""/>
    <n v="16"/>
    <n v="16"/>
    <m/>
    <n v="4"/>
    <m/>
    <m/>
    <m/>
    <n v="4"/>
    <m/>
    <s v=""/>
    <n v="32"/>
    <m/>
    <m/>
    <s v=""/>
    <n v="32"/>
    <n v="19"/>
    <n v="-0.15789473684210525"/>
    <n v="0.26315789473684209"/>
    <n v="-0.78947368421052633"/>
    <n v="-0.78947368421052633"/>
    <n v="0.68421052631578949"/>
    <n v="1.2105263157894737E-2"/>
    <n v="-3"/>
    <n v="5"/>
    <n v="-15"/>
    <n v="-15"/>
    <n v="13"/>
    <x v="0"/>
    <n v="8.2192186706253025"/>
  </r>
  <r>
    <x v="39"/>
    <x v="3"/>
    <m/>
    <s v=""/>
    <s v=""/>
    <s v=""/>
    <s v=""/>
    <s v=""/>
    <s v=""/>
    <s v=""/>
    <s v=""/>
    <n v="4"/>
    <n v="48"/>
    <n v="24"/>
    <s v=""/>
    <s v=""/>
    <n v="72"/>
    <n v="2"/>
    <n v="2"/>
    <n v="20"/>
    <s v=""/>
    <n v="8"/>
    <n v="28"/>
    <m/>
    <n v="1.5"/>
    <m/>
    <m/>
    <m/>
    <n v="1.5"/>
    <m/>
    <n v="42"/>
    <m/>
    <n v="64"/>
    <m/>
    <s v=""/>
    <n v="106"/>
    <n v="51.875"/>
    <n v="-0.46024096385542168"/>
    <n v="0.38795180722891565"/>
    <n v="-0.96144578313253015"/>
    <n v="-0.97108433734939759"/>
    <n v="1.0433734939759036"/>
    <n v="1.8096385542168678E-2"/>
    <n v="-23.875"/>
    <n v="20.125"/>
    <n v="-49.875"/>
    <n v="-50.375"/>
    <n v="54.125"/>
    <x v="0"/>
    <n v="28.890598240027266"/>
  </r>
  <r>
    <x v="40"/>
    <x v="3"/>
    <m/>
    <s v=""/>
    <s v=""/>
    <s v=""/>
    <s v=""/>
    <s v=""/>
    <s v=""/>
    <s v=""/>
    <s v=""/>
    <s v=""/>
    <s v=""/>
    <n v="8"/>
    <s v=""/>
    <s v=""/>
    <n v="8"/>
    <n v="4"/>
    <n v="4"/>
    <s v=""/>
    <s v=""/>
    <n v="2"/>
    <n v="2"/>
    <n v="4"/>
    <m/>
    <m/>
    <m/>
    <m/>
    <n v="4"/>
    <m/>
    <n v="8"/>
    <m/>
    <m/>
    <m/>
    <s v=""/>
    <n v="8"/>
    <n v="5.5"/>
    <n v="-0.63636363636363635"/>
    <n v="0.45454545454545453"/>
    <n v="-0.27272727272727271"/>
    <n v="-0.27272727272727271"/>
    <n v="0.45454545454545453"/>
    <n v="1.3636363636363636E-2"/>
    <n v="-3.5"/>
    <n v="2.5"/>
    <n v="-1.5"/>
    <n v="-1.5"/>
    <n v="2.5"/>
    <x v="0"/>
    <n v="2.4944382578492941"/>
  </r>
  <r>
    <x v="41"/>
    <x v="3"/>
    <m/>
    <s v=""/>
    <s v=""/>
    <s v=""/>
    <s v=""/>
    <s v=""/>
    <s v=""/>
    <s v=""/>
    <s v=""/>
    <s v=""/>
    <s v=""/>
    <s v=""/>
    <s v=""/>
    <s v=""/>
    <n v="0"/>
    <n v="4"/>
    <n v="4"/>
    <s v=""/>
    <s v=""/>
    <n v="1"/>
    <n v="1"/>
    <n v="3.333333333333333"/>
    <m/>
    <m/>
    <m/>
    <m/>
    <n v="3.333333333333333"/>
    <m/>
    <n v="8"/>
    <m/>
    <m/>
    <m/>
    <s v=""/>
    <n v="8"/>
    <n v="3.083333333333333"/>
    <n v="-0.67567567567567566"/>
    <n v="-1"/>
    <n v="0.29729729729729742"/>
    <n v="8.1081081081081086E-2"/>
    <n v="1.5945945945945947"/>
    <n v="1.9729729729729729E-2"/>
    <n v="-2.083333333333333"/>
    <n v="-3.083333333333333"/>
    <n v="0.91666666666666696"/>
    <n v="0.25"/>
    <n v="4.916666666666667"/>
    <x v="1"/>
    <n v="1.699673171197595"/>
  </r>
  <r>
    <x v="42"/>
    <x v="3"/>
    <m/>
    <s v=""/>
    <s v=""/>
    <s v=""/>
    <s v=""/>
    <s v=""/>
    <s v=""/>
    <s v=""/>
    <s v=""/>
    <s v=""/>
    <n v="8"/>
    <n v="3"/>
    <s v=""/>
    <s v=""/>
    <n v="11"/>
    <n v="2"/>
    <n v="2"/>
    <s v=""/>
    <s v=""/>
    <n v="4"/>
    <n v="4"/>
    <m/>
    <n v="14"/>
    <n v="2"/>
    <m/>
    <m/>
    <n v="16"/>
    <m/>
    <n v="8"/>
    <m/>
    <m/>
    <m/>
    <s v=""/>
    <n v="8"/>
    <n v="9.75"/>
    <n v="-0.58974358974358976"/>
    <n v="0.12820512820512819"/>
    <n v="-0.79487179487179482"/>
    <n v="0.64102564102564108"/>
    <n v="-0.17948717948717949"/>
    <n v="1.5128205128205128E-2"/>
    <n v="-5.75"/>
    <n v="1.25"/>
    <n v="-7.75"/>
    <n v="6.25"/>
    <n v="-1.75"/>
    <x v="0"/>
    <n v="3.858612300930075"/>
  </r>
  <r>
    <x v="43"/>
    <x v="3"/>
    <m/>
    <s v=""/>
    <s v=""/>
    <s v=""/>
    <s v=""/>
    <s v=""/>
    <s v=""/>
    <s v=""/>
    <s v=""/>
    <n v="1"/>
    <n v="4"/>
    <n v="1"/>
    <s v=""/>
    <s v=""/>
    <n v="5"/>
    <n v="4"/>
    <n v="4"/>
    <s v=""/>
    <s v=""/>
    <n v="2"/>
    <n v="2"/>
    <m/>
    <n v="4"/>
    <n v="4"/>
    <m/>
    <m/>
    <n v="8"/>
    <m/>
    <n v="4"/>
    <m/>
    <m/>
    <m/>
    <s v=""/>
    <n v="4"/>
    <n v="4.75"/>
    <n v="-0.57894736842105265"/>
    <n v="5.2631578947368418E-2"/>
    <n v="-0.15789473684210525"/>
    <n v="0.68421052631578949"/>
    <n v="-0.15789473684210525"/>
    <n v="7.8947368421052634E-3"/>
    <n v="-2.75"/>
    <n v="0.25"/>
    <n v="-0.75"/>
    <n v="3.25"/>
    <n v="-0.75"/>
    <x v="0"/>
    <n v="1.247219128924647"/>
  </r>
  <r>
    <x v="44"/>
    <x v="3"/>
    <m/>
    <s v=""/>
    <s v=""/>
    <s v=""/>
    <s v=""/>
    <s v=""/>
    <s v=""/>
    <s v=""/>
    <s v=""/>
    <s v=""/>
    <s v=""/>
    <s v=""/>
    <s v=""/>
    <s v=""/>
    <n v="0"/>
    <n v="2"/>
    <n v="2"/>
    <s v=""/>
    <s v=""/>
    <n v="2"/>
    <n v="2"/>
    <m/>
    <n v="6"/>
    <n v="20"/>
    <m/>
    <m/>
    <n v="26"/>
    <m/>
    <n v="4"/>
    <m/>
    <m/>
    <m/>
    <s v=""/>
    <n v="4"/>
    <n v="8"/>
    <n v="-0.75"/>
    <n v="-1"/>
    <n v="-0.75"/>
    <n v="2.25"/>
    <n v="-0.5"/>
    <n v="2.5000000000000001E-2"/>
    <n v="-6"/>
    <n v="-8"/>
    <n v="-6"/>
    <n v="18"/>
    <n v="-4"/>
    <x v="1"/>
    <n v="0.94280904158206336"/>
  </r>
  <r>
    <x v="45"/>
    <x v="5"/>
    <m/>
    <n v="40"/>
    <s v=""/>
    <n v="32"/>
    <n v="12"/>
    <s v=""/>
    <n v="18"/>
    <n v="24"/>
    <s v=""/>
    <s v=""/>
    <s v=""/>
    <s v=""/>
    <s v=""/>
    <n v="2"/>
    <n v="126"/>
    <n v="0.8"/>
    <n v="0.8"/>
    <n v="32"/>
    <s v=""/>
    <n v="2"/>
    <n v="34"/>
    <m/>
    <n v="4"/>
    <n v="8"/>
    <m/>
    <m/>
    <n v="12"/>
    <m/>
    <s v=""/>
    <m/>
    <n v="64"/>
    <m/>
    <s v=""/>
    <n v="64"/>
    <n v="59"/>
    <n v="-0.42372881355932202"/>
    <n v="1.1355932203389831"/>
    <n v="-0.9864406779661018"/>
    <n v="-0.79661016949152541"/>
    <n v="8.4745762711864403E-2"/>
    <n v="2.5457627118644067E-2"/>
    <n v="-25"/>
    <n v="67"/>
    <n v="-58.2"/>
    <n v="-47"/>
    <n v="5"/>
    <x v="0"/>
    <n v="52.958348413320699"/>
  </r>
  <r>
    <x v="46"/>
    <x v="5"/>
    <m/>
    <s v=""/>
    <n v="4"/>
    <s v=""/>
    <n v="32"/>
    <n v="2"/>
    <n v="6"/>
    <s v=""/>
    <s v=""/>
    <s v=""/>
    <s v=""/>
    <s v=""/>
    <s v=""/>
    <n v="2"/>
    <n v="44"/>
    <m/>
    <n v="0"/>
    <n v="32"/>
    <s v=""/>
    <n v="2"/>
    <n v="34"/>
    <m/>
    <n v="3"/>
    <m/>
    <m/>
    <m/>
    <n v="3"/>
    <m/>
    <s v=""/>
    <m/>
    <n v="64"/>
    <m/>
    <s v=""/>
    <n v="64"/>
    <n v="36.25"/>
    <n v="-6.2068965517241378E-2"/>
    <n v="0.21379310344827587"/>
    <n v="-1"/>
    <n v="-0.91724137931034477"/>
    <n v="0.76551724137931032"/>
    <n v="1.2758620689655173E-2"/>
    <n v="-2.25"/>
    <n v="7.75"/>
    <n v="-36.25"/>
    <n v="-33.25"/>
    <n v="27.75"/>
    <x v="1"/>
    <n v="18.83259585576738"/>
  </r>
  <r>
    <x v="47"/>
    <x v="5"/>
    <m/>
    <n v="10"/>
    <n v="0.33333333333333331"/>
    <s v=""/>
    <n v="8"/>
    <s v=""/>
    <n v="2"/>
    <s v=""/>
    <s v=""/>
    <n v="1"/>
    <n v="16"/>
    <n v="4"/>
    <s v=""/>
    <n v="1"/>
    <n v="40.333333333333329"/>
    <m/>
    <n v="0"/>
    <n v="8"/>
    <s v=""/>
    <n v="2"/>
    <n v="10"/>
    <m/>
    <m/>
    <n v="16"/>
    <m/>
    <m/>
    <n v="16"/>
    <m/>
    <s v=""/>
    <m/>
    <n v="8"/>
    <m/>
    <s v=""/>
    <n v="8"/>
    <n v="18.583333333333332"/>
    <n v="-0.46188340807174882"/>
    <n v="1.170403587443946"/>
    <n v="-1"/>
    <n v="-0.13901345291479816"/>
    <n v="-0.56950672645739908"/>
    <n v="2.6322869955156949E-2"/>
    <n v="-8.5833333333333321"/>
    <n v="21.749999999999996"/>
    <n v="-18.583333333333332"/>
    <n v="-2.5833333333333321"/>
    <n v="-10.583333333333332"/>
    <x v="1"/>
    <n v="17.149308016129943"/>
  </r>
  <r>
    <x v="48"/>
    <x v="5"/>
    <m/>
    <s v=""/>
    <s v=""/>
    <s v=""/>
    <n v="12"/>
    <s v=""/>
    <n v="2"/>
    <s v=""/>
    <s v=""/>
    <s v=""/>
    <s v=""/>
    <s v=""/>
    <s v=""/>
    <s v=""/>
    <n v="14"/>
    <m/>
    <n v="0"/>
    <n v="4"/>
    <s v=""/>
    <n v="1"/>
    <n v="5"/>
    <m/>
    <m/>
    <n v="40"/>
    <m/>
    <m/>
    <n v="40"/>
    <m/>
    <s v=""/>
    <m/>
    <n v="64"/>
    <m/>
    <s v=""/>
    <n v="64"/>
    <n v="30.75"/>
    <n v="-0.83739837398373984"/>
    <n v="-0.54471544715447151"/>
    <n v="-1"/>
    <n v="0.30081300813008133"/>
    <n v="1.0813008130081301"/>
    <n v="2.3821138211382112E-2"/>
    <n v="-25.75"/>
    <n v="-16.75"/>
    <n v="-30.75"/>
    <n v="9.25"/>
    <n v="33.25"/>
    <x v="1"/>
    <n v="5.7927157323275891"/>
  </r>
  <r>
    <x v="49"/>
    <x v="5"/>
    <m/>
    <s v=""/>
    <s v=""/>
    <s v=""/>
    <s v=""/>
    <n v="0.5"/>
    <s v=""/>
    <s v=""/>
    <s v=""/>
    <s v=""/>
    <s v=""/>
    <s v=""/>
    <s v=""/>
    <s v=""/>
    <n v="0.5"/>
    <m/>
    <n v="0"/>
    <n v="4"/>
    <s v=""/>
    <n v="1"/>
    <n v="5"/>
    <m/>
    <m/>
    <n v="4"/>
    <m/>
    <m/>
    <n v="4"/>
    <m/>
    <n v="16"/>
    <m/>
    <m/>
    <m/>
    <s v=""/>
    <n v="16"/>
    <n v="6.375"/>
    <n v="-0.21568627450980393"/>
    <n v="-0.92156862745098034"/>
    <n v="-1"/>
    <n v="-0.37254901960784315"/>
    <n v="1.5098039215686274"/>
    <n v="2.1372549019607844E-2"/>
    <n v="-1.375"/>
    <n v="-5.875"/>
    <n v="-6.375"/>
    <n v="-2.375"/>
    <n v="9.625"/>
    <x v="1"/>
    <n v="2.2484562605386733"/>
  </r>
  <r>
    <x v="50"/>
    <x v="5"/>
    <m/>
    <n v="12"/>
    <s v=""/>
    <s v=""/>
    <s v=""/>
    <s v=""/>
    <n v="4"/>
    <s v=""/>
    <s v=""/>
    <s v=""/>
    <s v=""/>
    <s v=""/>
    <s v=""/>
    <n v="2"/>
    <n v="16"/>
    <m/>
    <n v="0"/>
    <n v="4"/>
    <s v=""/>
    <n v="1"/>
    <n v="5"/>
    <s v=""/>
    <m/>
    <n v="8"/>
    <m/>
    <s v=""/>
    <n v="8"/>
    <m/>
    <n v="60"/>
    <m/>
    <m/>
    <m/>
    <s v=""/>
    <n v="60"/>
    <n v="22.25"/>
    <n v="-0.7752808988764045"/>
    <n v="-0.2808988764044944"/>
    <n v="-1"/>
    <n v="-0.6404494382022472"/>
    <n v="1.696629213483146"/>
    <n v="2.0561797752808988E-2"/>
    <n v="-17.25"/>
    <n v="-6.25"/>
    <n v="-22.25"/>
    <n v="-14.25"/>
    <n v="37.75"/>
    <x v="1"/>
    <n v="6.6833125519211407"/>
  </r>
  <r>
    <x v="51"/>
    <x v="5"/>
    <m/>
    <s v=""/>
    <s v=""/>
    <s v=""/>
    <s v=""/>
    <n v="2"/>
    <n v="4"/>
    <s v=""/>
    <s v=""/>
    <s v=""/>
    <s v=""/>
    <n v="4"/>
    <s v=""/>
    <n v="2"/>
    <n v="10"/>
    <m/>
    <n v="0"/>
    <s v=""/>
    <s v=""/>
    <n v="4"/>
    <n v="4"/>
    <s v=""/>
    <m/>
    <n v="8"/>
    <m/>
    <s v=""/>
    <n v="8"/>
    <m/>
    <m/>
    <n v="24"/>
    <m/>
    <m/>
    <s v=""/>
    <n v="24"/>
    <n v="11.5"/>
    <n v="-0.65217391304347827"/>
    <n v="-0.13043478260869565"/>
    <n v="-1"/>
    <n v="-0.30434782608695654"/>
    <n v="1.0869565217391304"/>
    <n v="1.7826086956521738E-2"/>
    <n v="-7.5"/>
    <n v="-1.5"/>
    <n v="-11.5"/>
    <n v="-3.5"/>
    <n v="12.5"/>
    <x v="1"/>
    <n v="4.1096093353126513"/>
  </r>
  <r>
    <x v="52"/>
    <x v="5"/>
    <m/>
    <n v="10"/>
    <n v="2"/>
    <s v=""/>
    <s v=""/>
    <s v=""/>
    <n v="2"/>
    <s v=""/>
    <s v=""/>
    <s v=""/>
    <s v=""/>
    <s v=""/>
    <n v="4"/>
    <s v=""/>
    <n v="14"/>
    <m/>
    <n v="0"/>
    <n v="8"/>
    <s v=""/>
    <n v="4"/>
    <n v="12"/>
    <s v=""/>
    <m/>
    <n v="2"/>
    <m/>
    <s v=""/>
    <n v="2"/>
    <m/>
    <m/>
    <m/>
    <n v="96"/>
    <m/>
    <s v=""/>
    <n v="96"/>
    <n v="31"/>
    <n v="-0.61290322580645162"/>
    <n v="-0.54838709677419351"/>
    <n v="-1"/>
    <n v="-0.93548387096774188"/>
    <n v="2.096774193548387"/>
    <n v="2.1612903225806449E-2"/>
    <n v="-19"/>
    <n v="-17"/>
    <n v="-31"/>
    <n v="-29"/>
    <n v="65"/>
    <x v="1"/>
    <n v="6.182412330330469"/>
  </r>
  <r>
    <x v="53"/>
    <x v="5"/>
    <m/>
    <s v=""/>
    <s v=""/>
    <s v=""/>
    <s v=""/>
    <s v=""/>
    <s v=""/>
    <s v=""/>
    <s v=""/>
    <s v=""/>
    <s v=""/>
    <n v="4"/>
    <n v="4"/>
    <n v="2"/>
    <n v="4"/>
    <m/>
    <n v="0"/>
    <s v=""/>
    <s v=""/>
    <n v="4"/>
    <n v="4"/>
    <s v=""/>
    <m/>
    <n v="16"/>
    <m/>
    <s v=""/>
    <n v="16"/>
    <m/>
    <m/>
    <n v="16"/>
    <m/>
    <m/>
    <s v=""/>
    <n v="16"/>
    <n v="10"/>
    <n v="-0.6"/>
    <n v="-0.6"/>
    <n v="-1"/>
    <n v="0.6"/>
    <n v="0.6"/>
    <n v="2.2000000000000002E-2"/>
    <n v="-6"/>
    <n v="-6"/>
    <n v="-10"/>
    <n v="6"/>
    <n v="6"/>
    <x v="1"/>
    <n v="1.8856180831641267"/>
  </r>
  <r>
    <x v="54"/>
    <x v="5"/>
    <m/>
    <s v=""/>
    <s v=""/>
    <s v=""/>
    <s v=""/>
    <n v="12"/>
    <s v=""/>
    <s v=""/>
    <s v=""/>
    <s v=""/>
    <s v=""/>
    <s v=""/>
    <n v="4.666666666666667"/>
    <n v="1"/>
    <n v="12"/>
    <m/>
    <n v="0"/>
    <s v=""/>
    <s v=""/>
    <n v="4"/>
    <n v="4"/>
    <s v=""/>
    <m/>
    <n v="16"/>
    <m/>
    <s v=""/>
    <n v="16"/>
    <m/>
    <m/>
    <m/>
    <n v="24"/>
    <m/>
    <s v=""/>
    <n v="24"/>
    <n v="14"/>
    <n v="-0.7142857142857143"/>
    <n v="-0.14285714285714285"/>
    <n v="-1"/>
    <n v="0.14285714285714285"/>
    <n v="0.7142857142857143"/>
    <n v="1.8571428571428572E-2"/>
    <n v="-10"/>
    <n v="-2"/>
    <n v="-14"/>
    <n v="2"/>
    <n v="10"/>
    <x v="1"/>
    <n v="4.9888765156985881"/>
  </r>
  <r>
    <x v="55"/>
    <x v="4"/>
    <m/>
    <s v=""/>
    <n v="8"/>
    <s v=""/>
    <n v="8"/>
    <n v="36"/>
    <s v=""/>
    <n v="4"/>
    <s v=""/>
    <n v="24"/>
    <s v=""/>
    <n v="4"/>
    <n v="12"/>
    <n v="24"/>
    <n v="60"/>
    <m/>
    <n v="0"/>
    <s v=""/>
    <s v=""/>
    <n v="4"/>
    <n v="4"/>
    <s v=""/>
    <m/>
    <n v="8"/>
    <m/>
    <s v=""/>
    <n v="8"/>
    <m/>
    <m/>
    <n v="8"/>
    <m/>
    <m/>
    <n v="24"/>
    <n v="8"/>
    <n v="20"/>
    <n v="-0.8"/>
    <n v="2"/>
    <n v="-1"/>
    <n v="-0.6"/>
    <n v="-0.6"/>
    <n v="3.7999999999999999E-2"/>
    <n v="-16"/>
    <n v="40"/>
    <n v="-20"/>
    <n v="-12"/>
    <n v="-12"/>
    <x v="1"/>
    <n v="27.390184778898849"/>
  </r>
  <r>
    <x v="56"/>
    <x v="6"/>
    <m/>
    <s v=""/>
    <s v=""/>
    <s v=""/>
    <s v=""/>
    <n v="4"/>
    <s v=""/>
    <s v=""/>
    <s v=""/>
    <n v="48"/>
    <s v=""/>
    <n v="4"/>
    <n v="6"/>
    <n v="32"/>
    <n v="8"/>
    <m/>
    <n v="0"/>
    <s v=""/>
    <s v=""/>
    <n v="2"/>
    <n v="2"/>
    <s v=""/>
    <m/>
    <n v="8"/>
    <m/>
    <s v=""/>
    <n v="8"/>
    <m/>
    <m/>
    <n v="60"/>
    <m/>
    <m/>
    <n v="4"/>
    <n v="60"/>
    <n v="19.5"/>
    <n v="-0.89743589743589747"/>
    <n v="-0.58974358974358976"/>
    <n v="-1"/>
    <n v="-0.58974358974358976"/>
    <n v="2.0769230769230771"/>
    <n v="2.4871794871794872E-2"/>
    <n v="-17.5"/>
    <n v="-11.5"/>
    <n v="-19.5"/>
    <n v="-11.5"/>
    <n v="40.5"/>
    <x v="1"/>
    <n v="3.39934634239519"/>
  </r>
  <r>
    <x v="57"/>
    <x v="6"/>
    <m/>
    <s v=""/>
    <s v=""/>
    <s v=""/>
    <s v=""/>
    <s v=""/>
    <s v=""/>
    <s v=""/>
    <s v=""/>
    <n v="24"/>
    <s v=""/>
    <s v=""/>
    <s v=""/>
    <n v="8"/>
    <n v="0"/>
    <m/>
    <n v="0"/>
    <s v=""/>
    <s v=""/>
    <n v="16"/>
    <n v="16"/>
    <n v="40"/>
    <m/>
    <m/>
    <m/>
    <m/>
    <n v="40"/>
    <m/>
    <m/>
    <n v="60"/>
    <m/>
    <m/>
    <n v="24"/>
    <n v="60"/>
    <n v="29"/>
    <n v="-0.44827586206896552"/>
    <n v="-1"/>
    <n v="-1"/>
    <n v="0.37931034482758619"/>
    <n v="1.0689655172413792"/>
    <n v="2.4482758620689653E-2"/>
    <n v="-13"/>
    <n v="-29"/>
    <n v="-29"/>
    <n v="11"/>
    <n v="31"/>
    <x v="1"/>
    <n v="7.5424723326565069"/>
  </r>
  <r>
    <x v="58"/>
    <x v="6"/>
    <m/>
    <s v=""/>
    <s v=""/>
    <s v=""/>
    <s v=""/>
    <s v=""/>
    <s v=""/>
    <s v=""/>
    <s v=""/>
    <s v=""/>
    <s v=""/>
    <s v=""/>
    <s v=""/>
    <s v=""/>
    <n v="0"/>
    <m/>
    <n v="0"/>
    <s v=""/>
    <s v=""/>
    <n v="1"/>
    <n v="1"/>
    <n v="60"/>
    <m/>
    <m/>
    <m/>
    <m/>
    <n v="60"/>
    <m/>
    <m/>
    <n v="16"/>
    <m/>
    <m/>
    <n v="20.170000000000002"/>
    <n v="16"/>
    <n v="19.25"/>
    <n v="-0.94805194805194803"/>
    <n v="-1"/>
    <n v="-1"/>
    <n v="2.116883116883117"/>
    <n v="-0.16883116883116883"/>
    <n v="2.9480519480519482E-2"/>
    <n v="-18.25"/>
    <n v="-19.25"/>
    <n v="-19.25"/>
    <n v="40.75"/>
    <n v="-3.25"/>
    <x v="1"/>
    <n v="0.47140452079103168"/>
  </r>
  <r>
    <x v="59"/>
    <x v="6"/>
    <m/>
    <s v=""/>
    <s v=""/>
    <s v=""/>
    <s v=""/>
    <n v="8"/>
    <s v=""/>
    <s v=""/>
    <s v=""/>
    <s v=""/>
    <s v=""/>
    <s v=""/>
    <s v=""/>
    <n v="4"/>
    <n v="8"/>
    <m/>
    <n v="0"/>
    <s v=""/>
    <s v=""/>
    <n v="1"/>
    <n v="1"/>
    <n v="40"/>
    <m/>
    <m/>
    <m/>
    <m/>
    <n v="40"/>
    <m/>
    <m/>
    <s v=""/>
    <m/>
    <m/>
    <n v="24"/>
    <n v="0"/>
    <n v="12.25"/>
    <n v="-0.91836734693877553"/>
    <n v="-0.34693877551020408"/>
    <n v="-1"/>
    <n v="2.2653061224489797"/>
    <n v="-1"/>
    <n v="2.2653061224489797E-2"/>
    <n v="-11.25"/>
    <n v="-4.25"/>
    <n v="-12.25"/>
    <n v="27.75"/>
    <n v="-12.25"/>
    <x v="1"/>
    <n v="3.5590260840104371"/>
  </r>
  <r>
    <x v="60"/>
    <x v="6"/>
    <m/>
    <s v=""/>
    <s v=""/>
    <s v=""/>
    <s v=""/>
    <s v=""/>
    <s v=""/>
    <s v=""/>
    <s v=""/>
    <n v="8"/>
    <s v=""/>
    <s v=""/>
    <s v=""/>
    <n v="4"/>
    <n v="0"/>
    <m/>
    <n v="0"/>
    <s v=""/>
    <s v=""/>
    <n v="2"/>
    <n v="2"/>
    <n v="6"/>
    <m/>
    <m/>
    <m/>
    <m/>
    <n v="6"/>
    <m/>
    <m/>
    <s v=""/>
    <m/>
    <m/>
    <n v="50"/>
    <n v="0"/>
    <n v="2"/>
    <n v="0"/>
    <n v="-1"/>
    <n v="-1"/>
    <n v="2"/>
    <n v="-1"/>
    <n v="0.02"/>
    <n v="0"/>
    <n v="-2"/>
    <n v="-2"/>
    <n v="4"/>
    <n v="-2"/>
    <x v="1"/>
    <n v="0.94280904158206336"/>
  </r>
  <r>
    <x v="61"/>
    <x v="6"/>
    <m/>
    <s v=""/>
    <s v=""/>
    <s v=""/>
    <s v=""/>
    <s v=""/>
    <s v=""/>
    <s v=""/>
    <s v=""/>
    <n v="4"/>
    <s v=""/>
    <s v=""/>
    <s v=""/>
    <s v=""/>
    <n v="0"/>
    <m/>
    <n v="0"/>
    <s v=""/>
    <s v=""/>
    <n v="1"/>
    <n v="1"/>
    <n v="6"/>
    <m/>
    <m/>
    <m/>
    <m/>
    <n v="6"/>
    <m/>
    <m/>
    <s v=""/>
    <m/>
    <m/>
    <n v="24"/>
    <n v="0"/>
    <n v="1.75"/>
    <n v="-0.42857142857142855"/>
    <n v="-1"/>
    <n v="-1"/>
    <n v="2.4285714285714284"/>
    <n v="-1"/>
    <n v="2.4285714285714289E-2"/>
    <n v="-0.75"/>
    <n v="-1.75"/>
    <n v="-1.75"/>
    <n v="4.25"/>
    <n v="-1.75"/>
    <x v="1"/>
    <n v="0.47140452079103168"/>
  </r>
  <r>
    <x v="62"/>
    <x v="6"/>
    <m/>
    <s v=""/>
    <s v=""/>
    <s v=""/>
    <s v=""/>
    <n v="24"/>
    <s v=""/>
    <s v=""/>
    <s v=""/>
    <s v=""/>
    <s v=""/>
    <n v="2"/>
    <n v="5.333333333333333"/>
    <n v="48"/>
    <n v="26"/>
    <m/>
    <n v="0"/>
    <n v="2"/>
    <s v=""/>
    <n v="4"/>
    <n v="6"/>
    <n v="8"/>
    <m/>
    <m/>
    <m/>
    <m/>
    <n v="8"/>
    <m/>
    <m/>
    <s v=""/>
    <m/>
    <m/>
    <n v="12"/>
    <n v="0"/>
    <n v="10"/>
    <n v="-0.4"/>
    <n v="1.6"/>
    <n v="-1"/>
    <n v="-0.2"/>
    <n v="-1"/>
    <n v="0.03"/>
    <n v="-4"/>
    <n v="16"/>
    <n v="-10"/>
    <n v="-2"/>
    <n v="-10"/>
    <x v="1"/>
    <n v="11.115554667022044"/>
  </r>
  <r>
    <x v="63"/>
    <x v="6"/>
    <m/>
    <s v=""/>
    <s v=""/>
    <s v=""/>
    <s v=""/>
    <n v="8"/>
    <s v=""/>
    <s v=""/>
    <s v=""/>
    <n v="2"/>
    <s v=""/>
    <n v="4"/>
    <n v="24"/>
    <n v="12"/>
    <n v="12"/>
    <m/>
    <n v="0"/>
    <n v="2"/>
    <s v=""/>
    <n v="2"/>
    <n v="4"/>
    <n v="10"/>
    <m/>
    <m/>
    <m/>
    <m/>
    <n v="10"/>
    <m/>
    <m/>
    <s v=""/>
    <m/>
    <m/>
    <n v="24"/>
    <n v="0"/>
    <n v="6.5"/>
    <n v="-0.38461538461538464"/>
    <n v="0.84615384615384615"/>
    <n v="-1"/>
    <n v="0.53846153846153844"/>
    <n v="-1"/>
    <n v="2.230769230769231E-2"/>
    <n v="-2.5"/>
    <n v="5.5"/>
    <n v="-6.5"/>
    <n v="3.5"/>
    <n v="-6.5"/>
    <x v="1"/>
    <n v="4.9888765156985881"/>
  </r>
  <r>
    <x v="64"/>
    <x v="6"/>
    <m/>
    <s v=""/>
    <s v=""/>
    <s v=""/>
    <s v=""/>
    <s v=""/>
    <s v=""/>
    <s v=""/>
    <s v=""/>
    <s v=""/>
    <s v=""/>
    <n v="2"/>
    <n v="6"/>
    <n v="12"/>
    <n v="2"/>
    <m/>
    <n v="0"/>
    <n v="4"/>
    <s v=""/>
    <n v="2"/>
    <n v="6"/>
    <n v="12"/>
    <m/>
    <n v="8"/>
    <m/>
    <m/>
    <n v="20"/>
    <m/>
    <m/>
    <n v="12"/>
    <m/>
    <m/>
    <n v="18"/>
    <n v="12"/>
    <n v="10"/>
    <n v="-0.4"/>
    <n v="-0.8"/>
    <n v="-1"/>
    <n v="1"/>
    <n v="0.2"/>
    <n v="2.2000000000000002E-2"/>
    <n v="-4"/>
    <n v="-8"/>
    <n v="-10"/>
    <n v="10"/>
    <n v="2"/>
    <x v="1"/>
    <n v="2.4944382578492941"/>
  </r>
  <r>
    <x v="65"/>
    <x v="7"/>
    <m/>
    <s v=""/>
    <s v=""/>
    <s v=""/>
    <s v=""/>
    <s v=""/>
    <s v=""/>
    <s v=""/>
    <n v="16"/>
    <n v="4"/>
    <n v="20"/>
    <s v=""/>
    <s v=""/>
    <s v=""/>
    <n v="36"/>
    <m/>
    <n v="0"/>
    <s v=""/>
    <n v="36"/>
    <s v=""/>
    <n v="36"/>
    <s v=""/>
    <m/>
    <m/>
    <m/>
    <n v="20"/>
    <n v="20"/>
    <m/>
    <m/>
    <m/>
    <m/>
    <n v="32"/>
    <s v=""/>
    <n v="32"/>
    <n v="31"/>
    <n v="0.16129032258064516"/>
    <n v="0.16129032258064516"/>
    <n v="-1"/>
    <n v="-0.35483870967741937"/>
    <n v="3.2258064516129031E-2"/>
    <n v="1.3225806451612903E-2"/>
    <n v="5"/>
    <n v="5"/>
    <n v="-31"/>
    <n v="-11"/>
    <n v="1"/>
    <x v="1"/>
    <n v="16.970562748477139"/>
  </r>
  <r>
    <x v="66"/>
    <x v="7"/>
    <m/>
    <s v=""/>
    <s v=""/>
    <s v=""/>
    <s v=""/>
    <s v=""/>
    <s v=""/>
    <s v=""/>
    <n v="2"/>
    <s v=""/>
    <n v="20"/>
    <s v=""/>
    <s v=""/>
    <s v=""/>
    <n v="22"/>
    <m/>
    <n v="0"/>
    <s v=""/>
    <n v="12"/>
    <s v=""/>
    <n v="12"/>
    <s v=""/>
    <m/>
    <m/>
    <m/>
    <n v="4"/>
    <n v="4"/>
    <m/>
    <m/>
    <m/>
    <m/>
    <n v="8"/>
    <s v=""/>
    <n v="8"/>
    <n v="11.5"/>
    <n v="4.3478260869565216E-2"/>
    <n v="0.91304347826086951"/>
    <n v="-1"/>
    <n v="-0.65217391304347827"/>
    <n v="-0.30434782608695654"/>
    <n v="1.9565217391304346E-2"/>
    <n v="0.5"/>
    <n v="10.5"/>
    <n v="-11.5"/>
    <n v="-7.5"/>
    <n v="-3.5"/>
    <x v="1"/>
    <n v="8.9938250421546933"/>
  </r>
  <r>
    <x v="67"/>
    <x v="7"/>
    <m/>
    <s v=""/>
    <s v=""/>
    <s v=""/>
    <s v=""/>
    <s v=""/>
    <s v=""/>
    <s v=""/>
    <n v="36"/>
    <s v=""/>
    <s v=""/>
    <s v=""/>
    <s v=""/>
    <s v=""/>
    <n v="36"/>
    <m/>
    <n v="0"/>
    <s v=""/>
    <n v="12"/>
    <s v=""/>
    <n v="12"/>
    <s v=""/>
    <m/>
    <m/>
    <m/>
    <n v="8"/>
    <n v="8"/>
    <m/>
    <m/>
    <m/>
    <m/>
    <n v="16"/>
    <s v=""/>
    <n v="16"/>
    <n v="18"/>
    <n v="-0.33333333333333331"/>
    <n v="1"/>
    <n v="-1"/>
    <n v="-0.55555555555555558"/>
    <n v="-0.1111111111111111"/>
    <n v="2.3333333333333331E-2"/>
    <n v="-6"/>
    <n v="18"/>
    <n v="-18"/>
    <n v="-10"/>
    <n v="-2"/>
    <x v="1"/>
    <n v="14.966629547095765"/>
  </r>
  <r>
    <x v="68"/>
    <x v="7"/>
    <m/>
    <s v=""/>
    <s v=""/>
    <s v=""/>
    <s v=""/>
    <s v=""/>
    <s v=""/>
    <s v=""/>
    <n v="2"/>
    <s v=""/>
    <s v=""/>
    <s v=""/>
    <s v=""/>
    <s v=""/>
    <n v="2"/>
    <m/>
    <n v="0"/>
    <s v=""/>
    <n v="8"/>
    <s v=""/>
    <n v="8"/>
    <s v=""/>
    <m/>
    <m/>
    <m/>
    <n v="4"/>
    <n v="4"/>
    <m/>
    <m/>
    <m/>
    <m/>
    <n v="8"/>
    <s v=""/>
    <n v="8"/>
    <n v="5.5"/>
    <n v="0.45454545454545453"/>
    <n v="-0.63636363636363635"/>
    <n v="-1"/>
    <n v="-0.27272727272727271"/>
    <n v="0.45454545454545453"/>
    <n v="2.0909090909090908E-2"/>
    <n v="2.5"/>
    <n v="-3.5"/>
    <n v="-5.5"/>
    <n v="-1.5"/>
    <n v="2.5"/>
    <x v="1"/>
    <n v="3.39934634239519"/>
  </r>
  <r>
    <x v="69"/>
    <x v="7"/>
    <m/>
    <s v=""/>
    <s v=""/>
    <s v=""/>
    <s v=""/>
    <s v=""/>
    <s v=""/>
    <s v=""/>
    <n v="2"/>
    <s v=""/>
    <s v=""/>
    <s v=""/>
    <s v=""/>
    <s v=""/>
    <n v="2"/>
    <m/>
    <n v="0"/>
    <s v=""/>
    <n v="24"/>
    <s v=""/>
    <n v="24"/>
    <s v=""/>
    <m/>
    <m/>
    <m/>
    <n v="12"/>
    <n v="12"/>
    <m/>
    <m/>
    <m/>
    <m/>
    <n v="32"/>
    <s v=""/>
    <n v="32"/>
    <n v="17.5"/>
    <n v="0.37142857142857144"/>
    <n v="-0.88571428571428568"/>
    <n v="-1"/>
    <n v="-0.31428571428571428"/>
    <n v="0.82857142857142863"/>
    <n v="2.2571428571428572E-2"/>
    <n v="6.5"/>
    <n v="-15.5"/>
    <n v="-17.5"/>
    <n v="-5.5"/>
    <n v="14.5"/>
    <x v="1"/>
    <n v="10.873004286866728"/>
  </r>
  <r>
    <x v="70"/>
    <x v="7"/>
    <m/>
    <s v=""/>
    <s v=""/>
    <s v=""/>
    <s v=""/>
    <s v=""/>
    <s v=""/>
    <s v=""/>
    <n v="2"/>
    <s v=""/>
    <s v=""/>
    <s v=""/>
    <s v=""/>
    <n v="0.66666666666666663"/>
    <n v="2"/>
    <m/>
    <n v="0"/>
    <s v=""/>
    <n v="1.5"/>
    <s v=""/>
    <n v="1.5"/>
    <s v=""/>
    <m/>
    <m/>
    <m/>
    <n v="8"/>
    <n v="8"/>
    <m/>
    <m/>
    <m/>
    <m/>
    <n v="8"/>
    <s v=""/>
    <n v="8"/>
    <n v="4.875"/>
    <n v="-0.69230769230769229"/>
    <n v="-0.58974358974358976"/>
    <n v="-1"/>
    <n v="0.64102564102564108"/>
    <n v="0.64102564102564108"/>
    <n v="2.2820512820512819E-2"/>
    <n v="-3.375"/>
    <n v="-2.875"/>
    <n v="-4.875"/>
    <n v="3.125"/>
    <n v="3.125"/>
    <x v="1"/>
    <n v="0.84983658559879749"/>
  </r>
  <r>
    <x v="71"/>
    <x v="7"/>
    <m/>
    <s v=""/>
    <s v=""/>
    <s v=""/>
    <s v=""/>
    <s v=""/>
    <s v=""/>
    <s v=""/>
    <n v="2"/>
    <s v=""/>
    <s v=""/>
    <s v=""/>
    <s v=""/>
    <s v=""/>
    <n v="2"/>
    <m/>
    <n v="0"/>
    <s v=""/>
    <n v="1"/>
    <s v=""/>
    <n v="1"/>
    <s v=""/>
    <m/>
    <m/>
    <m/>
    <n v="2"/>
    <n v="2"/>
    <m/>
    <m/>
    <m/>
    <m/>
    <n v="8"/>
    <s v=""/>
    <n v="8"/>
    <n v="3.25"/>
    <n v="-0.69230769230769229"/>
    <n v="-0.38461538461538464"/>
    <n v="-1"/>
    <n v="-0.38461538461538464"/>
    <n v="1.4615384615384615"/>
    <n v="2.0769230769230766E-2"/>
    <n v="-2.25"/>
    <n v="-1.25"/>
    <n v="-3.25"/>
    <n v="-1.25"/>
    <n v="4.75"/>
    <x v="1"/>
    <n v="0.81649658092772603"/>
  </r>
  <r>
    <x v="72"/>
    <x v="7"/>
    <m/>
    <s v=""/>
    <s v=""/>
    <s v=""/>
    <s v=""/>
    <s v=""/>
    <s v=""/>
    <s v=""/>
    <n v="18"/>
    <s v=""/>
    <s v=""/>
    <s v=""/>
    <s v=""/>
    <s v=""/>
    <n v="18"/>
    <m/>
    <n v="0"/>
    <s v=""/>
    <n v="12"/>
    <s v=""/>
    <n v="12"/>
    <s v=""/>
    <m/>
    <m/>
    <m/>
    <n v="26"/>
    <n v="26"/>
    <m/>
    <m/>
    <m/>
    <m/>
    <n v="16"/>
    <s v=""/>
    <n v="16"/>
    <n v="18"/>
    <n v="-0.33333333333333331"/>
    <n v="0"/>
    <n v="-1"/>
    <n v="0.44444444444444442"/>
    <n v="-0.1111111111111111"/>
    <n v="1.3333333333333332E-2"/>
    <n v="-6"/>
    <n v="0"/>
    <n v="-18"/>
    <n v="8"/>
    <n v="-2"/>
    <x v="1"/>
    <n v="7.4833147735478827"/>
  </r>
  <r>
    <x v="73"/>
    <x v="7"/>
    <m/>
    <s v=""/>
    <s v=""/>
    <s v=""/>
    <s v=""/>
    <s v=""/>
    <s v=""/>
    <s v=""/>
    <n v="18"/>
    <s v=""/>
    <s v=""/>
    <s v=""/>
    <s v=""/>
    <s v=""/>
    <n v="18"/>
    <m/>
    <n v="0"/>
    <s v=""/>
    <n v="12"/>
    <s v=""/>
    <n v="12"/>
    <s v=""/>
    <m/>
    <m/>
    <m/>
    <n v="12"/>
    <n v="12"/>
    <m/>
    <m/>
    <m/>
    <m/>
    <n v="16"/>
    <s v=""/>
    <n v="16"/>
    <n v="14.5"/>
    <n v="-0.17241379310344829"/>
    <n v="0.2413793103448276"/>
    <n v="-1"/>
    <n v="-0.17241379310344829"/>
    <n v="0.10344827586206896"/>
    <n v="1.4137931034482758E-2"/>
    <n v="-2.5"/>
    <n v="3.5"/>
    <n v="-14.5"/>
    <n v="-2.5"/>
    <n v="1.5"/>
    <x v="1"/>
    <n v="7.4833147735478827"/>
  </r>
  <r>
    <x v="74"/>
    <x v="7"/>
    <m/>
    <s v=""/>
    <s v=""/>
    <s v=""/>
    <s v=""/>
    <s v=""/>
    <s v=""/>
    <s v=""/>
    <n v="2"/>
    <s v=""/>
    <s v=""/>
    <s v=""/>
    <s v=""/>
    <s v=""/>
    <n v="2"/>
    <m/>
    <n v="0"/>
    <s v=""/>
    <n v="8"/>
    <s v=""/>
    <n v="8"/>
    <s v=""/>
    <m/>
    <m/>
    <m/>
    <n v="6"/>
    <n v="6"/>
    <m/>
    <m/>
    <m/>
    <m/>
    <n v="8"/>
    <s v=""/>
    <n v="8"/>
    <n v="6"/>
    <n v="0.33333333333333331"/>
    <n v="-0.66666666666666663"/>
    <n v="-1"/>
    <n v="0"/>
    <n v="0.33333333333333331"/>
    <n v="0.02"/>
    <n v="2"/>
    <n v="-4"/>
    <n v="-6"/>
    <n v="0"/>
    <n v="2"/>
    <x v="1"/>
    <n v="3.39934634239519"/>
  </r>
  <r>
    <x v="75"/>
    <x v="7"/>
    <m/>
    <s v=""/>
    <s v=""/>
    <s v=""/>
    <s v=""/>
    <s v=""/>
    <s v=""/>
    <s v=""/>
    <s v=""/>
    <s v=""/>
    <s v=""/>
    <s v=""/>
    <s v=""/>
    <s v=""/>
    <n v="0"/>
    <m/>
    <n v="0"/>
    <s v=""/>
    <n v="4"/>
    <s v=""/>
    <n v="4"/>
    <s v=""/>
    <m/>
    <m/>
    <m/>
    <n v="4"/>
    <n v="4"/>
    <m/>
    <m/>
    <m/>
    <m/>
    <n v="8"/>
    <s v=""/>
    <n v="8"/>
    <n v="4"/>
    <n v="0"/>
    <n v="-1"/>
    <n v="-1"/>
    <n v="0"/>
    <n v="1"/>
    <n v="0.02"/>
    <n v="0"/>
    <n v="-4"/>
    <n v="-4"/>
    <n v="0"/>
    <n v="4"/>
    <x v="1"/>
    <n v="1.8856180831641267"/>
  </r>
  <r>
    <x v="76"/>
    <x v="7"/>
    <m/>
    <s v=""/>
    <s v=""/>
    <s v=""/>
    <s v=""/>
    <s v=""/>
    <s v=""/>
    <s v=""/>
    <n v="36"/>
    <s v=""/>
    <s v=""/>
    <s v=""/>
    <s v=""/>
    <s v=""/>
    <n v="36"/>
    <m/>
    <n v="0"/>
    <s v=""/>
    <n v="12"/>
    <s v=""/>
    <n v="12"/>
    <s v=""/>
    <m/>
    <m/>
    <m/>
    <n v="8"/>
    <n v="8"/>
    <m/>
    <m/>
    <m/>
    <m/>
    <n v="8"/>
    <s v=""/>
    <n v="8"/>
    <n v="16"/>
    <n v="-0.25"/>
    <n v="1.25"/>
    <n v="-1"/>
    <n v="-0.5"/>
    <n v="-0.5"/>
    <n v="2.5000000000000001E-2"/>
    <n v="-4"/>
    <n v="20"/>
    <n v="-16"/>
    <n v="-8"/>
    <n v="-8"/>
    <x v="1"/>
    <n v="14.966629547095765"/>
  </r>
  <r>
    <x v="77"/>
    <x v="7"/>
    <m/>
    <s v=""/>
    <s v=""/>
    <s v=""/>
    <s v=""/>
    <s v=""/>
    <s v=""/>
    <s v=""/>
    <n v="8"/>
    <s v=""/>
    <s v=""/>
    <s v=""/>
    <s v=""/>
    <s v=""/>
    <n v="8"/>
    <m/>
    <n v="0"/>
    <s v=""/>
    <n v="2"/>
    <s v=""/>
    <n v="2"/>
    <s v=""/>
    <m/>
    <m/>
    <m/>
    <n v="1"/>
    <n v="1"/>
    <m/>
    <m/>
    <m/>
    <m/>
    <n v="4"/>
    <s v=""/>
    <n v="4"/>
    <n v="3.75"/>
    <n v="-0.46666666666666667"/>
    <n v="1.1333333333333333"/>
    <n v="-1"/>
    <n v="-0.73333333333333328"/>
    <n v="6.6666666666666666E-2"/>
    <n v="2.6000000000000002E-2"/>
    <n v="-1.75"/>
    <n v="4.25"/>
    <n v="-3.75"/>
    <n v="-2.75"/>
    <n v="0.25"/>
    <x v="1"/>
    <n v="3.39934634239519"/>
  </r>
  <r>
    <x v="78"/>
    <x v="7"/>
    <m/>
    <s v=""/>
    <s v=""/>
    <s v=""/>
    <s v=""/>
    <s v=""/>
    <s v=""/>
    <s v=""/>
    <n v="9"/>
    <n v="0.5"/>
    <s v=""/>
    <s v=""/>
    <s v=""/>
    <s v=""/>
    <n v="9"/>
    <m/>
    <n v="0"/>
    <s v=""/>
    <n v="4"/>
    <s v=""/>
    <n v="4"/>
    <s v=""/>
    <m/>
    <m/>
    <m/>
    <n v="5"/>
    <n v="5"/>
    <m/>
    <m/>
    <m/>
    <m/>
    <n v="4"/>
    <s v=""/>
    <n v="4"/>
    <n v="5.5"/>
    <n v="-0.27272727272727271"/>
    <n v="0.63636363636363635"/>
    <n v="-1"/>
    <n v="-9.0909090909090912E-2"/>
    <n v="-0.27272727272727271"/>
    <n v="1.9090909090909092E-2"/>
    <n v="-1.5"/>
    <n v="3.5"/>
    <n v="-5.5"/>
    <n v="-0.5"/>
    <n v="-1.5"/>
    <x v="1"/>
    <n v="3.6817870057290869"/>
  </r>
  <r>
    <x v="79"/>
    <x v="7"/>
    <m/>
    <s v=""/>
    <s v=""/>
    <s v=""/>
    <s v=""/>
    <s v=""/>
    <s v=""/>
    <s v=""/>
    <n v="36"/>
    <s v=""/>
    <s v=""/>
    <s v=""/>
    <s v=""/>
    <s v=""/>
    <n v="36"/>
    <m/>
    <n v="0"/>
    <s v=""/>
    <n v="8"/>
    <s v=""/>
    <n v="8"/>
    <s v=""/>
    <m/>
    <m/>
    <m/>
    <n v="4"/>
    <n v="4"/>
    <m/>
    <m/>
    <s v=""/>
    <s v=""/>
    <s v=""/>
    <s v=""/>
    <n v="0"/>
    <n v="12"/>
    <n v="-0.33333333333333331"/>
    <n v="2"/>
    <n v="-1"/>
    <n v="-0.66666666666666663"/>
    <n v="-1"/>
    <n v="3.3333333333333333E-2"/>
    <n v="-4"/>
    <n v="24"/>
    <n v="-12"/>
    <n v="-8"/>
    <n v="-12"/>
    <x v="1"/>
    <n v="15.4344492037203"/>
  </r>
  <r>
    <x v="80"/>
    <x v="7"/>
    <m/>
    <s v=""/>
    <s v=""/>
    <s v=""/>
    <s v=""/>
    <s v=""/>
    <s v=""/>
    <s v=""/>
    <n v="36"/>
    <s v=""/>
    <s v=""/>
    <s v=""/>
    <s v=""/>
    <s v=""/>
    <n v="36"/>
    <m/>
    <n v="0"/>
    <s v=""/>
    <n v="12"/>
    <s v=""/>
    <n v="12"/>
    <s v=""/>
    <m/>
    <m/>
    <m/>
    <n v="20"/>
    <n v="20"/>
    <m/>
    <m/>
    <m/>
    <m/>
    <m/>
    <s v=""/>
    <n v="0"/>
    <n v="17"/>
    <n v="-0.29411764705882354"/>
    <n v="1.1176470588235294"/>
    <n v="-1"/>
    <n v="0.17647058823529413"/>
    <n v="-1"/>
    <n v="2.4117647058823532E-2"/>
    <n v="-5"/>
    <n v="19"/>
    <n v="-17"/>
    <n v="3"/>
    <n v="-17"/>
    <x v="1"/>
    <n v="14.966629547095765"/>
  </r>
  <r>
    <x v="81"/>
    <x v="3"/>
    <m/>
    <m/>
    <m/>
    <m/>
    <m/>
    <m/>
    <m/>
    <m/>
    <m/>
    <m/>
    <m/>
    <n v="10"/>
    <m/>
    <m/>
    <n v="10"/>
    <m/>
    <n v="0"/>
    <m/>
    <m/>
    <m/>
    <n v="0"/>
    <m/>
    <m/>
    <m/>
    <m/>
    <m/>
    <n v="0"/>
    <m/>
    <m/>
    <m/>
    <m/>
    <m/>
    <m/>
    <n v="0"/>
    <n v="2.5"/>
    <n v="-1"/>
    <n v="3"/>
    <n v="-1"/>
    <n v="-1"/>
    <n v="-1"/>
    <n v="0.05"/>
    <n v="-2.5"/>
    <n v="7.5"/>
    <n v="-2.5"/>
    <n v="-2.5"/>
    <n v="-2.5"/>
    <x v="1"/>
    <n v="4.7140452079103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2">
  <location ref="A3:F21" firstHeaderRow="0" firstDataRow="1" firstDataCol="1"/>
  <pivotFields count="50">
    <pivotField axis="axisRow" showAll="0" sortType="ascending">
      <items count="83">
        <item x="20"/>
        <item x="55"/>
        <item x="40"/>
        <item x="34"/>
        <item x="54"/>
        <item x="26"/>
        <item x="68"/>
        <item x="16"/>
        <item x="0"/>
        <item x="51"/>
        <item x="53"/>
        <item x="3"/>
        <item x="47"/>
        <item x="57"/>
        <item x="80"/>
        <item x="19"/>
        <item x="17"/>
        <item x="66"/>
        <item x="2"/>
        <item x="5"/>
        <item x="21"/>
        <item x="61"/>
        <item x="11"/>
        <item x="72"/>
        <item x="35"/>
        <item x="41"/>
        <item x="81"/>
        <item x="38"/>
        <item x="42"/>
        <item x="39"/>
        <item x="48"/>
        <item x="67"/>
        <item x="7"/>
        <item x="22"/>
        <item x="71"/>
        <item x="78"/>
        <item x="62"/>
        <item x="77"/>
        <item x="6"/>
        <item x="33"/>
        <item x="50"/>
        <item x="31"/>
        <item x="64"/>
        <item x="43"/>
        <item x="76"/>
        <item x="12"/>
        <item x="25"/>
        <item x="27"/>
        <item x="28"/>
        <item x="69"/>
        <item x="32"/>
        <item x="29"/>
        <item x="30"/>
        <item x="18"/>
        <item x="23"/>
        <item x="15"/>
        <item x="75"/>
        <item x="9"/>
        <item x="8"/>
        <item x="59"/>
        <item x="13"/>
        <item x="44"/>
        <item x="56"/>
        <item x="74"/>
        <item x="79"/>
        <item x="70"/>
        <item x="63"/>
        <item x="58"/>
        <item x="73"/>
        <item x="46"/>
        <item x="1"/>
        <item x="4"/>
        <item x="49"/>
        <item x="52"/>
        <item x="14"/>
        <item x="65"/>
        <item x="45"/>
        <item x="24"/>
        <item x="37"/>
        <item x="10"/>
        <item x="36"/>
        <item x="60"/>
        <item t="default"/>
      </items>
      <autoSortScope>
        <pivotArea dataOnly="0" outline="0" fieldPosition="0">
          <references count="1">
            <reference field="4294967294" count="1" selected="0">
              <x v="0"/>
            </reference>
          </references>
        </pivotArea>
      </autoSortScope>
    </pivotField>
    <pivotField axis="axisRow" showAll="0" sortType="ascending" defaultSubtotal="0">
      <items count="8">
        <item sd="0" x="7"/>
        <item sd="0" x="4"/>
        <item x="6"/>
        <item sd="0" x="3"/>
        <item sd="0" x="2"/>
        <item sd="0" x="0"/>
        <item sd="0" x="1"/>
        <item sd="0" x="5"/>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numFmtId="43" showAll="0" defaultSubtotal="0"/>
    <pivotField showAll="0" defaultSubtotal="0"/>
    <pivotField showAll="0" defaultSubtotal="0"/>
    <pivotField showAll="0" defaultSubtotal="0"/>
    <pivotField showAll="0" defaultSubtotal="0"/>
    <pivotField showAll="0" defaultSubtotal="0"/>
    <pivotField showAll="0" defaultSubtotal="0"/>
    <pivotField numFmtId="43" showAll="0" defaultSubtotal="0"/>
    <pivotField showAll="0"/>
    <pivotField dataField="1" showAll="0" defaultSubtotal="0"/>
    <pivotField dataField="1" showAll="0" defaultSubtotal="0"/>
    <pivotField showAll="0" defaultSubtotal="0"/>
    <pivotField dataField="1" numFmtId="9" showAll="0" defaultSubtotal="0"/>
    <pivotField dataField="1" numFmtId="9" showAll="0" defaultSubtotal="0"/>
    <pivotField dataField="1" numFmtId="9" showAll="0" sortType="ascending" defaultSubtotal="0"/>
    <pivotField numFmtId="43" showAll="0" defaultSubtotal="0"/>
    <pivotField numFmtId="43" showAll="0" defaultSubtotal="0"/>
    <pivotField numFmtId="43" showAll="0" defaultSubtotal="0"/>
    <pivotField numFmtId="43" showAll="0" defaultSubtotal="0"/>
    <pivotField numFmtId="43" showAll="0" defaultSubtotal="0"/>
    <pivotField showAll="0" defaultSubtotal="0"/>
    <pivotField numFmtId="43" showAll="0" defaultSubtotal="0"/>
  </pivotFields>
  <rowFields count="2">
    <field x="1"/>
    <field x="0"/>
  </rowFields>
  <rowItems count="18">
    <i>
      <x v="6"/>
    </i>
    <i>
      <x v="1"/>
    </i>
    <i>
      <x v="7"/>
    </i>
    <i>
      <x v="2"/>
    </i>
    <i r="1">
      <x v="81"/>
    </i>
    <i r="1">
      <x v="42"/>
    </i>
    <i r="1">
      <x v="66"/>
    </i>
    <i r="1">
      <x v="59"/>
    </i>
    <i r="1">
      <x v="21"/>
    </i>
    <i r="1">
      <x v="13"/>
    </i>
    <i r="1">
      <x v="62"/>
    </i>
    <i r="1">
      <x v="67"/>
    </i>
    <i r="1">
      <x v="36"/>
    </i>
    <i>
      <x v="5"/>
    </i>
    <i>
      <x/>
    </i>
    <i>
      <x v="3"/>
    </i>
    <i>
      <x v="4"/>
    </i>
    <i t="grand">
      <x/>
    </i>
  </rowItems>
  <colFields count="1">
    <field x="-2"/>
  </colFields>
  <colItems count="5">
    <i>
      <x/>
    </i>
    <i i="1">
      <x v="1"/>
    </i>
    <i i="2">
      <x v="2"/>
    </i>
    <i i="3">
      <x v="3"/>
    </i>
    <i i="4">
      <x v="4"/>
    </i>
  </colItems>
  <dataFields count="5">
    <dataField name="Sum of Agg Distance" fld="42" baseField="0" baseItem="0"/>
    <dataField name="Sum of SBP-Mean" fld="37" baseField="0" baseItem="0"/>
    <dataField name="Sum of DSP-Mean" fld="38" baseField="0" baseItem="0"/>
    <dataField name="Sum of ABC-Mean" fld="40" baseField="0" baseItem="0"/>
    <dataField name="Sum of BTP-Mean" fld="41" baseField="0" baseItem="0"/>
  </dataFields>
  <formats count="5">
    <format dxfId="253">
      <pivotArea dataOnly="0" outline="0" fieldPosition="0">
        <references count="1">
          <reference field="4294967294" count="1">
            <x v="1"/>
          </reference>
        </references>
      </pivotArea>
    </format>
    <format dxfId="252">
      <pivotArea dataOnly="0" outline="0" fieldPosition="0">
        <references count="1">
          <reference field="4294967294" count="1">
            <x v="2"/>
          </reference>
        </references>
      </pivotArea>
    </format>
    <format dxfId="251">
      <pivotArea dataOnly="0" outline="0" fieldPosition="0">
        <references count="1">
          <reference field="4294967294" count="1">
            <x v="0"/>
          </reference>
        </references>
      </pivotArea>
    </format>
    <format dxfId="250">
      <pivotArea dataOnly="0" outline="0" fieldPosition="0">
        <references count="1">
          <reference field="4294967294" count="1">
            <x v="3"/>
          </reference>
        </references>
      </pivotArea>
    </format>
    <format dxfId="249">
      <pivotArea dataOnly="0" outline="0" fieldPosition="0">
        <references count="1">
          <reference field="4294967294" count="1">
            <x v="4"/>
          </reference>
        </references>
      </pivotArea>
    </format>
  </formats>
  <chartFormats count="5">
    <chartFormat chart="0" format="13" series="1">
      <pivotArea type="data" outline="0" fieldPosition="0">
        <references count="1">
          <reference field="4294967294" count="1" selected="0">
            <x v="1"/>
          </reference>
        </references>
      </pivotArea>
    </chartFormat>
    <chartFormat chart="0" format="14" series="1">
      <pivotArea type="data" outline="0" fieldPosition="0">
        <references count="1">
          <reference field="4294967294" count="1" selected="0">
            <x v="2"/>
          </reference>
        </references>
      </pivotArea>
    </chartFormat>
    <chartFormat chart="0" format="16" series="1">
      <pivotArea type="data" outline="0" fieldPosition="0">
        <references count="1">
          <reference field="4294967294" count="1" selected="0">
            <x v="0"/>
          </reference>
        </references>
      </pivotArea>
    </chartFormat>
    <chartFormat chart="0" format="17" series="1">
      <pivotArea type="data" outline="0" fieldPosition="0">
        <references count="1">
          <reference field="4294967294" count="1" selected="0">
            <x v="3"/>
          </reference>
        </references>
      </pivotArea>
    </chartFormat>
    <chartFormat chart="0" format="18"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41"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gridDropZones="1" multipleFieldFilters="0" chartFormat="22">
  <location ref="R3:AB12" firstHeaderRow="1" firstDataRow="2" firstDataCol="1" rowPageCount="1" colPageCount="1"/>
  <pivotFields count="50">
    <pivotField axis="axisPage" compact="0" outline="0" showAll="0" sortType="descending">
      <items count="83">
        <item x="20"/>
        <item x="55"/>
        <item x="40"/>
        <item x="34"/>
        <item x="54"/>
        <item x="26"/>
        <item x="68"/>
        <item x="16"/>
        <item x="0"/>
        <item x="51"/>
        <item x="53"/>
        <item x="3"/>
        <item x="47"/>
        <item x="57"/>
        <item x="80"/>
        <item x="19"/>
        <item x="17"/>
        <item x="66"/>
        <item x="2"/>
        <item x="5"/>
        <item x="21"/>
        <item x="61"/>
        <item x="11"/>
        <item x="72"/>
        <item x="35"/>
        <item x="41"/>
        <item x="81"/>
        <item x="38"/>
        <item x="42"/>
        <item x="39"/>
        <item x="48"/>
        <item x="67"/>
        <item x="7"/>
        <item x="22"/>
        <item x="71"/>
        <item x="78"/>
        <item x="62"/>
        <item x="77"/>
        <item x="6"/>
        <item x="33"/>
        <item x="50"/>
        <item x="31"/>
        <item x="64"/>
        <item x="43"/>
        <item x="76"/>
        <item x="12"/>
        <item x="25"/>
        <item x="27"/>
        <item x="28"/>
        <item x="69"/>
        <item x="32"/>
        <item x="29"/>
        <item x="30"/>
        <item x="18"/>
        <item x="23"/>
        <item x="15"/>
        <item x="75"/>
        <item x="9"/>
        <item x="8"/>
        <item x="59"/>
        <item x="13"/>
        <item x="44"/>
        <item x="56"/>
        <item x="74"/>
        <item x="79"/>
        <item x="70"/>
        <item x="63"/>
        <item x="58"/>
        <item x="73"/>
        <item x="46"/>
        <item x="1"/>
        <item x="4"/>
        <item x="49"/>
        <item x="52"/>
        <item x="14"/>
        <item x="65"/>
        <item x="45"/>
        <item x="24"/>
        <item x="37"/>
        <item x="10"/>
        <item x="36"/>
        <item x="60"/>
        <item t="default"/>
      </items>
      <autoSortScope>
        <pivotArea dataOnly="0" outline="0" fieldPosition="0">
          <references count="1">
            <reference field="4294967294" count="1" selected="0">
              <x v="0"/>
            </reference>
          </references>
        </pivotArea>
      </autoSortScope>
    </pivotField>
    <pivotField axis="axisRow" compact="0" outline="0" showAll="0" sortType="descending" defaultSubtotal="0">
      <items count="8">
        <item x="7"/>
        <item x="4"/>
        <item x="6"/>
        <item x="3"/>
        <item x="2"/>
        <item x="0"/>
        <item x="1"/>
        <item x="5"/>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numFmtId="43"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numFmtId="43" outline="0" showAll="0" defaultSubtotal="0"/>
    <pivotField dataField="1" compact="0" outline="0" showAll="0"/>
    <pivotField dataField="1" compact="0" outline="0" showAll="0" defaultSubtotal="0"/>
    <pivotField dataField="1" compact="0" outline="0" showAll="0" defaultSubtotal="0"/>
    <pivotField compact="0" outline="0" showAll="0" defaultSubtotal="0"/>
    <pivotField dataField="1" compact="0" numFmtId="9" outline="0" showAll="0" defaultSubtotal="0"/>
    <pivotField dataField="1" compact="0" numFmtId="9" outline="0" showAll="0" defaultSubtotal="0"/>
    <pivotField dataField="1" compact="0" numFmtId="9" outline="0" showAll="0" sortType="ascending" defaultSubtotal="0"/>
    <pivotField compact="0" numFmtId="43" outline="0" showAll="0" defaultSubtotal="0"/>
    <pivotField compact="0" numFmtId="43" outline="0" showAll="0" defaultSubtotal="0"/>
    <pivotField compact="0" numFmtId="43" outline="0" showAll="0" defaultSubtotal="0"/>
    <pivotField compact="0" numFmtId="43" outline="0" showAll="0" defaultSubtotal="0"/>
    <pivotField compact="0" numFmtId="43" outline="0" showAll="0" defaultSubtotal="0"/>
    <pivotField compact="0" outline="0" showAll="0" defaultSubtotal="0">
      <items count="2">
        <item x="0"/>
        <item x="1"/>
      </items>
    </pivotField>
    <pivotField compact="0" numFmtId="43" outline="0" showAll="0" defaultSubtotal="0"/>
  </pivotFields>
  <rowFields count="1">
    <field x="1"/>
  </rowFields>
  <rowItems count="8">
    <i>
      <x v="5"/>
    </i>
    <i>
      <x v="7"/>
    </i>
    <i>
      <x v="3"/>
    </i>
    <i>
      <x/>
    </i>
    <i>
      <x v="2"/>
    </i>
    <i>
      <x v="6"/>
    </i>
    <i>
      <x v="1"/>
    </i>
    <i>
      <x v="4"/>
    </i>
  </rowItems>
  <colFields count="1">
    <field x="-2"/>
  </colFields>
  <colItems count="10">
    <i>
      <x/>
    </i>
    <i i="1">
      <x v="1"/>
    </i>
    <i i="2">
      <x v="2"/>
    </i>
    <i i="3">
      <x v="3"/>
    </i>
    <i i="4">
      <x v="4"/>
    </i>
    <i i="5">
      <x v="5"/>
    </i>
    <i i="6">
      <x v="6"/>
    </i>
    <i i="7">
      <x v="7"/>
    </i>
    <i i="8">
      <x v="8"/>
    </i>
    <i i="9">
      <x v="9"/>
    </i>
  </colItems>
  <pageFields count="1">
    <pageField fld="0" hier="-1"/>
  </pageFields>
  <dataFields count="10">
    <dataField name="Sum of Average" fld="36" showDataAs="percentOfCol" baseField="0" baseItem="0" numFmtId="10"/>
    <dataField name="Sum of Agg Distance" fld="42" baseField="0" baseItem="0"/>
    <dataField name="Sum of SBP-Mean" fld="37" baseField="0" baseItem="0"/>
    <dataField name="Sum of DSP-Mean" fld="38" baseField="0" baseItem="0"/>
    <dataField name="Sum of ABC-Mean" fld="40" baseField="0" baseItem="0"/>
    <dataField name="Sum of BTP-Mean" fld="41" baseField="0" baseItem="0"/>
    <dataField name="Sum of Total SBP" fld="22" baseField="0" baseItem="0"/>
    <dataField name="Sum of Total DSP" fld="16" baseField="0" baseItem="0"/>
    <dataField name="Sum of Total ABC" fld="28" baseField="0" baseItem="0"/>
    <dataField name="Sum of Total BTP" fld="35" baseField="0" baseItem="0"/>
  </dataFields>
  <formats count="9">
    <format dxfId="262">
      <pivotArea dataOnly="0" outline="0" fieldPosition="0">
        <references count="1">
          <reference field="4294967294" count="1">
            <x v="1"/>
          </reference>
        </references>
      </pivotArea>
    </format>
    <format dxfId="261">
      <pivotArea dataOnly="0" outline="0" fieldPosition="0">
        <references count="1">
          <reference field="4294967294" count="1">
            <x v="0"/>
          </reference>
        </references>
      </pivotArea>
    </format>
    <format dxfId="260">
      <pivotArea outline="0" fieldPosition="0">
        <references count="1">
          <reference field="4294967294" count="1">
            <x v="0"/>
          </reference>
        </references>
      </pivotArea>
    </format>
    <format dxfId="259">
      <pivotArea dataOnly="0" outline="0" fieldPosition="0">
        <references count="1">
          <reference field="4294967294" count="2">
            <x v="6"/>
            <x v="7"/>
          </reference>
        </references>
      </pivotArea>
    </format>
    <format dxfId="258">
      <pivotArea dataOnly="0" labelOnly="1" fieldPosition="0">
        <references count="1">
          <reference field="1" count="0"/>
        </references>
      </pivotArea>
    </format>
    <format dxfId="257">
      <pivotArea dataOnly="0" labelOnly="1" fieldPosition="0">
        <references count="1">
          <reference field="1" count="0"/>
        </references>
      </pivotArea>
    </format>
    <format dxfId="256">
      <pivotArea dataOnly="0" outline="0" fieldPosition="0">
        <references count="1">
          <reference field="4294967294" count="3">
            <x v="2"/>
            <x v="3"/>
            <x v="4"/>
          </reference>
        </references>
      </pivotArea>
    </format>
    <format dxfId="255">
      <pivotArea dataOnly="0" outline="0" fieldPosition="0">
        <references count="1">
          <reference field="4294967294" count="1">
            <x v="8"/>
          </reference>
        </references>
      </pivotArea>
    </format>
    <format dxfId="254">
      <pivotArea dataOnly="0" outline="0" fieldPosition="0">
        <references count="1">
          <reference field="4294967294" count="1">
            <x v="5"/>
          </reference>
        </references>
      </pivotArea>
    </format>
  </formats>
  <conditionalFormats count="14">
    <conditionalFormat priority="1">
      <pivotAreas count="1">
        <pivotArea type="data" outline="0" collapsedLevelsAreSubtotals="1" fieldPosition="0">
          <references count="2">
            <reference field="4294967294" count="4" selected="0">
              <x v="6"/>
              <x v="7"/>
              <x v="8"/>
              <x v="9"/>
            </reference>
            <reference field="1" count="1" selected="0">
              <x v="4"/>
            </reference>
          </references>
        </pivotArea>
      </pivotAreas>
    </conditionalFormat>
    <conditionalFormat priority="2">
      <pivotAreas count="1">
        <pivotArea type="data" outline="0" collapsedLevelsAreSubtotals="1" fieldPosition="0">
          <references count="2">
            <reference field="4294967294" count="4" selected="0">
              <x v="6"/>
              <x v="7"/>
              <x v="8"/>
              <x v="9"/>
            </reference>
            <reference field="1" count="1" selected="0">
              <x v="1"/>
            </reference>
          </references>
        </pivotArea>
      </pivotAreas>
    </conditionalFormat>
    <conditionalFormat priority="3">
      <pivotAreas count="1">
        <pivotArea type="data" outline="0" collapsedLevelsAreSubtotals="1" fieldPosition="0">
          <references count="2">
            <reference field="4294967294" count="4" selected="0">
              <x v="6"/>
              <x v="7"/>
              <x v="8"/>
              <x v="9"/>
            </reference>
            <reference field="1" count="1" selected="0">
              <x v="6"/>
            </reference>
          </references>
        </pivotArea>
      </pivotAreas>
    </conditionalFormat>
    <conditionalFormat priority="4">
      <pivotAreas count="1">
        <pivotArea type="data" outline="0" collapsedLevelsAreSubtotals="1" fieldPosition="0">
          <references count="2">
            <reference field="4294967294" count="4" selected="0">
              <x v="6"/>
              <x v="7"/>
              <x v="8"/>
              <x v="9"/>
            </reference>
            <reference field="1" count="1" selected="0">
              <x v="2"/>
            </reference>
          </references>
        </pivotArea>
      </pivotAreas>
    </conditionalFormat>
    <conditionalFormat priority="5">
      <pivotAreas count="1">
        <pivotArea type="data" outline="0" collapsedLevelsAreSubtotals="1" fieldPosition="0">
          <references count="2">
            <reference field="4294967294" count="4" selected="0">
              <x v="6"/>
              <x v="7"/>
              <x v="8"/>
              <x v="9"/>
            </reference>
            <reference field="1" count="1" selected="0">
              <x v="0"/>
            </reference>
          </references>
        </pivotArea>
      </pivotAreas>
    </conditionalFormat>
    <conditionalFormat priority="6">
      <pivotAreas count="1">
        <pivotArea type="data" outline="0" collapsedLevelsAreSubtotals="1" fieldPosition="0">
          <references count="2">
            <reference field="4294967294" count="4" selected="0">
              <x v="6"/>
              <x v="7"/>
              <x v="8"/>
              <x v="9"/>
            </reference>
            <reference field="1" count="1" selected="0">
              <x v="7"/>
            </reference>
          </references>
        </pivotArea>
      </pivotAreas>
    </conditionalFormat>
    <conditionalFormat priority="7">
      <pivotAreas count="1">
        <pivotArea type="data" outline="0" collapsedLevelsAreSubtotals="1" fieldPosition="0">
          <references count="2">
            <reference field="4294967294" count="4" selected="0">
              <x v="6"/>
              <x v="7"/>
              <x v="8"/>
              <x v="9"/>
            </reference>
            <reference field="1" count="1" selected="0">
              <x v="5"/>
            </reference>
          </references>
        </pivotArea>
      </pivotAreas>
    </conditionalFormat>
    <conditionalFormat priority="8">
      <pivotAreas count="1">
        <pivotArea type="data" outline="0" collapsedLevelsAreSubtotals="1" fieldPosition="0">
          <references count="2">
            <reference field="4294967294" count="4" selected="0">
              <x v="6"/>
              <x v="7"/>
              <x v="8"/>
              <x v="9"/>
            </reference>
            <reference field="1" count="1" selected="0">
              <x v="3"/>
            </reference>
          </references>
        </pivotArea>
      </pivotAreas>
    </conditionalFormat>
    <conditionalFormat priority="9">
      <pivotAreas count="1">
        <pivotArea outline="0" fieldPosition="0">
          <references count="1">
            <reference field="4294967294" count="1">
              <x v="5"/>
            </reference>
          </references>
        </pivotArea>
      </pivotAreas>
    </conditionalFormat>
    <conditionalFormat priority="10">
      <pivotAreas count="15">
        <pivotArea type="data" collapsedLevelsAreSubtotals="1" fieldPosition="0">
          <references count="3">
            <reference field="4294967294" count="3" selected="0">
              <x v="2"/>
              <x v="3"/>
              <x v="4"/>
            </reference>
            <reference field="0" count="10">
              <x v="3"/>
              <x v="27"/>
              <x v="28"/>
              <x v="29"/>
              <x v="39"/>
              <x v="51"/>
              <x v="52"/>
              <x v="61"/>
              <x v="78"/>
              <x v="80"/>
            </reference>
            <reference field="1" count="1" selected="0">
              <x v="3"/>
            </reference>
          </references>
        </pivotArea>
        <pivotArea type="data" collapsedLevelsAreSubtotals="1" fieldPosition="0">
          <references count="2">
            <reference field="4294967294" count="3" selected="0">
              <x v="2"/>
              <x v="3"/>
              <x v="4"/>
            </reference>
            <reference field="1" count="1">
              <x v="7"/>
            </reference>
          </references>
        </pivotArea>
        <pivotArea type="data" collapsedLevelsAreSubtotals="1" fieldPosition="0">
          <references count="3">
            <reference field="4294967294" count="3" selected="0">
              <x v="2"/>
              <x v="3"/>
              <x v="4"/>
            </reference>
            <reference field="0" count="10">
              <x v="4"/>
              <x v="9"/>
              <x v="10"/>
              <x v="12"/>
              <x v="30"/>
              <x v="40"/>
              <x v="69"/>
              <x v="72"/>
              <x v="73"/>
              <x v="76"/>
            </reference>
            <reference field="1" count="1" selected="0">
              <x v="7"/>
            </reference>
          </references>
        </pivotArea>
        <pivotArea type="data" collapsedLevelsAreSubtotals="1" fieldPosition="0">
          <references count="2">
            <reference field="4294967294" count="3" selected="0">
              <x v="2"/>
              <x v="3"/>
              <x v="4"/>
            </reference>
            <reference field="1" count="1">
              <x v="0"/>
            </reference>
          </references>
        </pivotArea>
        <pivotArea type="data" collapsedLevelsAreSubtotals="1" fieldPosition="0">
          <references count="3">
            <reference field="4294967294" count="3" selected="0">
              <x v="2"/>
              <x v="3"/>
              <x v="4"/>
            </reference>
            <reference field="0" count="10">
              <x v="14"/>
              <x v="17"/>
              <x v="23"/>
              <x v="31"/>
              <x v="35"/>
              <x v="44"/>
              <x v="49"/>
              <x v="64"/>
              <x v="68"/>
              <x v="75"/>
            </reference>
            <reference field="1" count="1" selected="0">
              <x v="0"/>
            </reference>
          </references>
        </pivotArea>
        <pivotArea type="data" collapsedLevelsAreSubtotals="1" fieldPosition="0">
          <references count="2">
            <reference field="4294967294" count="3" selected="0">
              <x v="2"/>
              <x v="3"/>
              <x v="4"/>
            </reference>
            <reference field="1" count="1">
              <x v="5"/>
            </reference>
          </references>
        </pivotArea>
        <pivotArea type="data" collapsedLevelsAreSubtotals="1" fieldPosition="0">
          <references count="3">
            <reference field="4294967294" count="3" selected="0">
              <x v="2"/>
              <x v="3"/>
              <x v="4"/>
            </reference>
            <reference field="0" count="10">
              <x v="7"/>
              <x v="8"/>
              <x v="18"/>
              <x v="32"/>
              <x v="57"/>
              <x v="58"/>
              <x v="60"/>
              <x v="70"/>
              <x v="74"/>
              <x v="79"/>
            </reference>
            <reference field="1" count="1" selected="0">
              <x v="5"/>
            </reference>
          </references>
        </pivotArea>
        <pivotArea type="data" collapsedLevelsAreSubtotals="1" fieldPosition="0">
          <references count="2">
            <reference field="4294967294" count="3" selected="0">
              <x v="2"/>
              <x v="3"/>
              <x v="4"/>
            </reference>
            <reference field="1" count="1">
              <x v="2"/>
            </reference>
          </references>
        </pivotArea>
        <pivotArea type="data" collapsedLevelsAreSubtotals="1" fieldPosition="0">
          <references count="3">
            <reference field="4294967294" count="3" selected="0">
              <x v="2"/>
              <x v="3"/>
              <x v="4"/>
            </reference>
            <reference field="0" count="9">
              <x v="13"/>
              <x v="21"/>
              <x v="36"/>
              <x v="42"/>
              <x v="59"/>
              <x v="62"/>
              <x v="66"/>
              <x v="67"/>
              <x v="81"/>
            </reference>
            <reference field="1" count="1" selected="0">
              <x v="2"/>
            </reference>
          </references>
        </pivotArea>
        <pivotArea type="data" collapsedLevelsAreSubtotals="1" fieldPosition="0">
          <references count="2">
            <reference field="4294967294" count="3" selected="0">
              <x v="2"/>
              <x v="3"/>
              <x v="4"/>
            </reference>
            <reference field="1" count="1">
              <x v="6"/>
            </reference>
          </references>
        </pivotArea>
        <pivotArea type="data" collapsedLevelsAreSubtotals="1" fieldPosition="0">
          <references count="3">
            <reference field="4294967294" count="3" selected="0">
              <x v="2"/>
              <x v="3"/>
              <x v="4"/>
            </reference>
            <reference field="0" count="3">
              <x v="15"/>
              <x v="16"/>
              <x v="53"/>
            </reference>
            <reference field="1" count="1" selected="0">
              <x v="6"/>
            </reference>
          </references>
        </pivotArea>
        <pivotArea type="data" collapsedLevelsAreSubtotals="1" fieldPosition="0">
          <references count="2">
            <reference field="4294967294" count="3" selected="0">
              <x v="2"/>
              <x v="3"/>
              <x v="4"/>
            </reference>
            <reference field="1" count="1">
              <x v="4"/>
            </reference>
          </references>
        </pivotArea>
        <pivotArea type="data" collapsedLevelsAreSubtotals="1" fieldPosition="0">
          <references count="3">
            <reference field="4294967294" count="3" selected="0">
              <x v="2"/>
              <x v="3"/>
              <x v="4"/>
            </reference>
            <reference field="0" count="9">
              <x v="0"/>
              <x v="5"/>
              <x v="20"/>
              <x v="33"/>
              <x v="46"/>
              <x v="47"/>
              <x v="48"/>
              <x v="54"/>
              <x v="77"/>
            </reference>
            <reference field="1" count="1" selected="0">
              <x v="4"/>
            </reference>
          </references>
        </pivotArea>
        <pivotArea type="data" collapsedLevelsAreSubtotals="1" fieldPosition="0">
          <references count="2">
            <reference field="4294967294" count="3" selected="0">
              <x v="2"/>
              <x v="3"/>
              <x v="4"/>
            </reference>
            <reference field="1" count="1">
              <x v="1"/>
            </reference>
          </references>
        </pivotArea>
        <pivotArea type="data" collapsedLevelsAreSubtotals="1" fieldPosition="0">
          <references count="3">
            <reference field="4294967294" count="3" selected="0">
              <x v="2"/>
              <x v="3"/>
              <x v="4"/>
            </reference>
            <reference field="0" count="2">
              <x v="1"/>
              <x v="24"/>
            </reference>
            <reference field="1" count="1" selected="0">
              <x v="1"/>
            </reference>
          </references>
        </pivotArea>
      </pivotAreas>
    </conditionalFormat>
    <conditionalFormat priority="11">
      <pivotAreas count="1">
        <pivotArea outline="0" fieldPosition="0">
          <references count="1">
            <reference field="4294967294" count="2">
              <x v="2"/>
              <x v="3"/>
            </reference>
          </references>
        </pivotArea>
      </pivotAreas>
    </conditionalFormat>
    <conditionalFormat priority="12">
      <pivotAreas count="1">
        <pivotArea outline="0" fieldPosition="0">
          <references count="1">
            <reference field="4294967294" count="1">
              <x v="0"/>
            </reference>
          </references>
        </pivotArea>
      </pivotAreas>
    </conditionalFormat>
    <conditionalFormat priority="13">
      <pivotAreas count="13">
        <pivotArea type="data" collapsedLevelsAreSubtotals="1" fieldPosition="0">
          <references count="3">
            <reference field="4294967294" count="1" selected="0">
              <x v="0"/>
            </reference>
            <reference field="0" count="2">
              <x v="1"/>
              <x v="24"/>
            </reference>
            <reference field="1" count="1" selected="0">
              <x v="1"/>
            </reference>
          </references>
        </pivotArea>
        <pivotArea type="data" collapsedLevelsAreSubtotals="1" fieldPosition="0">
          <references count="2">
            <reference field="4294967294" count="1" selected="0">
              <x v="0"/>
            </reference>
            <reference field="1" count="1">
              <x v="3"/>
            </reference>
          </references>
        </pivotArea>
        <pivotArea type="data" collapsedLevelsAreSubtotals="1" fieldPosition="0">
          <references count="3">
            <reference field="4294967294" count="1" selected="0">
              <x v="0"/>
            </reference>
            <reference field="0" count="5">
              <x v="25"/>
              <x v="26"/>
              <x v="41"/>
              <x v="61"/>
              <x v="78"/>
            </reference>
            <reference field="1" count="1" selected="0">
              <x v="3"/>
            </reference>
          </references>
        </pivotArea>
        <pivotArea type="data" collapsedLevelsAreSubtotals="1" fieldPosition="0">
          <references count="2">
            <reference field="4294967294" count="1" selected="0">
              <x v="0"/>
            </reference>
            <reference field="1" count="1">
              <x v="4"/>
            </reference>
          </references>
        </pivotArea>
        <pivotArea type="data" collapsedLevelsAreSubtotals="1" fieldPosition="0">
          <references count="3">
            <reference field="4294967294" count="1" selected="0">
              <x v="0"/>
            </reference>
            <reference field="0" count="7">
              <x v="5"/>
              <x v="20"/>
              <x v="33"/>
              <x v="46"/>
              <x v="47"/>
              <x v="48"/>
              <x v="54"/>
            </reference>
            <reference field="1" count="1" selected="0">
              <x v="4"/>
            </reference>
          </references>
        </pivotArea>
        <pivotArea type="data" collapsedLevelsAreSubtotals="1" fieldPosition="0">
          <references count="2">
            <reference field="4294967294" count="1" selected="0">
              <x v="0"/>
            </reference>
            <reference field="1" count="1">
              <x v="5"/>
            </reference>
          </references>
        </pivotArea>
        <pivotArea type="data" collapsedLevelsAreSubtotals="1" fieldPosition="0">
          <references count="3">
            <reference field="4294967294" count="1" selected="0">
              <x v="0"/>
            </reference>
            <reference field="0" count="8">
              <x v="11"/>
              <x v="18"/>
              <x v="19"/>
              <x v="22"/>
              <x v="38"/>
              <x v="45"/>
              <x v="71"/>
              <x v="74"/>
            </reference>
            <reference field="1" count="1" selected="0">
              <x v="5"/>
            </reference>
          </references>
        </pivotArea>
        <pivotArea type="data" collapsedLevelsAreSubtotals="1" fieldPosition="0">
          <references count="2">
            <reference field="4294967294" count="1" selected="0">
              <x v="0"/>
            </reference>
            <reference field="1" count="1">
              <x v="7"/>
            </reference>
          </references>
        </pivotArea>
        <pivotArea type="data" collapsedLevelsAreSubtotals="1" fieldPosition="0">
          <references count="3">
            <reference field="4294967294" count="1" selected="0">
              <x v="0"/>
            </reference>
            <reference field="0" count="9">
              <x v="4"/>
              <x v="9"/>
              <x v="10"/>
              <x v="12"/>
              <x v="30"/>
              <x v="40"/>
              <x v="69"/>
              <x v="72"/>
              <x v="73"/>
            </reference>
            <reference field="1" count="1" selected="0">
              <x v="7"/>
            </reference>
          </references>
        </pivotArea>
        <pivotArea type="data" collapsedLevelsAreSubtotals="1" fieldPosition="0">
          <references count="2">
            <reference field="4294967294" count="1" selected="0">
              <x v="0"/>
            </reference>
            <reference field="1" count="1">
              <x v="2"/>
            </reference>
          </references>
        </pivotArea>
        <pivotArea type="data" collapsedLevelsAreSubtotals="1" fieldPosition="0">
          <references count="3">
            <reference field="4294967294" count="1" selected="0">
              <x v="0"/>
            </reference>
            <reference field="0" count="9">
              <x v="13"/>
              <x v="21"/>
              <x v="36"/>
              <x v="42"/>
              <x v="59"/>
              <x v="62"/>
              <x v="66"/>
              <x v="67"/>
              <x v="81"/>
            </reference>
            <reference field="1" count="1" selected="0">
              <x v="2"/>
            </reference>
          </references>
        </pivotArea>
        <pivotArea type="data" collapsedLevelsAreSubtotals="1" fieldPosition="0">
          <references count="2">
            <reference field="4294967294" count="1" selected="0">
              <x v="0"/>
            </reference>
            <reference field="1" count="1">
              <x v="0"/>
            </reference>
          </references>
        </pivotArea>
        <pivotArea type="data" collapsedLevelsAreSubtotals="1" fieldPosition="0">
          <references count="3">
            <reference field="4294967294" count="1" selected="0">
              <x v="0"/>
            </reference>
            <reference field="0" count="16">
              <x v="6"/>
              <x v="14"/>
              <x v="17"/>
              <x v="23"/>
              <x v="31"/>
              <x v="34"/>
              <x v="35"/>
              <x v="37"/>
              <x v="44"/>
              <x v="49"/>
              <x v="56"/>
              <x v="63"/>
              <x v="64"/>
              <x v="65"/>
              <x v="68"/>
              <x v="75"/>
            </reference>
            <reference field="1" count="1" selected="0">
              <x v="0"/>
            </reference>
          </references>
        </pivotArea>
      </pivotAreas>
    </conditionalFormat>
    <conditionalFormat priority="14">
      <pivotAreas count="14">
        <pivotArea type="data" collapsedLevelsAreSubtotals="1" fieldPosition="0">
          <references count="2">
            <reference field="4294967294" count="2" selected="0">
              <x v="2"/>
              <x v="3"/>
            </reference>
            <reference field="1" count="1">
              <x v="1"/>
            </reference>
          </references>
        </pivotArea>
        <pivotArea type="data" collapsedLevelsAreSubtotals="1" fieldPosition="0">
          <references count="3">
            <reference field="4294967294" count="2" selected="0">
              <x v="2"/>
              <x v="3"/>
            </reference>
            <reference field="0" count="2">
              <x v="1"/>
              <x v="24"/>
            </reference>
            <reference field="1" count="1" selected="0">
              <x v="1"/>
            </reference>
          </references>
        </pivotArea>
        <pivotArea type="data" collapsedLevelsAreSubtotals="1" fieldPosition="0">
          <references count="2">
            <reference field="4294967294" count="2" selected="0">
              <x v="2"/>
              <x v="3"/>
            </reference>
            <reference field="1" count="1">
              <x v="3"/>
            </reference>
          </references>
        </pivotArea>
        <pivotArea type="data" collapsedLevelsAreSubtotals="1" fieldPosition="0">
          <references count="3">
            <reference field="4294967294" count="2" selected="0">
              <x v="2"/>
              <x v="3"/>
            </reference>
            <reference field="0" count="5">
              <x v="25"/>
              <x v="26"/>
              <x v="41"/>
              <x v="61"/>
              <x v="78"/>
            </reference>
            <reference field="1" count="1" selected="0">
              <x v="3"/>
            </reference>
          </references>
        </pivotArea>
        <pivotArea type="data" collapsedLevelsAreSubtotals="1" fieldPosition="0">
          <references count="2">
            <reference field="4294967294" count="2" selected="0">
              <x v="2"/>
              <x v="3"/>
            </reference>
            <reference field="1" count="1">
              <x v="4"/>
            </reference>
          </references>
        </pivotArea>
        <pivotArea type="data" collapsedLevelsAreSubtotals="1" fieldPosition="0">
          <references count="3">
            <reference field="4294967294" count="2" selected="0">
              <x v="2"/>
              <x v="3"/>
            </reference>
            <reference field="0" count="7">
              <x v="5"/>
              <x v="20"/>
              <x v="33"/>
              <x v="46"/>
              <x v="47"/>
              <x v="48"/>
              <x v="54"/>
            </reference>
            <reference field="1" count="1" selected="0">
              <x v="4"/>
            </reference>
          </references>
        </pivotArea>
        <pivotArea type="data" collapsedLevelsAreSubtotals="1" fieldPosition="0">
          <references count="2">
            <reference field="4294967294" count="2" selected="0">
              <x v="2"/>
              <x v="3"/>
            </reference>
            <reference field="1" count="1">
              <x v="5"/>
            </reference>
          </references>
        </pivotArea>
        <pivotArea type="data" collapsedLevelsAreSubtotals="1" fieldPosition="0">
          <references count="3">
            <reference field="4294967294" count="2" selected="0">
              <x v="2"/>
              <x v="3"/>
            </reference>
            <reference field="0" count="8">
              <x v="11"/>
              <x v="18"/>
              <x v="19"/>
              <x v="22"/>
              <x v="38"/>
              <x v="45"/>
              <x v="71"/>
              <x v="74"/>
            </reference>
            <reference field="1" count="1" selected="0">
              <x v="5"/>
            </reference>
          </references>
        </pivotArea>
        <pivotArea type="data" collapsedLevelsAreSubtotals="1" fieldPosition="0">
          <references count="2">
            <reference field="4294967294" count="2" selected="0">
              <x v="2"/>
              <x v="3"/>
            </reference>
            <reference field="1" count="1">
              <x v="7"/>
            </reference>
          </references>
        </pivotArea>
        <pivotArea type="data" collapsedLevelsAreSubtotals="1" fieldPosition="0">
          <references count="3">
            <reference field="4294967294" count="2" selected="0">
              <x v="2"/>
              <x v="3"/>
            </reference>
            <reference field="0" count="9">
              <x v="4"/>
              <x v="9"/>
              <x v="10"/>
              <x v="12"/>
              <x v="30"/>
              <x v="40"/>
              <x v="69"/>
              <x v="72"/>
              <x v="73"/>
            </reference>
            <reference field="1" count="1" selected="0">
              <x v="7"/>
            </reference>
          </references>
        </pivotArea>
        <pivotArea type="data" collapsedLevelsAreSubtotals="1" fieldPosition="0">
          <references count="2">
            <reference field="4294967294" count="2" selected="0">
              <x v="2"/>
              <x v="3"/>
            </reference>
            <reference field="1" count="1">
              <x v="2"/>
            </reference>
          </references>
        </pivotArea>
        <pivotArea type="data" collapsedLevelsAreSubtotals="1" fieldPosition="0">
          <references count="3">
            <reference field="4294967294" count="2" selected="0">
              <x v="2"/>
              <x v="3"/>
            </reference>
            <reference field="0" count="9">
              <x v="13"/>
              <x v="21"/>
              <x v="36"/>
              <x v="42"/>
              <x v="59"/>
              <x v="62"/>
              <x v="66"/>
              <x v="67"/>
              <x v="81"/>
            </reference>
            <reference field="1" count="1" selected="0">
              <x v="2"/>
            </reference>
          </references>
        </pivotArea>
        <pivotArea type="data" collapsedLevelsAreSubtotals="1" fieldPosition="0">
          <references count="2">
            <reference field="4294967294" count="2" selected="0">
              <x v="2"/>
              <x v="3"/>
            </reference>
            <reference field="1" count="1">
              <x v="0"/>
            </reference>
          </references>
        </pivotArea>
        <pivotArea type="data" collapsedLevelsAreSubtotals="1" fieldPosition="0">
          <references count="3">
            <reference field="4294967294" count="2" selected="0">
              <x v="2"/>
              <x v="3"/>
            </reference>
            <reference field="0" count="16">
              <x v="6"/>
              <x v="14"/>
              <x v="17"/>
              <x v="23"/>
              <x v="31"/>
              <x v="34"/>
              <x v="35"/>
              <x v="37"/>
              <x v="44"/>
              <x v="49"/>
              <x v="56"/>
              <x v="63"/>
              <x v="64"/>
              <x v="65"/>
              <x v="68"/>
              <x v="75"/>
            </reference>
            <reference field="1" count="1" selected="0">
              <x v="0"/>
            </reference>
          </references>
        </pivotArea>
      </pivotAreas>
    </conditionalFormat>
  </conditionalFormats>
  <chartFormats count="3">
    <chartFormat chart="0" format="14" series="1">
      <pivotArea type="data" outline="0" fieldPosition="0">
        <references count="1">
          <reference field="4294967294" count="1" selected="0">
            <x v="2"/>
          </reference>
        </references>
      </pivotArea>
    </chartFormat>
    <chartFormat chart="0" format="15" series="1">
      <pivotArea type="data" outline="0" fieldPosition="0">
        <references count="1">
          <reference field="4294967294" count="1" selected="0">
            <x v="3"/>
          </reference>
        </references>
      </pivotArea>
    </chartFormat>
    <chartFormat chart="0" format="1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Function" sourceName="Function">
  <pivotTables>
    <pivotTable tabId="8" name="PivotTable1"/>
    <pivotTable tabId="8" name="PivotTable2"/>
  </pivotTables>
  <data>
    <tabular pivotCacheId="2">
      <items count="8">
        <i x="7" s="1"/>
        <i x="4" s="1"/>
        <i x="6" s="1"/>
        <i x="3" s="1"/>
        <i x="2" s="1"/>
        <i x="0" s="1"/>
        <i x="1"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Not_on_All_Sites" sourceName="Not on All Sites">
  <pivotTables>
    <pivotTable tabId="8" name="PivotTable2"/>
  </pivotTables>
  <data>
    <tabular pivotCacheId="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Function1" sourceName="Function">
  <extLst>
    <x:ext xmlns:x15="http://schemas.microsoft.com/office/spreadsheetml/2010/11/main" uri="{2F2917AC-EB37-4324-AD4E-5DD8C200BD13}">
      <x15:tableSlicerCache tableId="2"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Function11" sourceName="Function">
  <extLst>
    <x:ext xmlns:x15="http://schemas.microsoft.com/office/spreadsheetml/2010/11/main" uri="{2F2917AC-EB37-4324-AD4E-5DD8C200BD13}">
      <x15:tableSlicerCache tableId="1" column="2"/>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Function111" sourceName="Function">
  <extLst>
    <x:ext xmlns:x15="http://schemas.microsoft.com/office/spreadsheetml/2010/11/main" uri="{2F2917AC-EB37-4324-AD4E-5DD8C200BD13}">
      <x15:tableSlicerCache tableId="4" column="2"/>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Function2" sourceName="Function">
  <extLst>
    <x:ext xmlns:x15="http://schemas.microsoft.com/office/spreadsheetml/2010/11/main" uri="{2F2917AC-EB37-4324-AD4E-5DD8C200BD13}">
      <x15:tableSlicerCache tableId="5"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Function 2" cache="Slicer_Function11" caption="Function" columnCount="3" style="SlicerStyleOther2" rowHeight="225425"/>
</slicers>
</file>

<file path=xl/slicers/slicer2.xml><?xml version="1.0" encoding="utf-8"?>
<slicers xmlns="http://schemas.microsoft.com/office/spreadsheetml/2009/9/main" xmlns:mc="http://schemas.openxmlformats.org/markup-compatibility/2006" xmlns:x="http://schemas.openxmlformats.org/spreadsheetml/2006/main" mc:Ignorable="x">
  <slicer name="Function 3" cache="Slicer_Function111" caption="Function" columnCount="3" style="SlicerStyleOther2" rowHeight="225425"/>
</slicers>
</file>

<file path=xl/slicers/slicer3.xml><?xml version="1.0" encoding="utf-8"?>
<slicers xmlns="http://schemas.microsoft.com/office/spreadsheetml/2009/9/main" xmlns:mc="http://schemas.openxmlformats.org/markup-compatibility/2006" xmlns:x="http://schemas.openxmlformats.org/spreadsheetml/2006/main" mc:Ignorable="x">
  <slicer name="Function 4" cache="Slicer_Function2" caption="Function" columnCount="3" style="SlicerStyleOther2" rowHeight="225425"/>
</slicers>
</file>

<file path=xl/slicers/slicer4.xml><?xml version="1.0" encoding="utf-8"?>
<slicers xmlns="http://schemas.microsoft.com/office/spreadsheetml/2009/9/main" xmlns:mc="http://schemas.openxmlformats.org/markup-compatibility/2006" xmlns:x="http://schemas.openxmlformats.org/spreadsheetml/2006/main" mc:Ignorable="x">
  <slicer name="Function" cache="Slicer_Function" caption="Function" rowHeight="91440"/>
  <slicer name="Not on All Sites" cache="Slicer_Not_on_All_Sites" caption="Not on All Sites" columnCount="2" rowHeight="225425"/>
</slicers>
</file>

<file path=xl/slicers/slicer5.xml><?xml version="1.0" encoding="utf-8"?>
<slicers xmlns="http://schemas.microsoft.com/office/spreadsheetml/2009/9/main" xmlns:mc="http://schemas.openxmlformats.org/markup-compatibility/2006" xmlns:x="http://schemas.openxmlformats.org/spreadsheetml/2006/main" mc:Ignorable="x">
  <slicer name="Function 1" cache="Slicer_Function1" caption="Function" columnCount="3" style="SlicerStyleOther2" rowHeight="225425"/>
</slicers>
</file>

<file path=xl/tables/table1.xml><?xml version="1.0" encoding="utf-8"?>
<table xmlns="http://schemas.openxmlformats.org/spreadsheetml/2006/main" id="1" name="Table132" displayName="Table132" ref="B8:O90" totalsRowShown="0" headerRowDxfId="423" headerRowBorderDxfId="422" tableBorderDxfId="421">
  <autoFilter ref="B8:O90"/>
  <tableColumns count="14">
    <tableColumn id="1" name="#" dataDxfId="420"/>
    <tableColumn id="2" name="Function" dataDxfId="419"/>
    <tableColumn id="89" name="Sub-Function" dataDxfId="418"/>
    <tableColumn id="3" name="Description of Activities" dataDxfId="417"/>
    <tableColumn id="4" name="Type" dataDxfId="416"/>
    <tableColumn id="5" name="Categories" dataDxfId="415"/>
    <tableColumn id="6" name="Comments / Remarks" dataDxfId="414"/>
    <tableColumn id="7" name="Unit" dataDxfId="413"/>
    <tableColumn id="8" name="Time" dataDxfId="412"/>
    <tableColumn id="9" name="Conversion" dataDxfId="411"/>
    <tableColumn id="10" name="Unit2" dataDxfId="410"/>
    <tableColumn id="11" name="Freq" dataDxfId="409"/>
    <tableColumn id="12" name="Conversion3" dataDxfId="408"/>
    <tableColumn id="13" name="Total Hours" dataDxfId="407"/>
  </tableColumns>
  <tableStyleInfo showFirstColumn="0" showLastColumn="0" showRowStripes="1" showColumnStripes="0"/>
</table>
</file>

<file path=xl/tables/table2.xml><?xml version="1.0" encoding="utf-8"?>
<table xmlns="http://schemas.openxmlformats.org/spreadsheetml/2006/main" id="3" name="Table1324" displayName="Table1324" ref="B8:O89" totalsRowShown="0" headerRowDxfId="404" headerRowBorderDxfId="403" tableBorderDxfId="402">
  <autoFilter ref="B8:O89">
    <filterColumn colId="1">
      <filters>
        <filter val="All"/>
        <filter val="Cost Control"/>
        <filter val="Procurement"/>
        <filter val="Purchasing"/>
        <filter val="Quantity Surveying"/>
      </filters>
    </filterColumn>
    <filterColumn colId="2">
      <filters>
        <filter val="Auditing"/>
        <filter val="Budget"/>
        <filter val="Control"/>
        <filter val="Material"/>
        <filter val="Method Statements"/>
        <filter val="Monitoring"/>
        <filter val="Negotiation"/>
        <filter val="Packages"/>
        <filter val="Payments"/>
        <filter val="Pricing"/>
        <filter val="Reporting"/>
        <filter val="Requisitions"/>
        <filter val="Specifications"/>
        <filter val="Subcontractors"/>
        <filter val="Take-Off"/>
        <filter val="Variations"/>
      </filters>
    </filterColumn>
  </autoFilter>
  <tableColumns count="14">
    <tableColumn id="1" name="#" dataDxfId="401"/>
    <tableColumn id="2" name="Function" dataDxfId="400"/>
    <tableColumn id="89" name="Sub-Function" dataDxfId="399"/>
    <tableColumn id="3" name="Description of Activities" dataDxfId="398"/>
    <tableColumn id="4" name="Type" dataDxfId="397"/>
    <tableColumn id="5" name="Categories" dataDxfId="396"/>
    <tableColumn id="6" name="Comments / Remarks" dataDxfId="395"/>
    <tableColumn id="7" name="Unit" dataDxfId="394"/>
    <tableColumn id="8" name="Time" dataDxfId="393"/>
    <tableColumn id="9" name="Conversion" dataDxfId="392">
      <calculatedColumnFormula>IF(I9="min",J9/60,IF(I9="hr",J9,""))</calculatedColumnFormula>
    </tableColumn>
    <tableColumn id="10" name="Unit2" dataDxfId="391"/>
    <tableColumn id="11" name="Freq" dataDxfId="390"/>
    <tableColumn id="12" name="Conversion3" dataDxfId="389">
      <calculatedColumnFormula>IF(L9="Day",M9*24,IF(L9="Week",M9*4,IF(L9="Month",M9,IF(L9="Year",M9/12,""))))</calculatedColumnFormula>
    </tableColumn>
    <tableColumn id="13" name="Total Hours" dataDxfId="388">
      <calculatedColumnFormula>IF(AND(K9="",N9=""),"",K9*N9)</calculatedColumnFormula>
    </tableColumn>
  </tableColumns>
  <tableStyleInfo showFirstColumn="0" showLastColumn="0" showRowStripes="1" showColumnStripes="0"/>
</table>
</file>

<file path=xl/tables/table3.xml><?xml version="1.0" encoding="utf-8"?>
<table xmlns="http://schemas.openxmlformats.org/spreadsheetml/2006/main" id="4" name="Table1325" displayName="Table1325" ref="B8:O89" totalsRowShown="0" headerRowDxfId="381" headerRowBorderDxfId="380" tableBorderDxfId="379">
  <autoFilter ref="B8:O89"/>
  <tableColumns count="14">
    <tableColumn id="1" name="#" dataDxfId="378"/>
    <tableColumn id="2" name="Function" dataDxfId="377"/>
    <tableColumn id="89" name="Sub-Function" dataDxfId="376"/>
    <tableColumn id="3" name="Description of Activities" dataDxfId="375"/>
    <tableColumn id="4" name="Type" dataDxfId="374"/>
    <tableColumn id="5" name="Categories" dataDxfId="373"/>
    <tableColumn id="6" name="Comments / Remarks" dataDxfId="372"/>
    <tableColumn id="7" name="Unit" dataDxfId="371"/>
    <tableColumn id="8" name="Time" dataDxfId="370"/>
    <tableColumn id="9" name="Conversion" dataDxfId="369">
      <calculatedColumnFormula>IF(I9="min",J9/60,IF(I9="hr",J9,""))</calculatedColumnFormula>
    </tableColumn>
    <tableColumn id="10" name="Unit2" dataDxfId="368"/>
    <tableColumn id="11" name="Freq" dataDxfId="367"/>
    <tableColumn id="12" name="Conversion3" dataDxfId="366">
      <calculatedColumnFormula>IF(L9="Day",M9*24,IF(L9="Week",M9*4,IF(L9="Month",M9,IF(L9="Year",M9/12,""))))</calculatedColumnFormula>
    </tableColumn>
    <tableColumn id="13" name="Total Hours" dataDxfId="365">
      <calculatedColumnFormula>IF(AND(K9="",N9=""),"",K9*N9)</calculatedColumnFormula>
    </tableColumn>
  </tableColumns>
  <tableStyleInfo showFirstColumn="0" showLastColumn="0" showRowStripes="1" showColumnStripes="0"/>
</table>
</file>

<file path=xl/tables/table4.xml><?xml version="1.0" encoding="utf-8"?>
<table xmlns="http://schemas.openxmlformats.org/spreadsheetml/2006/main" id="5" name="Table1" displayName="Table1" ref="B8:AQ89" totalsRowShown="0" headerRowDxfId="362" headerRowBorderDxfId="361" tableBorderDxfId="360">
  <autoFilter ref="B8:AQ89"/>
  <tableColumns count="42">
    <tableColumn id="1" name="#" dataDxfId="359"/>
    <tableColumn id="2" name="Function" dataDxfId="358"/>
    <tableColumn id="89" name="Sub-Function" dataDxfId="357"/>
    <tableColumn id="3" name="Description of Activities" dataDxfId="356"/>
    <tableColumn id="4" name="Type" dataDxfId="355"/>
    <tableColumn id="5" name="Categories" dataDxfId="354"/>
    <tableColumn id="6" name="Comments / Remarks" dataDxfId="353"/>
    <tableColumn id="7" name="Unit" dataDxfId="352"/>
    <tableColumn id="8" name="Time" dataDxfId="351"/>
    <tableColumn id="9" name="Conversion" dataDxfId="350">
      <calculatedColumnFormula>IF(I9="min",J9/60,IF(I9="hr",J9,""))</calculatedColumnFormula>
    </tableColumn>
    <tableColumn id="10" name="Unit2" dataDxfId="349"/>
    <tableColumn id="11" name="Freq" dataDxfId="348"/>
    <tableColumn id="12" name="Conversion3" dataDxfId="347">
      <calculatedColumnFormula>IF(L9="Day",M9*20,IF(L9="Week",M9*4,IF(L9="Month",M9,IF(L9="Year",M9/12,""))))</calculatedColumnFormula>
    </tableColumn>
    <tableColumn id="13" name="Total Hours" dataDxfId="346">
      <calculatedColumnFormula>IF(AND(K9="",N9=""),"",K9*N9)</calculatedColumnFormula>
    </tableColumn>
    <tableColumn id="14" name="Unit4" dataDxfId="345"/>
    <tableColumn id="15" name="Time5" dataDxfId="344"/>
    <tableColumn id="16" name="Conversion6" dataDxfId="343"/>
    <tableColumn id="17" name="Unit7" dataDxfId="342"/>
    <tableColumn id="18" name="Freq8" dataDxfId="341"/>
    <tableColumn id="19" name="Conversion9" dataDxfId="340"/>
    <tableColumn id="20" name="Total Hours10" dataDxfId="339"/>
    <tableColumn id="21" name="Unit11" dataDxfId="338"/>
    <tableColumn id="22" name="Time12" dataDxfId="337"/>
    <tableColumn id="23" name="Conversion13" dataDxfId="336">
      <calculatedColumnFormula>IF(W9="min",X9/60,IF(W9="hr",X9,""))</calculatedColumnFormula>
    </tableColumn>
    <tableColumn id="24" name="Unit14" dataDxfId="335"/>
    <tableColumn id="25" name="Freq15" dataDxfId="334"/>
    <tableColumn id="26" name="Conversion16" dataDxfId="333">
      <calculatedColumnFormula>IF(Z9="Day",AA9*20,IF(Z9="Week",AA9*4,IF(Z9="Month",AA9,IF(Z9="Year",AA9/12,""))))</calculatedColumnFormula>
    </tableColumn>
    <tableColumn id="27" name="Total Hours17" dataDxfId="332">
      <calculatedColumnFormula>IF(AND(Y9="",AB9=""),"",Y9*AB9)</calculatedColumnFormula>
    </tableColumn>
    <tableColumn id="28" name="Unit18" dataDxfId="331"/>
    <tableColumn id="29" name="Time19" dataDxfId="330"/>
    <tableColumn id="30" name="Conversion20" dataDxfId="329"/>
    <tableColumn id="31" name="Unit21" dataDxfId="328"/>
    <tableColumn id="32" name="Freq22" dataDxfId="327"/>
    <tableColumn id="33" name="Conversion23" dataDxfId="326"/>
    <tableColumn id="34" name="Total Hours24" dataDxfId="325"/>
    <tableColumn id="35" name="Unit25" dataDxfId="324"/>
    <tableColumn id="36" name="Time26" dataDxfId="323"/>
    <tableColumn id="37" name="Conversion27" dataDxfId="322">
      <calculatedColumnFormula>IF(AK9="min",AL9/60,IF(AK9="hr",AL9,""))</calculatedColumnFormula>
    </tableColumn>
    <tableColumn id="38" name="Unit28" dataDxfId="321"/>
    <tableColumn id="39" name="Freq29" dataDxfId="320"/>
    <tableColumn id="40" name="Conversion30" dataDxfId="319">
      <calculatedColumnFormula>IF(AN9="Day",AO9*20,IF(AN9="Week",AO9*4,IF(AN9="Month",AO9,IF(AN9="Year",AO9/12,""))))</calculatedColumnFormula>
    </tableColumn>
    <tableColumn id="41" name="Total Hours31" dataDxfId="318">
      <calculatedColumnFormula>IF(AND(AM9="",AP9=""),"",AM9*AP9)</calculatedColumnFormula>
    </tableColumn>
  </tableColumns>
  <tableStyleInfo showFirstColumn="0" showLastColumn="0" showRowStripes="1" showColumnStripes="0"/>
</table>
</file>

<file path=xl/tables/table5.xml><?xml version="1.0" encoding="utf-8"?>
<table xmlns="http://schemas.openxmlformats.org/spreadsheetml/2006/main" id="6" name="Table13247" displayName="Table13247" ref="B8:AQ89" totalsRowShown="0" headerRowDxfId="307" headerRowBorderDxfId="306" tableBorderDxfId="305">
  <autoFilter ref="B8:AQ89"/>
  <tableColumns count="42">
    <tableColumn id="1" name="#" dataDxfId="304"/>
    <tableColumn id="2" name="Function" dataDxfId="303"/>
    <tableColumn id="89" name="Sub-Function" dataDxfId="302"/>
    <tableColumn id="3" name="Description of Activities" dataDxfId="301"/>
    <tableColumn id="4" name="Type" dataDxfId="300"/>
    <tableColumn id="5" name="Categories" dataDxfId="299"/>
    <tableColumn id="6" name="Comments / Remarks" dataDxfId="298"/>
    <tableColumn id="7" name="Unit" dataDxfId="297"/>
    <tableColumn id="8" name="Time" dataDxfId="296"/>
    <tableColumn id="9" name="Conversion" dataDxfId="295">
      <calculatedColumnFormula>IF(I9="min",J9/60,IF(I9="hr",J9,""))</calculatedColumnFormula>
    </tableColumn>
    <tableColumn id="10" name="Unit2" dataDxfId="294"/>
    <tableColumn id="11" name="Freq" dataDxfId="293"/>
    <tableColumn id="12" name="Conversion3" dataDxfId="292">
      <calculatedColumnFormula>IF(L9="Day",M9*24,IF(L9="Week",M9*4,IF(L9="Month",M9,IF(L9="Year",M9/12,""))))</calculatedColumnFormula>
    </tableColumn>
    <tableColumn id="13" name="Total Hours" dataDxfId="291">
      <calculatedColumnFormula>IF(AND(K9="",N9=""),"",K9*N9)</calculatedColumnFormula>
    </tableColumn>
    <tableColumn id="14" name="Unit3" dataDxfId="290"/>
    <tableColumn id="15" name="Time4" dataDxfId="289"/>
    <tableColumn id="16" name="Conversion5" dataDxfId="288">
      <calculatedColumnFormula>IF(P9="min",Q9/60,IF(P9="hr",Q9,""))</calculatedColumnFormula>
    </tableColumn>
    <tableColumn id="17" name="Unit26" dataDxfId="287"/>
    <tableColumn id="18" name="Freq7" dataDxfId="286"/>
    <tableColumn id="19" name="Conversion38" dataDxfId="285">
      <calculatedColumnFormula>IF(S9="Day",T9*24,IF(S9="Week",T9*4,IF(S9="Month",T9,IF(S9="Year",T9/12,""))))</calculatedColumnFormula>
    </tableColumn>
    <tableColumn id="20" name="Total Hours9" dataDxfId="284">
      <calculatedColumnFormula>IF(AND(R9="",U9=""),"",R9*U9)</calculatedColumnFormula>
    </tableColumn>
    <tableColumn id="21" name="Unit32" dataDxfId="283"/>
    <tableColumn id="22" name="Time43" dataDxfId="282"/>
    <tableColumn id="23" name="Conversion54" dataDxfId="281">
      <calculatedColumnFormula>IF(W9="min",X9/60,IF(W9="hr",X9,""))</calculatedColumnFormula>
    </tableColumn>
    <tableColumn id="24" name="Unit265" dataDxfId="280"/>
    <tableColumn id="25" name="Freq76" dataDxfId="279"/>
    <tableColumn id="26" name="Conversion387" dataDxfId="278">
      <calculatedColumnFormula>IF(Z9="Day",AA9*24,IF(Z9="Week",AA9*4,IF(Z9="Month",AA9,IF(Z9="Year",AA9/12,""))))</calculatedColumnFormula>
    </tableColumn>
    <tableColumn id="27" name="Total Hours98" dataDxfId="277">
      <calculatedColumnFormula>IF(AND(Y9="",AB9=""),"",Y9*AB9)</calculatedColumnFormula>
    </tableColumn>
    <tableColumn id="28" name="Unit322" dataDxfId="276"/>
    <tableColumn id="29" name="Time433" dataDxfId="275"/>
    <tableColumn id="30" name="Conversion544" dataDxfId="274">
      <calculatedColumnFormula>IF(AD9="min",AE9/60,IF(AD9="hr",AE9,""))</calculatedColumnFormula>
    </tableColumn>
    <tableColumn id="31" name="Unit2655" dataDxfId="273"/>
    <tableColumn id="32" name="Freq766" dataDxfId="272"/>
    <tableColumn id="33" name="Conversion3877" dataDxfId="271">
      <calculatedColumnFormula>IF(AG9="Day",AH9*24,IF(AG9="Week",AH9*4,IF(AG9="Month",AH9,IF(AG9="Year",AH9/12,""))))</calculatedColumnFormula>
    </tableColumn>
    <tableColumn id="34" name="Total Hours988" dataDxfId="270">
      <calculatedColumnFormula>IF(AND(AF9="",AI9=""),"",AF9*AI9)</calculatedColumnFormula>
    </tableColumn>
    <tableColumn id="35" name="Unit3222" dataDxfId="269"/>
    <tableColumn id="36" name="Time4333" dataDxfId="268"/>
    <tableColumn id="37" name="Conversion5444" dataDxfId="267">
      <calculatedColumnFormula>IF(AK9="min",AL9/60,IF(AK9="hr",AL9,""))</calculatedColumnFormula>
    </tableColumn>
    <tableColumn id="38" name="Unit26555" dataDxfId="266"/>
    <tableColumn id="39" name="Freq7666" dataDxfId="265"/>
    <tableColumn id="40" name="Conversion38777" dataDxfId="264">
      <calculatedColumnFormula>IF(AN9="Day",AO9*24,IF(AN9="Week",AO9*4,IF(AN9="Month",AO9,IF(AN9="Year",AO9/12,""))))</calculatedColumnFormula>
    </tableColumn>
    <tableColumn id="41" name="Total Hours9888" dataDxfId="263">
      <calculatedColumnFormula>IF(AND(AM9="",AP9=""),"",AM9*AP9)</calculatedColumnFormula>
    </tableColumn>
  </tableColumns>
  <tableStyleInfo showFirstColumn="0" showLastColumn="0" showRowStripes="1" showColumnStripes="0"/>
</table>
</file>

<file path=xl/tables/table6.xml><?xml version="1.0" encoding="utf-8"?>
<table xmlns="http://schemas.openxmlformats.org/spreadsheetml/2006/main" id="2" name="Table13" displayName="Table13" ref="B8:GM134" totalsRowShown="0" headerRowDxfId="224" headerRowBorderDxfId="223" tableBorderDxfId="222">
  <autoFilter ref="B8:GM134"/>
  <tableColumns count="194">
    <tableColumn id="1" name="#" dataDxfId="221"/>
    <tableColumn id="2" name="Function" dataDxfId="220"/>
    <tableColumn id="89" name="Sub-Function" dataDxfId="219"/>
    <tableColumn id="3" name="Description of Activities" dataDxfId="218"/>
    <tableColumn id="4" name="Type" dataDxfId="217"/>
    <tableColumn id="5" name="Categories" dataDxfId="216"/>
    <tableColumn id="6" name="Comments / Remarks" dataDxfId="215"/>
    <tableColumn id="7" name="Unit" dataDxfId="214"/>
    <tableColumn id="8" name="Time" dataDxfId="213"/>
    <tableColumn id="9" name="Conversion" dataDxfId="212">
      <calculatedColumnFormula>IF(I9="min",J9/60,IF(I9="hr",J9,""))</calculatedColumnFormula>
    </tableColumn>
    <tableColumn id="10" name="Unit2" dataDxfId="211"/>
    <tableColumn id="11" name="Freq" dataDxfId="210"/>
    <tableColumn id="12" name="Conversion3" dataDxfId="209">
      <calculatedColumnFormula>IF(L9="Day",M9*20,IF(L9="Week",M9*4,IF(L9="Month",M9,IF(L9="Year",M9/12,""))))</calculatedColumnFormula>
    </tableColumn>
    <tableColumn id="13" name="Total Hours" dataDxfId="208">
      <calculatedColumnFormula>IF(AND(K9="",N9=""),"",K9*N9)</calculatedColumnFormula>
    </tableColumn>
    <tableColumn id="14" name="Unit4" dataDxfId="207"/>
    <tableColumn id="15" name="Time5" dataDxfId="206"/>
    <tableColumn id="16" name="Conversion6" dataDxfId="205">
      <calculatedColumnFormula>IF(P9="min",Q9/60,IF(P9="hr",Q9,""))</calculatedColumnFormula>
    </tableColumn>
    <tableColumn id="17" name="Unit7" dataDxfId="204"/>
    <tableColumn id="18" name="Freq8" dataDxfId="203"/>
    <tableColumn id="19" name="Conversion9" dataDxfId="202">
      <calculatedColumnFormula>IF(S9="Day",T9*24,IF(S9="Week",T9*4,IF(S9="Month",T9,IF(S9="Year",T9/12,""))))</calculatedColumnFormula>
    </tableColumn>
    <tableColumn id="20" name="Total Hours10" dataDxfId="201">
      <calculatedColumnFormula>IF(AND(R9="",U9=""),"",R9*U9)</calculatedColumnFormula>
    </tableColumn>
    <tableColumn id="21" name="Unit11" dataDxfId="200"/>
    <tableColumn id="22" name="Time12" dataDxfId="199"/>
    <tableColumn id="23" name="Conversion13" dataDxfId="198">
      <calculatedColumnFormula>IF(W9="min",X9/60,IF(W9="hr",X9,""))</calculatedColumnFormula>
    </tableColumn>
    <tableColumn id="24" name="Unit14" dataDxfId="197"/>
    <tableColumn id="25" name="Freq15" dataDxfId="196"/>
    <tableColumn id="26" name="Conversion16" dataDxfId="195">
      <calculatedColumnFormula>IF(Z9="Day",AA9*20,IF(Z9="Week",AA9*4,IF(Z9="Month",AA9,IF(Z9="Year",AA9/12,""))))</calculatedColumnFormula>
    </tableColumn>
    <tableColumn id="27" name="Total Hours17" dataDxfId="194">
      <calculatedColumnFormula>IF(AND(Y9="",AB9=""),"",Y9*AB9)</calculatedColumnFormula>
    </tableColumn>
    <tableColumn id="28" name="Unit18" dataDxfId="193"/>
    <tableColumn id="29" name="Time19" dataDxfId="192"/>
    <tableColumn id="30" name="Conversion20" dataDxfId="191"/>
    <tableColumn id="31" name="Unit21" dataDxfId="190"/>
    <tableColumn id="32" name="Freq22" dataDxfId="189"/>
    <tableColumn id="33" name="Conversion23" dataDxfId="188"/>
    <tableColumn id="34" name="Total Hours24" dataDxfId="187"/>
    <tableColumn id="35" name="Unit25" dataDxfId="186"/>
    <tableColumn id="36" name="Time26" dataDxfId="185"/>
    <tableColumn id="37" name="Conversion27" dataDxfId="184">
      <calculatedColumnFormula>IF(AK9="min",AL9/60,IF(AK9="hr",AL9,""))</calculatedColumnFormula>
    </tableColumn>
    <tableColumn id="38" name="Unit28" dataDxfId="183"/>
    <tableColumn id="39" name="Freq29" dataDxfId="182"/>
    <tableColumn id="40" name="Conversion30" dataDxfId="181">
      <calculatedColumnFormula>IF(AN9="Day",AO9*20,IF(AN9="Week",AO9*4,IF(AN9="Month",AO9,IF(AN9="Year",AO9/12,""))))</calculatedColumnFormula>
    </tableColumn>
    <tableColumn id="41" name="Total Hours31" dataDxfId="180">
      <calculatedColumnFormula>IF(AND(AM9="",AP9=""),"",AM9*AP9)</calculatedColumnFormula>
    </tableColumn>
    <tableColumn id="139" name="Unit32" dataDxfId="179"/>
    <tableColumn id="140" name="Time33" dataDxfId="178"/>
    <tableColumn id="141" name="Conversion34" dataDxfId="177">
      <calculatedColumnFormula>IF(AR9="min",AS9/60,IF(AR9="hr",AS9,""))</calculatedColumnFormula>
    </tableColumn>
    <tableColumn id="142" name="Unit35" dataDxfId="176"/>
    <tableColumn id="143" name="Freq36" dataDxfId="175"/>
    <tableColumn id="144" name="Conversion37" dataDxfId="174">
      <calculatedColumnFormula>IF(AU9="Day",AV9*24,IF(AU9="Week",AV9*4,IF(AU9="Month",AV9,IF(AU9="Year",AV9/12,""))))</calculatedColumnFormula>
    </tableColumn>
    <tableColumn id="145" name="Total Hours38" dataDxfId="173">
      <calculatedColumnFormula>IF(AND(AT9="",AW9=""),"",AT9*AW9)</calculatedColumnFormula>
    </tableColumn>
    <tableColumn id="146" name="Unit39" dataDxfId="172"/>
    <tableColumn id="147" name="Time40" dataDxfId="171"/>
    <tableColumn id="148" name="Conversion41" dataDxfId="170">
      <calculatedColumnFormula>IF(AY9="min",AZ9/60,IF(AY9="hr",AZ9,""))</calculatedColumnFormula>
    </tableColumn>
    <tableColumn id="149" name="Unit42" dataDxfId="169"/>
    <tableColumn id="150" name="Freq43" dataDxfId="168"/>
    <tableColumn id="151" name="Conversion44" dataDxfId="167">
      <calculatedColumnFormula>IF(BB9="Day",BC9*24,IF(BB9="Week",BC9*4,IF(BB9="Month",BC9,IF(BB9="Year",BC9/12,""))))</calculatedColumnFormula>
    </tableColumn>
    <tableColumn id="152" name="Total Hours45" dataDxfId="166">
      <calculatedColumnFormula>IF(AND(BA9="",BD9=""),"",BA9*BD9)</calculatedColumnFormula>
    </tableColumn>
    <tableColumn id="153" name="Unit322" dataDxfId="165"/>
    <tableColumn id="154" name="Time333" dataDxfId="164"/>
    <tableColumn id="155" name="Conversion344" dataDxfId="163">
      <calculatedColumnFormula>IF(BF9="min",BG9/60,IF(BF9="hr",BG9,""))</calculatedColumnFormula>
    </tableColumn>
    <tableColumn id="156" name="Unit355" dataDxfId="162"/>
    <tableColumn id="157" name="Freq366" dataDxfId="161"/>
    <tableColumn id="158" name="Conversion377" dataDxfId="160">
      <calculatedColumnFormula>IF(BI9="Day",BJ9*24,IF(BI9="Week",BJ9*4,IF(BI9="Month",BJ9,IF(BI9="Year",BJ9/12,""))))</calculatedColumnFormula>
    </tableColumn>
    <tableColumn id="159" name="Total Hours388" dataDxfId="159">
      <calculatedColumnFormula>IF(AND(BH9="",BK9=""),"",BH9*BK9)</calculatedColumnFormula>
    </tableColumn>
    <tableColumn id="160" name="Unit399" dataDxfId="158"/>
    <tableColumn id="161" name="Time4010" dataDxfId="157"/>
    <tableColumn id="162" name="Conversion4111" dataDxfId="156">
      <calculatedColumnFormula>IF(BM9="min",BN9/60,IF(BM9="hr",BN9,""))</calculatedColumnFormula>
    </tableColumn>
    <tableColumn id="163" name="Unit4212" dataDxfId="155"/>
    <tableColumn id="164" name="Freq4313" dataDxfId="154"/>
    <tableColumn id="165" name="Conversion4414" dataDxfId="153">
      <calculatedColumnFormula>IF(BP9="Day",BQ9*24,IF(BP9="Week",BQ9*4,IF(BP9="Month",BQ9,IF(BP9="Year",BQ9/12,""))))</calculatedColumnFormula>
    </tableColumn>
    <tableColumn id="166" name="Total Hours4515" dataDxfId="152">
      <calculatedColumnFormula>IF(AND(BO9="",BR9=""),"",BO9*BR9)</calculatedColumnFormula>
    </tableColumn>
    <tableColumn id="167" name="Unit46" dataDxfId="151"/>
    <tableColumn id="168" name="Time47" dataDxfId="150"/>
    <tableColumn id="169" name="Conversion48" dataDxfId="149">
      <calculatedColumnFormula>IF(BT9="min",BU9/60,IF(BT9="hr",BU9,""))</calculatedColumnFormula>
    </tableColumn>
    <tableColumn id="170" name="Unit49" dataDxfId="148"/>
    <tableColumn id="171" name="Freq50" dataDxfId="147"/>
    <tableColumn id="172" name="Conversion51" dataDxfId="146">
      <calculatedColumnFormula>IF(BW9="Day",BX9*24,IF(BW9="Week",BX9*4,IF(BW9="Month",BX9,IF(BW9="Year",BX9/12,""))))</calculatedColumnFormula>
    </tableColumn>
    <tableColumn id="173" name="Total Hours52" dataDxfId="145">
      <calculatedColumnFormula>IF(AND(BV9="",BY9=""),"",BV9*BY9)</calculatedColumnFormula>
    </tableColumn>
    <tableColumn id="104" name="Unit324" dataDxfId="144"/>
    <tableColumn id="105" name="Time335" dataDxfId="143"/>
    <tableColumn id="106" name="Conversion346" dataDxfId="142">
      <calculatedColumnFormula>IF(CA9="min",CB9/60,IF(CA9="hr",CB9,""))</calculatedColumnFormula>
    </tableColumn>
    <tableColumn id="107" name="Unit357" dataDxfId="141"/>
    <tableColumn id="108" name="Freq368" dataDxfId="140"/>
    <tableColumn id="109" name="Conversion379" dataDxfId="139">
      <calculatedColumnFormula>IF(CD9="Day",CE9*24,IF(CD9="Week",CE9*4,IF(CD9="Month",CE9,IF(CD9="Year",CE9/12,""))))</calculatedColumnFormula>
    </tableColumn>
    <tableColumn id="110" name="Total Hours3810" dataDxfId="138">
      <calculatedColumnFormula>IF(AND(CC9="",CF9=""),"",CC9*CF9)</calculatedColumnFormula>
    </tableColumn>
    <tableColumn id="111" name="Unit3911" dataDxfId="137"/>
    <tableColumn id="112" name="Time4012" dataDxfId="136"/>
    <tableColumn id="113" name="Conversion4113" dataDxfId="135">
      <calculatedColumnFormula>IF(CH9="min",CI9/60,IF(CH9="hr",CI9,""))</calculatedColumnFormula>
    </tableColumn>
    <tableColumn id="114" name="Unit4214" dataDxfId="134"/>
    <tableColumn id="115" name="Freq4315" dataDxfId="133"/>
    <tableColumn id="116" name="Conversion4416" dataDxfId="132">
      <calculatedColumnFormula>IF(CK9="Day",CL9*24,IF(CK9="Week",CL9*4,IF(CK9="Month",CL9,IF(CK9="Year",CL9/12,""))))</calculatedColumnFormula>
    </tableColumn>
    <tableColumn id="117" name="Total Hours4517" dataDxfId="131">
      <calculatedColumnFormula>IF(AND(CJ9="",CM9=""),"",CJ9*CM9)</calculatedColumnFormula>
    </tableColumn>
    <tableColumn id="118" name="Unit32218" dataDxfId="130"/>
    <tableColumn id="119" name="Time33319" dataDxfId="129"/>
    <tableColumn id="120" name="Conversion34420" dataDxfId="128">
      <calculatedColumnFormula>IF(CO9="min",CP9/60,IF(CO9="hr",CP9,""))</calculatedColumnFormula>
    </tableColumn>
    <tableColumn id="121" name="Unit35521" dataDxfId="127"/>
    <tableColumn id="122" name="Freq36622" dataDxfId="126"/>
    <tableColumn id="123" name="Conversion37723" dataDxfId="125">
      <calculatedColumnFormula>IF(CR9="Day",CS9*24,IF(CR9="Week",CS9*4,IF(CR9="Month",CS9,IF(CR9="Year",CS9/12,""))))</calculatedColumnFormula>
    </tableColumn>
    <tableColumn id="124" name="Total Hours38824" dataDxfId="124">
      <calculatedColumnFormula>IF(AND(CQ9="",CT9=""),"",CQ9*CT9)</calculatedColumnFormula>
    </tableColumn>
    <tableColumn id="125" name="Unit39925" dataDxfId="123"/>
    <tableColumn id="126" name="Time401026" dataDxfId="122"/>
    <tableColumn id="127" name="Conversion411127" dataDxfId="121">
      <calculatedColumnFormula>IF(CV9="min",CW9/60,IF(CV9="hr",CW9,""))</calculatedColumnFormula>
    </tableColumn>
    <tableColumn id="128" name="Unit421228" dataDxfId="120"/>
    <tableColumn id="129" name="Freq431329" dataDxfId="119"/>
    <tableColumn id="130" name="Conversion441430" dataDxfId="118">
      <calculatedColumnFormula>IF(CY9="Day",CZ9*24,IF(CY9="Week",CZ9*4,IF(CY9="Month",CZ9,IF(CY9="Year",CZ9/12,""))))</calculatedColumnFormula>
    </tableColumn>
    <tableColumn id="131" name="Total Hours451531" dataDxfId="117">
      <calculatedColumnFormula>IF(AND(CX9="",DA9=""),"",CX9*DA9)</calculatedColumnFormula>
    </tableColumn>
    <tableColumn id="132" name="Unit4632" dataDxfId="116"/>
    <tableColumn id="133" name="Time4733" dataDxfId="115"/>
    <tableColumn id="134" name="Conversion4834" dataDxfId="114">
      <calculatedColumnFormula>IF(DC9="min",DD9/60,IF(DC9="hr",DD9,""))</calculatedColumnFormula>
    </tableColumn>
    <tableColumn id="135" name="Unit4935" dataDxfId="113"/>
    <tableColumn id="136" name="Freq5036" dataDxfId="112"/>
    <tableColumn id="137" name="Conversion5137" dataDxfId="111">
      <calculatedColumnFormula>IF(DF9="Day",DG9*24,IF(DF9="Week",DG9*4,IF(DF9="Month",DG9,IF(DF9="Year",DG9/12,""))))</calculatedColumnFormula>
    </tableColumn>
    <tableColumn id="138" name="Total Hours5238" dataDxfId="110">
      <calculatedColumnFormula>IF(AND(DE9="",DH9=""),"",DE9*DH9)</calculatedColumnFormula>
    </tableColumn>
    <tableColumn id="174" name="Unit323" dataDxfId="109"/>
    <tableColumn id="175" name="Time334" dataDxfId="108"/>
    <tableColumn id="176" name="Conversion345" dataDxfId="107">
      <calculatedColumnFormula>IF(DJ9="min",DK9/60,IF(DJ9="hr",DK9,""))</calculatedColumnFormula>
    </tableColumn>
    <tableColumn id="177" name="Unit356" dataDxfId="106"/>
    <tableColumn id="178" name="Freq367" dataDxfId="105"/>
    <tableColumn id="179" name="Conversion378" dataDxfId="104">
      <calculatedColumnFormula>IF(DM9="Day",DN9*24,IF(DM9="Week",DN9*4,IF(DM9="Month",DN9,IF(DM9="Year",DN9/12,""))))</calculatedColumnFormula>
    </tableColumn>
    <tableColumn id="180" name="Total Hours389" dataDxfId="103">
      <calculatedColumnFormula>IF(AND(DL9="",DO9=""),"",DL9*DO9)</calculatedColumnFormula>
    </tableColumn>
    <tableColumn id="181" name="Unit3910" dataDxfId="102"/>
    <tableColumn id="182" name="Time4011" dataDxfId="101"/>
    <tableColumn id="183" name="Conversion4112" dataDxfId="100">
      <calculatedColumnFormula>IF(DQ9="min",DR9/60,IF(DQ9="hr",DR9,""))</calculatedColumnFormula>
    </tableColumn>
    <tableColumn id="184" name="Unit4213" dataDxfId="99"/>
    <tableColumn id="185" name="Freq4314" dataDxfId="98"/>
    <tableColumn id="186" name="Conversion4415" dataDxfId="97">
      <calculatedColumnFormula>IF(DT9="Day",DU9*24,IF(DT9="Week",DU9*4,IF(DT9="Month",DU9,IF(DT9="Year",DU9/12,""))))</calculatedColumnFormula>
    </tableColumn>
    <tableColumn id="187" name="Total Hours4516" dataDxfId="96">
      <calculatedColumnFormula>IF(AND(DS9="",DV9=""),"",DS9*DV9)</calculatedColumnFormula>
    </tableColumn>
    <tableColumn id="188" name="Unit32217" dataDxfId="95"/>
    <tableColumn id="189" name="Time33318" dataDxfId="94"/>
    <tableColumn id="190" name="Conversion34419" dataDxfId="93">
      <calculatedColumnFormula>IF(DX9="min",DY9/60,IF(DX9="hr",DY9,""))</calculatedColumnFormula>
    </tableColumn>
    <tableColumn id="191" name="Unit35520" dataDxfId="92"/>
    <tableColumn id="192" name="Freq36621" dataDxfId="91"/>
    <tableColumn id="193" name="Conversion37722" dataDxfId="90">
      <calculatedColumnFormula>IF(EA9="Day",EB9*24,IF(EA9="Week",EB9*4,IF(EA9="Month",EB9,IF(EA9="Year",EB9/12,""))))</calculatedColumnFormula>
    </tableColumn>
    <tableColumn id="194" name="Total Hours38823" dataDxfId="89">
      <calculatedColumnFormula>IF(AND(DZ9="",EC9=""),"",DZ9*EC9)</calculatedColumnFormula>
    </tableColumn>
    <tableColumn id="195" name="Unit39924" dataDxfId="88"/>
    <tableColumn id="196" name="Time401025" dataDxfId="87"/>
    <tableColumn id="197" name="Conversion411126" dataDxfId="86">
      <calculatedColumnFormula>IF(EE9="min",EF9/60,IF(EE9="hr",EF9,""))</calculatedColumnFormula>
    </tableColumn>
    <tableColumn id="198" name="Unit421227" dataDxfId="85"/>
    <tableColumn id="199" name="Freq431328" dataDxfId="84"/>
    <tableColumn id="200" name="Conversion441429" dataDxfId="83">
      <calculatedColumnFormula>IF(EH9="Day",EI9*24,IF(EH9="Week",EI9*4,IF(EH9="Month",EI9,IF(EH9="Year",EI9/12,""))))</calculatedColumnFormula>
    </tableColumn>
    <tableColumn id="201" name="Total Hours451530" dataDxfId="82">
      <calculatedColumnFormula>IF(AND(EG9="",EJ9=""),"",EG9*EJ9)</calculatedColumnFormula>
    </tableColumn>
    <tableColumn id="202" name="Unit4631" dataDxfId="81"/>
    <tableColumn id="203" name="Time4732" dataDxfId="80"/>
    <tableColumn id="204" name="Conversion4833" dataDxfId="79">
      <calculatedColumnFormula>IF(EL9="min",EM9/60,IF(EL9="hr",EM9,""))</calculatedColumnFormula>
    </tableColumn>
    <tableColumn id="205" name="Unit4934" dataDxfId="78"/>
    <tableColumn id="206" name="Freq5035" dataDxfId="77"/>
    <tableColumn id="207" name="Conversion5136" dataDxfId="76">
      <calculatedColumnFormula>IF(EO9="Day",EP9*24,IF(EO9="Week",EP9*4,IF(EO9="Month",EP9,IF(EO9="Year",EP9/12,""))))</calculatedColumnFormula>
    </tableColumn>
    <tableColumn id="208" name="Total Hours5237" dataDxfId="75">
      <calculatedColumnFormula>IF(AND(EN9="",EQ9=""),"",EN9*EQ9)</calculatedColumnFormula>
    </tableColumn>
    <tableColumn id="90" name="Unit3232" dataDxfId="74"/>
    <tableColumn id="91" name="Time3343" dataDxfId="73"/>
    <tableColumn id="92" name="Conversion3454" dataDxfId="72">
      <calculatedColumnFormula>IF(ES9="min",ET9/60,IF(ES9="hr",ET9,""))</calculatedColumnFormula>
    </tableColumn>
    <tableColumn id="93" name="Unit3565" dataDxfId="71"/>
    <tableColumn id="94" name="Freq3676" dataDxfId="70"/>
    <tableColumn id="95" name="Conversion3787" dataDxfId="69">
      <calculatedColumnFormula>IF(EV9="Day",EW9*24,IF(EV9="Week",EW9*4,IF(EV9="Month",EW9,IF(EV9="Year",EW9/12,""))))</calculatedColumnFormula>
    </tableColumn>
    <tableColumn id="96" name="Total Hours3898" dataDxfId="68">
      <calculatedColumnFormula>IF(AND(EU9="",EX9=""),"",EU9*EX9)</calculatedColumnFormula>
    </tableColumn>
    <tableColumn id="97" name="Unit39109" dataDxfId="67"/>
    <tableColumn id="98" name="Time401110" dataDxfId="66"/>
    <tableColumn id="99" name="Conversion411211" dataDxfId="65">
      <calculatedColumnFormula>IF(EZ9="min",FA9/60,IF(EZ9="hr",FA9,""))</calculatedColumnFormula>
    </tableColumn>
    <tableColumn id="100" name="Unit421312" dataDxfId="64"/>
    <tableColumn id="101" name="Freq431413" dataDxfId="63"/>
    <tableColumn id="102" name="Conversion441514" dataDxfId="62">
      <calculatedColumnFormula>IF(FC9="Day",FD9*24,IF(FC9="Week",FD9*4,IF(FC9="Month",FD9,IF(FC9="Year",FD9/12,""))))</calculatedColumnFormula>
    </tableColumn>
    <tableColumn id="103" name="Total Hours451615" dataDxfId="61">
      <calculatedColumnFormula>IF(AND(FB9="",FE9=""),"",FB9*FE9)</calculatedColumnFormula>
    </tableColumn>
    <tableColumn id="42" name="Unit3221716" dataDxfId="60"/>
    <tableColumn id="43" name="Time3331817" dataDxfId="59"/>
    <tableColumn id="44" name="Conversion3441918" dataDxfId="58">
      <calculatedColumnFormula>IF(FG9="min",FH9/60,IF(FG9="hr",FH9,""))</calculatedColumnFormula>
    </tableColumn>
    <tableColumn id="45" name="Unit3552019" dataDxfId="57"/>
    <tableColumn id="46" name="Freq3662120" dataDxfId="56"/>
    <tableColumn id="47" name="Conversion3772221" dataDxfId="55">
      <calculatedColumnFormula>IF(FJ9="Day",FK9*24,IF(FJ9="Week",FK9*4,IF(FJ9="Month",FK9,IF(FJ9="Year",FK9/12,""))))</calculatedColumnFormula>
    </tableColumn>
    <tableColumn id="48" name="Total Hours3882322" dataDxfId="54">
      <calculatedColumnFormula>IF(AND(FI9="",FL9=""),"",FI9*FL9)</calculatedColumnFormula>
    </tableColumn>
    <tableColumn id="49" name="Unit3992423" dataDxfId="53"/>
    <tableColumn id="50" name="Time40102524" dataDxfId="52"/>
    <tableColumn id="51" name="Conversion41112625" dataDxfId="51">
      <calculatedColumnFormula>IF(FN9="min",FO9/60,IF(FN9="hr",FO9,""))</calculatedColumnFormula>
    </tableColumn>
    <tableColumn id="52" name="Unit42122726" dataDxfId="50"/>
    <tableColumn id="53" name="Freq43132827" dataDxfId="49"/>
    <tableColumn id="54" name="Conversion44142928" dataDxfId="48">
      <calculatedColumnFormula>IF(FQ9="Day",FR9*24,IF(FQ9="Week",FR9*4,IF(FQ9="Month",FR9,IF(FQ9="Year",FR9/12,""))))</calculatedColumnFormula>
    </tableColumn>
    <tableColumn id="55" name="Total Hours45153029" dataDxfId="47">
      <calculatedColumnFormula>IF(AND(FP9="",FS9=""),"",FP9*FS9)</calculatedColumnFormula>
    </tableColumn>
    <tableColumn id="56" name="Unit463130" dataDxfId="46"/>
    <tableColumn id="57" name="Time473231" dataDxfId="45"/>
    <tableColumn id="58" name="Conversion483332" dataDxfId="44">
      <calculatedColumnFormula>IF(FU9="min",FV9/60,IF(FU9="hr",FV9,""))</calculatedColumnFormula>
    </tableColumn>
    <tableColumn id="59" name="Unit493433" dataDxfId="43"/>
    <tableColumn id="60" name="Freq503534" dataDxfId="42"/>
    <tableColumn id="61" name="Conversion513635" dataDxfId="41">
      <calculatedColumnFormula>IF(FX9="Day",FY9*24,IF(FX9="Week",FY9*4,IF(FX9="Month",FY9,IF(FX9="Year",FY9/12,""))))</calculatedColumnFormula>
    </tableColumn>
    <tableColumn id="62" name="Total Hours523736" dataDxfId="40">
      <calculatedColumnFormula>IF(AND(FW9="",FZ9=""),"",FW9*FZ9)</calculatedColumnFormula>
    </tableColumn>
    <tableColumn id="77" name="Unit67" dataDxfId="39"/>
    <tableColumn id="78" name="Time68" dataDxfId="38">
      <calculatedColumnFormula>IF(ISERROR(AVERAGE(K9,R9,Y9,AF9,AM9,FI9,FP9,FW9,#REF!,#REF!)),"",AVERAGE(K9,R9,Y9,AF9,AM9,FI9,FP9,FW9,#REF!,#REF!))</calculatedColumnFormula>
    </tableColumn>
    <tableColumn id="79" name="Freq69" dataDxfId="37">
      <calculatedColumnFormula>IF(ISERROR(SUM(N9,U9,AB9,AI9,AP9,FL9,FS9,FZ9,#REF!,#REF!)),"",SUM(N9,U9,AB9,AI9,AP9,FL9,FS9,FZ9,#REF!,#REF!))</calculatedColumnFormula>
    </tableColumn>
    <tableColumn id="80" name="Total Hours70" dataDxfId="36">
      <calculatedColumnFormula>IF(OR(GC9="",GD9=""),"",GC9*GD9)</calculatedColumnFormula>
    </tableColumn>
    <tableColumn id="81" name="Variance over Best Time" dataDxfId="35" dataCellStyle="Percent">
      <calculatedColumnFormula>IF(ISERROR(AVERAGE(K9,R9,Y9,AF9,AM9,FI9,FP9,FW9,#REF!,#REF!)/MIN(K9,R9,Y9,AF9,AM9,FI9,FP9,FW9,#REF!,#REF!)),"",AVERAGE(K9,R9,Y9,AF9,AM9,FI9,FP9,FW9,#REF!,#REF!)/MIN(K9,R9,Y9,AF9,AM9,FI9,FP9,FW9,#REF!,#REF!))</calculatedColumnFormula>
    </tableColumn>
    <tableColumn id="82" name="Unit71" dataDxfId="34"/>
    <tableColumn id="83" name="Time72" dataDxfId="33"/>
    <tableColumn id="84" name="Conversion73" dataDxfId="32">
      <calculatedColumnFormula>IF(GG9="min",GH9/60,IF(GG9="hr",GH9,""))</calculatedColumnFormula>
    </tableColumn>
    <tableColumn id="85" name="Unit74" dataDxfId="31"/>
    <tableColumn id="86" name="Freq75" dataDxfId="30"/>
    <tableColumn id="87" name="Conversion76" dataDxfId="29">
      <calculatedColumnFormula>IF(GJ9="Day",GK9*24,IF(GJ9="Week",GK9*4,IF(GJ9="Month",GK9,IF(GJ9="Year",GK9/12,""))))</calculatedColumnFormula>
    </tableColumn>
    <tableColumn id="88" name="Total Hours77" dataDxfId="28">
      <calculatedColumnFormula>IF(AND(GI9="",GL9=""),"",GI9*GL9)</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4.xml"/><Relationship Id="rId4"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tabColor theme="1"/>
    <pageSetUpPr fitToPage="1"/>
  </sheetPr>
  <dimension ref="A1:O36"/>
  <sheetViews>
    <sheetView showGridLines="0" zoomScale="85" zoomScaleNormal="85" workbookViewId="0">
      <selection activeCell="A8" sqref="A8"/>
    </sheetView>
  </sheetViews>
  <sheetFormatPr defaultRowHeight="12.75" x14ac:dyDescent="0.2"/>
  <cols>
    <col min="1" max="1" width="27.85546875" style="87" customWidth="1"/>
    <col min="2" max="2" width="20.28515625" style="87" customWidth="1"/>
    <col min="3" max="16384" width="9.140625" style="87"/>
  </cols>
  <sheetData>
    <row r="1" spans="1:15" s="90" customFormat="1" ht="27" customHeight="1" x14ac:dyDescent="0.35">
      <c r="A1" s="89" t="s">
        <v>205</v>
      </c>
      <c r="B1" s="93" t="s">
        <v>348</v>
      </c>
      <c r="C1" s="89"/>
      <c r="D1" s="89"/>
      <c r="E1" s="89"/>
      <c r="F1" s="89"/>
      <c r="G1" s="89"/>
      <c r="H1" s="89"/>
      <c r="I1" s="89"/>
      <c r="J1" s="89"/>
      <c r="K1" s="89"/>
      <c r="L1" s="89"/>
      <c r="M1" s="89"/>
      <c r="N1" s="89"/>
      <c r="O1" s="89"/>
    </row>
    <row r="2" spans="1:15" s="90" customFormat="1" ht="27" customHeight="1" x14ac:dyDescent="0.35">
      <c r="A2" s="89" t="s">
        <v>403</v>
      </c>
      <c r="B2" s="93" t="s">
        <v>404</v>
      </c>
      <c r="C2" s="89"/>
      <c r="D2" s="89"/>
      <c r="E2" s="89"/>
      <c r="F2" s="89"/>
      <c r="G2" s="89"/>
      <c r="H2" s="89"/>
      <c r="I2" s="89"/>
      <c r="J2" s="89"/>
      <c r="K2" s="89"/>
      <c r="L2" s="89"/>
      <c r="M2" s="89"/>
      <c r="N2" s="89"/>
      <c r="O2" s="89"/>
    </row>
    <row r="3" spans="1:15" s="90" customFormat="1" ht="27" customHeight="1" x14ac:dyDescent="0.35">
      <c r="A3" s="89" t="s">
        <v>206</v>
      </c>
      <c r="B3" s="94" t="s">
        <v>349</v>
      </c>
      <c r="C3" s="89"/>
      <c r="D3" s="89"/>
      <c r="E3" s="89"/>
      <c r="F3" s="89"/>
      <c r="G3" s="89"/>
      <c r="H3" s="89"/>
      <c r="I3" s="89"/>
      <c r="J3" s="89"/>
      <c r="K3" s="89"/>
      <c r="L3" s="89"/>
      <c r="M3" s="89"/>
      <c r="N3" s="89"/>
      <c r="O3" s="89"/>
    </row>
    <row r="4" spans="1:15" ht="33" customHeight="1" x14ac:dyDescent="0.2"/>
    <row r="5" spans="1:15" s="97" customFormat="1" ht="32.25" customHeight="1" x14ac:dyDescent="0.2">
      <c r="A5" s="96" t="s">
        <v>398</v>
      </c>
      <c r="B5" s="96"/>
      <c r="C5" s="96"/>
      <c r="D5" s="96"/>
      <c r="E5" s="96"/>
      <c r="F5" s="96"/>
      <c r="G5" s="96"/>
      <c r="H5" s="96"/>
      <c r="I5" s="96"/>
      <c r="J5" s="96"/>
      <c r="K5" s="96"/>
      <c r="L5" s="96"/>
      <c r="M5" s="96"/>
      <c r="N5" s="96"/>
      <c r="O5" s="96"/>
    </row>
    <row r="7" spans="1:15" ht="18.75" x14ac:dyDescent="0.3">
      <c r="A7" s="88" t="s">
        <v>405</v>
      </c>
    </row>
    <row r="8" spans="1:15" ht="18.75" x14ac:dyDescent="0.3">
      <c r="A8" s="88"/>
    </row>
    <row r="9" spans="1:15" ht="18.75" x14ac:dyDescent="0.3">
      <c r="A9" s="106" t="s">
        <v>36</v>
      </c>
      <c r="B9" s="106" t="s">
        <v>39</v>
      </c>
      <c r="D9" s="106" t="s">
        <v>43</v>
      </c>
    </row>
    <row r="10" spans="1:15" ht="18.75" x14ac:dyDescent="0.3">
      <c r="A10" s="106" t="s">
        <v>399</v>
      </c>
      <c r="B10" s="106" t="s">
        <v>28</v>
      </c>
      <c r="D10" s="106" t="s">
        <v>88</v>
      </c>
    </row>
    <row r="11" spans="1:15" ht="18.75" x14ac:dyDescent="0.3">
      <c r="A11" s="106" t="s">
        <v>400</v>
      </c>
      <c r="B11" s="106" t="s">
        <v>35</v>
      </c>
    </row>
    <row r="14" spans="1:15" ht="33" customHeight="1" x14ac:dyDescent="0.2">
      <c r="A14" s="96" t="s">
        <v>209</v>
      </c>
      <c r="B14" s="86"/>
      <c r="C14" s="86"/>
      <c r="D14" s="86"/>
      <c r="E14" s="86"/>
      <c r="F14" s="86"/>
      <c r="G14" s="86"/>
      <c r="H14" s="86"/>
      <c r="I14" s="86"/>
      <c r="J14" s="86"/>
      <c r="K14" s="86"/>
      <c r="L14" s="86"/>
      <c r="M14" s="86"/>
      <c r="N14" s="86"/>
      <c r="O14" s="86"/>
    </row>
    <row r="16" spans="1:15" s="88" customFormat="1" ht="38.25" customHeight="1" x14ac:dyDescent="0.3">
      <c r="A16" s="252" t="s">
        <v>207</v>
      </c>
      <c r="B16" s="252"/>
      <c r="C16" s="252"/>
      <c r="D16" s="252"/>
      <c r="E16" s="252"/>
      <c r="F16" s="252"/>
      <c r="G16" s="252"/>
      <c r="H16" s="252"/>
      <c r="I16" s="252"/>
      <c r="J16" s="252"/>
      <c r="K16" s="252"/>
      <c r="L16" s="252"/>
      <c r="M16" s="252"/>
      <c r="N16" s="252"/>
      <c r="O16" s="252"/>
    </row>
    <row r="18" spans="1:15" s="97" customFormat="1" ht="33" customHeight="1" x14ac:dyDescent="0.2">
      <c r="A18" s="96" t="s">
        <v>210</v>
      </c>
      <c r="B18" s="96"/>
      <c r="C18" s="96"/>
      <c r="D18" s="96"/>
      <c r="E18" s="96"/>
      <c r="F18" s="96"/>
      <c r="G18" s="96"/>
      <c r="H18" s="96"/>
      <c r="I18" s="96"/>
      <c r="J18" s="96"/>
      <c r="K18" s="96"/>
      <c r="L18" s="96"/>
      <c r="M18" s="96"/>
      <c r="N18" s="96"/>
      <c r="O18" s="96"/>
    </row>
    <row r="19" spans="1:15" ht="26.25" customHeight="1" x14ac:dyDescent="0.2"/>
    <row r="20" spans="1:15" s="88" customFormat="1" ht="38.25" customHeight="1" x14ac:dyDescent="0.3">
      <c r="A20" s="253" t="s">
        <v>208</v>
      </c>
      <c r="B20" s="253"/>
      <c r="C20" s="253"/>
      <c r="D20" s="253"/>
      <c r="E20" s="253"/>
      <c r="F20" s="253"/>
      <c r="G20" s="253"/>
      <c r="H20" s="253"/>
      <c r="I20" s="253"/>
      <c r="J20" s="253"/>
      <c r="K20" s="253"/>
      <c r="L20" s="253"/>
      <c r="M20" s="253"/>
      <c r="N20" s="253"/>
      <c r="O20" s="253"/>
    </row>
    <row r="21" spans="1:15" s="88" customFormat="1" ht="15" customHeight="1" x14ac:dyDescent="0.3">
      <c r="A21" s="91"/>
      <c r="B21" s="91"/>
      <c r="C21" s="91"/>
      <c r="D21" s="91"/>
      <c r="E21" s="91"/>
      <c r="F21" s="91"/>
      <c r="G21" s="91"/>
      <c r="H21" s="91"/>
      <c r="I21" s="91"/>
      <c r="J21" s="91"/>
      <c r="K21" s="91"/>
      <c r="L21" s="91"/>
      <c r="M21" s="91"/>
      <c r="N21" s="91"/>
      <c r="O21" s="91"/>
    </row>
    <row r="22" spans="1:15" s="88" customFormat="1" ht="22.5" customHeight="1" x14ac:dyDescent="0.3">
      <c r="A22" s="254" t="s">
        <v>353</v>
      </c>
      <c r="B22" s="255"/>
      <c r="C22" s="255"/>
      <c r="D22" s="255"/>
      <c r="E22" s="255"/>
      <c r="F22" s="255"/>
      <c r="G22" s="255"/>
      <c r="H22" s="255"/>
      <c r="I22" s="255"/>
      <c r="J22" s="255"/>
      <c r="K22" s="255"/>
      <c r="L22" s="255"/>
      <c r="M22" s="255"/>
      <c r="N22" s="255"/>
      <c r="O22" s="255"/>
    </row>
    <row r="23" spans="1:15" s="88" customFormat="1" ht="22.5" customHeight="1" x14ac:dyDescent="0.3">
      <c r="A23" s="254" t="s">
        <v>354</v>
      </c>
      <c r="B23" s="255"/>
      <c r="C23" s="255"/>
      <c r="D23" s="255"/>
      <c r="E23" s="255"/>
      <c r="F23" s="255"/>
      <c r="G23" s="255"/>
      <c r="H23" s="255"/>
      <c r="I23" s="255"/>
      <c r="J23" s="255"/>
      <c r="K23" s="255"/>
      <c r="L23" s="255"/>
      <c r="M23" s="255"/>
      <c r="N23" s="255"/>
      <c r="O23" s="255"/>
    </row>
    <row r="24" spans="1:15" s="88" customFormat="1" ht="18" customHeight="1" x14ac:dyDescent="0.3">
      <c r="A24" s="91"/>
      <c r="B24" s="91"/>
      <c r="C24" s="91"/>
      <c r="D24" s="91"/>
      <c r="E24" s="91"/>
      <c r="F24" s="91"/>
      <c r="G24" s="91"/>
      <c r="H24" s="91"/>
      <c r="I24" s="91"/>
      <c r="J24" s="91"/>
      <c r="K24" s="91"/>
      <c r="L24" s="91"/>
      <c r="M24" s="91"/>
      <c r="N24" s="91"/>
      <c r="O24" s="91"/>
    </row>
    <row r="25" spans="1:15" s="88" customFormat="1" ht="38.25" customHeight="1" x14ac:dyDescent="0.3">
      <c r="A25" s="253" t="s">
        <v>212</v>
      </c>
      <c r="B25" s="253"/>
      <c r="C25" s="253"/>
      <c r="D25" s="253"/>
      <c r="E25" s="253"/>
      <c r="F25" s="253"/>
      <c r="G25" s="253"/>
      <c r="H25" s="253"/>
      <c r="I25" s="253"/>
      <c r="J25" s="253"/>
      <c r="K25" s="253"/>
      <c r="L25" s="253"/>
      <c r="M25" s="253"/>
      <c r="N25" s="253"/>
      <c r="O25" s="253"/>
    </row>
    <row r="26" spans="1:15" ht="24.75" customHeight="1" x14ac:dyDescent="0.2"/>
    <row r="27" spans="1:15" s="97" customFormat="1" ht="33" customHeight="1" x14ac:dyDescent="0.2">
      <c r="A27" s="96" t="s">
        <v>211</v>
      </c>
      <c r="B27" s="96"/>
      <c r="C27" s="96"/>
      <c r="D27" s="96"/>
      <c r="E27" s="96"/>
      <c r="F27" s="96"/>
      <c r="G27" s="96"/>
      <c r="H27" s="96"/>
      <c r="I27" s="96"/>
      <c r="J27" s="96"/>
      <c r="K27" s="96"/>
      <c r="L27" s="96"/>
      <c r="M27" s="96"/>
      <c r="N27" s="96"/>
      <c r="O27" s="96"/>
    </row>
    <row r="28" spans="1:15" ht="12.75" customHeight="1" x14ac:dyDescent="0.2"/>
    <row r="29" spans="1:15" s="88" customFormat="1" ht="44.25" customHeight="1" x14ac:dyDescent="0.3">
      <c r="A29" s="251" t="s">
        <v>401</v>
      </c>
      <c r="B29" s="251"/>
      <c r="C29" s="251"/>
      <c r="D29" s="251"/>
      <c r="E29" s="251"/>
      <c r="F29" s="251"/>
      <c r="G29" s="251"/>
      <c r="H29" s="251"/>
      <c r="I29" s="251"/>
      <c r="J29" s="251"/>
      <c r="K29" s="251"/>
      <c r="L29" s="251"/>
      <c r="M29" s="251"/>
      <c r="N29" s="251"/>
      <c r="O29" s="251"/>
    </row>
    <row r="30" spans="1:15" s="88" customFormat="1" ht="44.25" customHeight="1" x14ac:dyDescent="0.3">
      <c r="A30" s="251" t="s">
        <v>402</v>
      </c>
      <c r="B30" s="251"/>
      <c r="C30" s="251"/>
      <c r="D30" s="251"/>
      <c r="E30" s="251"/>
      <c r="F30" s="251"/>
      <c r="G30" s="251"/>
      <c r="H30" s="251"/>
      <c r="I30" s="251"/>
      <c r="J30" s="251"/>
      <c r="K30" s="251"/>
      <c r="L30" s="251"/>
      <c r="M30" s="251"/>
      <c r="N30" s="251"/>
      <c r="O30" s="251"/>
    </row>
    <row r="31" spans="1:15" s="88" customFormat="1" ht="44.25" customHeight="1" x14ac:dyDescent="0.3">
      <c r="A31" s="251" t="s">
        <v>350</v>
      </c>
      <c r="B31" s="251"/>
      <c r="C31" s="251"/>
      <c r="D31" s="251"/>
      <c r="E31" s="251"/>
      <c r="F31" s="251"/>
      <c r="G31" s="251"/>
      <c r="H31" s="251"/>
      <c r="I31" s="251"/>
      <c r="J31" s="251"/>
      <c r="K31" s="251"/>
      <c r="L31" s="251"/>
      <c r="M31" s="251"/>
      <c r="N31" s="251"/>
      <c r="O31" s="251"/>
    </row>
    <row r="32" spans="1:15" s="88" customFormat="1" ht="44.25" customHeight="1" x14ac:dyDescent="0.3">
      <c r="A32" s="251" t="s">
        <v>351</v>
      </c>
      <c r="B32" s="251"/>
      <c r="C32" s="251"/>
      <c r="D32" s="251"/>
      <c r="E32" s="251"/>
      <c r="F32" s="251"/>
      <c r="G32" s="251"/>
      <c r="H32" s="251"/>
      <c r="I32" s="251"/>
      <c r="J32" s="251"/>
      <c r="K32" s="251"/>
      <c r="L32" s="251"/>
      <c r="M32" s="251"/>
      <c r="N32" s="251"/>
      <c r="O32" s="251"/>
    </row>
    <row r="33" spans="1:15" s="88" customFormat="1" ht="44.25" customHeight="1" x14ac:dyDescent="0.3">
      <c r="A33" s="251" t="s">
        <v>352</v>
      </c>
      <c r="B33" s="251"/>
      <c r="C33" s="251"/>
      <c r="D33" s="251"/>
      <c r="E33" s="251"/>
      <c r="F33" s="251"/>
      <c r="G33" s="251"/>
      <c r="H33" s="251"/>
      <c r="I33" s="251"/>
      <c r="J33" s="251"/>
      <c r="K33" s="251"/>
      <c r="L33" s="251"/>
      <c r="M33" s="251"/>
      <c r="N33" s="251"/>
      <c r="O33" s="251"/>
    </row>
    <row r="34" spans="1:15" ht="12.75" customHeight="1" x14ac:dyDescent="0.2"/>
    <row r="35" spans="1:15" s="97" customFormat="1" ht="32.25" customHeight="1" x14ac:dyDescent="0.2">
      <c r="A35" s="96" t="s">
        <v>396</v>
      </c>
      <c r="B35" s="96"/>
      <c r="C35" s="96"/>
      <c r="D35" s="96"/>
      <c r="E35" s="96"/>
      <c r="F35" s="96"/>
      <c r="G35" s="96"/>
      <c r="H35" s="96"/>
      <c r="I35" s="96"/>
      <c r="J35" s="96"/>
      <c r="K35" s="96"/>
      <c r="L35" s="96"/>
      <c r="M35" s="96"/>
      <c r="N35" s="96"/>
      <c r="O35" s="96"/>
    </row>
    <row r="36" spans="1:15" ht="33" customHeight="1" x14ac:dyDescent="0.2"/>
  </sheetData>
  <mergeCells count="10">
    <mergeCell ref="A30:O30"/>
    <mergeCell ref="A31:O31"/>
    <mergeCell ref="A32:O32"/>
    <mergeCell ref="A33:O33"/>
    <mergeCell ref="A16:O16"/>
    <mergeCell ref="A20:O20"/>
    <mergeCell ref="A22:O22"/>
    <mergeCell ref="A23:O23"/>
    <mergeCell ref="A25:O25"/>
    <mergeCell ref="A29:O29"/>
  </mergeCells>
  <pageMargins left="0.25" right="0.25" top="0.75" bottom="0.75" header="0.3" footer="0.3"/>
  <pageSetup paperSize="8" scale="82"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tabColor theme="8"/>
    <pageSetUpPr fitToPage="1"/>
  </sheetPr>
  <dimension ref="A1:DC99"/>
  <sheetViews>
    <sheetView showGridLines="0" zoomScale="85" zoomScaleNormal="85" workbookViewId="0">
      <pane xSplit="8" ySplit="8" topLeftCell="CH15" activePane="bottomRight" state="frozen"/>
      <selection activeCell="B1" sqref="B1"/>
      <selection pane="topRight" activeCell="E1" sqref="E1"/>
      <selection pane="bottomLeft" activeCell="B10" sqref="B10"/>
      <selection pane="bottomRight" activeCell="A26" sqref="A26:XFD28"/>
    </sheetView>
  </sheetViews>
  <sheetFormatPr defaultColWidth="9.140625" defaultRowHeight="21" customHeight="1" x14ac:dyDescent="0.2"/>
  <cols>
    <col min="1" max="1" width="8.7109375" style="1" hidden="1" customWidth="1"/>
    <col min="2" max="2" width="6.140625" style="1" customWidth="1"/>
    <col min="3" max="3" width="19.28515625" style="1" customWidth="1"/>
    <col min="4" max="4" width="18.28515625" style="1" customWidth="1"/>
    <col min="5" max="5" width="81.28515625" style="1" customWidth="1"/>
    <col min="6" max="6" width="9.140625" style="1" customWidth="1"/>
    <col min="7" max="7" width="12" style="1" customWidth="1"/>
    <col min="8" max="8" width="24.42578125" style="1" customWidth="1"/>
    <col min="9" max="9" width="9.85546875" style="1" customWidth="1"/>
    <col min="10" max="10" width="9.85546875" style="2" customWidth="1"/>
    <col min="11" max="11" width="13.42578125" style="3" customWidth="1"/>
    <col min="12" max="13" width="9.85546875" style="2" customWidth="1"/>
    <col min="14" max="14" width="13.5703125" style="2" customWidth="1"/>
    <col min="15" max="15" width="18" style="2" customWidth="1"/>
    <col min="16" max="16" width="9.85546875" style="1" customWidth="1"/>
    <col min="17" max="17" width="9.85546875" style="2" customWidth="1"/>
    <col min="18" max="18" width="13.42578125" style="3" customWidth="1"/>
    <col min="19" max="20" width="9.85546875" style="2" customWidth="1"/>
    <col min="21" max="21" width="13.5703125" style="2" customWidth="1"/>
    <col min="22" max="22" width="18" style="2" customWidth="1"/>
    <col min="23" max="23" width="9.85546875" style="1" customWidth="1"/>
    <col min="24" max="24" width="9.85546875" style="2" customWidth="1"/>
    <col min="25" max="25" width="13.42578125" style="3" customWidth="1"/>
    <col min="26" max="27" width="9.85546875" style="2" customWidth="1"/>
    <col min="28" max="28" width="13.5703125" style="2" customWidth="1"/>
    <col min="29" max="29" width="18" style="2" customWidth="1"/>
    <col min="30" max="30" width="9.85546875" style="1" customWidth="1"/>
    <col min="31" max="31" width="9.85546875" style="2" customWidth="1"/>
    <col min="32" max="32" width="13.42578125" style="3" customWidth="1"/>
    <col min="33" max="34" width="9.85546875" style="2" customWidth="1"/>
    <col min="35" max="35" width="13.5703125" style="2" customWidth="1"/>
    <col min="36" max="36" width="18" style="2" customWidth="1"/>
    <col min="37" max="37" width="9.85546875" style="1" customWidth="1"/>
    <col min="38" max="38" width="9.85546875" style="2" customWidth="1"/>
    <col min="39" max="39" width="13.42578125" style="3" customWidth="1"/>
    <col min="40" max="41" width="9.85546875" style="2" customWidth="1"/>
    <col min="42" max="42" width="13.5703125" style="2" customWidth="1"/>
    <col min="43" max="43" width="18" style="2" customWidth="1"/>
    <col min="44" max="44" width="9.85546875" style="1" customWidth="1"/>
    <col min="45" max="45" width="9.85546875" style="2" customWidth="1"/>
    <col min="46" max="46" width="13.42578125" style="3" customWidth="1"/>
    <col min="47" max="48" width="9.85546875" style="2" customWidth="1"/>
    <col min="49" max="49" width="13.5703125" style="2" customWidth="1"/>
    <col min="50" max="50" width="18" style="2" customWidth="1"/>
    <col min="51" max="51" width="9.85546875" style="1" customWidth="1"/>
    <col min="52" max="52" width="9.85546875" style="2" customWidth="1"/>
    <col min="53" max="53" width="13.42578125" style="3" customWidth="1"/>
    <col min="54" max="55" width="9.85546875" style="2" customWidth="1"/>
    <col min="56" max="56" width="15" style="2" customWidth="1"/>
    <col min="57" max="57" width="18" style="2" customWidth="1"/>
    <col min="58" max="58" width="9.85546875" style="1" customWidth="1"/>
    <col min="59" max="59" width="9.85546875" style="2" customWidth="1"/>
    <col min="60" max="60" width="13.42578125" style="3" customWidth="1"/>
    <col min="61" max="62" width="9.85546875" style="2" customWidth="1"/>
    <col min="63" max="63" width="13.5703125" style="2" customWidth="1"/>
    <col min="64" max="64" width="18" style="2" customWidth="1"/>
    <col min="65" max="65" width="9.85546875" style="1" customWidth="1"/>
    <col min="66" max="66" width="9.85546875" style="2" customWidth="1"/>
    <col min="67" max="67" width="13.42578125" style="3" customWidth="1"/>
    <col min="68" max="69" width="9.85546875" style="2" customWidth="1"/>
    <col min="70" max="70" width="13.5703125" style="2" customWidth="1"/>
    <col min="71" max="71" width="18" style="2" customWidth="1"/>
    <col min="72" max="72" width="9.85546875" style="1" customWidth="1"/>
    <col min="73" max="73" width="9.85546875" style="2" customWidth="1"/>
    <col min="74" max="74" width="13.42578125" style="3" customWidth="1"/>
    <col min="75" max="76" width="9.85546875" style="2" customWidth="1"/>
    <col min="77" max="77" width="13.5703125" style="2" customWidth="1"/>
    <col min="78" max="78" width="18" style="2" customWidth="1"/>
    <col min="79" max="79" width="9.85546875" style="1" customWidth="1"/>
    <col min="80" max="80" width="9.85546875" style="2" customWidth="1"/>
    <col min="81" max="81" width="13.42578125" style="3" customWidth="1"/>
    <col min="82" max="83" width="9.85546875" style="2" customWidth="1"/>
    <col min="84" max="84" width="13.5703125" style="2" customWidth="1"/>
    <col min="85" max="85" width="18" style="2" customWidth="1"/>
    <col min="86" max="86" width="9.85546875" style="1" customWidth="1"/>
    <col min="87" max="87" width="9.85546875" style="2" customWidth="1"/>
    <col min="88" max="88" width="13.42578125" style="3" customWidth="1"/>
    <col min="89" max="90" width="9.85546875" style="2" customWidth="1"/>
    <col min="91" max="91" width="13.5703125" style="2" customWidth="1"/>
    <col min="92" max="92" width="18" style="2" customWidth="1"/>
    <col min="93" max="93" width="9.85546875" style="1" customWidth="1"/>
    <col min="94" max="94" width="9.85546875" style="2" customWidth="1"/>
    <col min="95" max="95" width="13.42578125" style="3" customWidth="1"/>
    <col min="96" max="97" width="9.85546875" style="2" customWidth="1"/>
    <col min="98" max="98" width="13.5703125" style="2" customWidth="1"/>
    <col min="99" max="99" width="18" style="2" customWidth="1"/>
    <col min="100" max="100" width="9.85546875" style="1" customWidth="1"/>
    <col min="101" max="101" width="9.85546875" style="2" customWidth="1"/>
    <col min="102" max="102" width="13.42578125" style="3" customWidth="1"/>
    <col min="103" max="104" width="9.85546875" style="2" customWidth="1"/>
    <col min="105" max="105" width="13.5703125" style="2" customWidth="1"/>
    <col min="106" max="107" width="18" style="2" customWidth="1"/>
    <col min="108" max="16384" width="9.140625" style="1"/>
  </cols>
  <sheetData>
    <row r="1" spans="1:107" ht="21" customHeight="1" thickBot="1" x14ac:dyDescent="0.25">
      <c r="F1" s="5"/>
      <c r="G1" s="5"/>
      <c r="H1" s="5"/>
      <c r="I1" s="6"/>
      <c r="J1" s="6"/>
      <c r="K1" s="6"/>
      <c r="P1" s="6"/>
      <c r="Q1" s="6"/>
      <c r="R1" s="6"/>
      <c r="W1" s="6"/>
      <c r="X1" s="6"/>
      <c r="Y1" s="6"/>
      <c r="AD1" s="6"/>
      <c r="AE1" s="6"/>
      <c r="AF1" s="6"/>
      <c r="AK1" s="6"/>
      <c r="AL1" s="6"/>
      <c r="AM1" s="6"/>
      <c r="AR1" s="6"/>
      <c r="AS1" s="6"/>
      <c r="AT1" s="6"/>
      <c r="AY1" s="6"/>
      <c r="AZ1" s="6"/>
      <c r="BA1" s="6"/>
      <c r="BF1" s="6"/>
      <c r="BG1" s="6"/>
      <c r="BH1" s="6"/>
      <c r="BM1" s="6"/>
      <c r="BN1" s="6"/>
      <c r="BO1" s="6"/>
      <c r="BT1" s="6"/>
      <c r="BU1" s="6"/>
      <c r="BV1" s="6"/>
      <c r="CA1" s="6"/>
      <c r="CB1" s="6"/>
      <c r="CC1" s="6"/>
      <c r="CH1" s="6"/>
      <c r="CI1" s="6"/>
      <c r="CJ1" s="6"/>
      <c r="CO1" s="6"/>
      <c r="CP1" s="6"/>
      <c r="CQ1" s="6"/>
      <c r="CV1" s="6"/>
      <c r="CW1" s="6"/>
      <c r="CX1" s="6"/>
    </row>
    <row r="2" spans="1:107" s="5" customFormat="1" ht="28.5" x14ac:dyDescent="0.2">
      <c r="C2" s="95" t="s">
        <v>356</v>
      </c>
      <c r="D2" s="98" t="s">
        <v>85</v>
      </c>
      <c r="E2" s="99"/>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row>
    <row r="3" spans="1:107" s="5" customFormat="1" ht="28.5" x14ac:dyDescent="0.2">
      <c r="C3" s="95" t="s">
        <v>355</v>
      </c>
      <c r="D3" s="100" t="s">
        <v>176</v>
      </c>
      <c r="E3" s="99"/>
      <c r="I3" s="6"/>
      <c r="J3" s="6"/>
      <c r="K3" s="6"/>
      <c r="L3" s="8"/>
      <c r="M3" s="6"/>
      <c r="N3" s="6"/>
      <c r="O3" s="6"/>
      <c r="P3" s="6"/>
      <c r="Q3" s="6"/>
      <c r="R3" s="6"/>
      <c r="S3" s="8"/>
      <c r="T3" s="6"/>
      <c r="U3" s="6"/>
      <c r="V3" s="6"/>
      <c r="W3" s="6"/>
      <c r="X3" s="6"/>
      <c r="Y3" s="6"/>
      <c r="Z3" s="8"/>
      <c r="AA3" s="6"/>
      <c r="AB3" s="6"/>
      <c r="AC3" s="6"/>
      <c r="AD3" s="6"/>
      <c r="AE3" s="6"/>
      <c r="AF3" s="6"/>
      <c r="AG3" s="8"/>
      <c r="AH3" s="6"/>
      <c r="AI3" s="6"/>
      <c r="AJ3" s="6"/>
      <c r="AK3" s="6"/>
      <c r="AL3" s="6"/>
      <c r="AM3" s="6"/>
      <c r="AN3" s="8"/>
      <c r="AO3" s="6"/>
      <c r="AP3" s="6"/>
      <c r="AQ3" s="6"/>
      <c r="AR3" s="6"/>
      <c r="AS3" s="6"/>
      <c r="AT3" s="6"/>
      <c r="AU3" s="8"/>
      <c r="AV3" s="6"/>
      <c r="AW3" s="6"/>
      <c r="AX3" s="6"/>
      <c r="AY3" s="6"/>
      <c r="AZ3" s="6"/>
      <c r="BA3" s="6"/>
      <c r="BB3" s="8"/>
      <c r="BC3" s="6"/>
      <c r="BD3" s="6"/>
      <c r="BE3" s="6"/>
      <c r="BF3" s="6"/>
      <c r="BG3" s="6"/>
      <c r="BH3" s="6"/>
      <c r="BI3" s="8"/>
      <c r="BJ3" s="6"/>
      <c r="BK3" s="6"/>
      <c r="BL3" s="6"/>
      <c r="BM3" s="6"/>
      <c r="BN3" s="6"/>
      <c r="BO3" s="6"/>
      <c r="BP3" s="8"/>
      <c r="BQ3" s="6"/>
      <c r="BR3" s="6"/>
      <c r="BS3" s="6"/>
      <c r="BT3" s="6"/>
      <c r="BU3" s="6"/>
      <c r="BV3" s="6"/>
      <c r="BW3" s="8"/>
      <c r="BX3" s="6"/>
      <c r="BY3" s="6"/>
      <c r="BZ3" s="6"/>
      <c r="CA3" s="6"/>
      <c r="CB3" s="6"/>
      <c r="CC3" s="6"/>
      <c r="CD3" s="8"/>
      <c r="CE3" s="6"/>
      <c r="CF3" s="6"/>
      <c r="CG3" s="6"/>
      <c r="CH3" s="6"/>
      <c r="CI3" s="6"/>
      <c r="CJ3" s="6"/>
      <c r="CK3" s="8"/>
      <c r="CL3" s="6"/>
      <c r="CM3" s="6"/>
      <c r="CN3" s="6"/>
      <c r="CO3" s="6"/>
      <c r="CP3" s="6"/>
      <c r="CQ3" s="6"/>
      <c r="CR3" s="8"/>
      <c r="CS3" s="6"/>
      <c r="CT3" s="6"/>
      <c r="CU3" s="6"/>
      <c r="CV3" s="6"/>
      <c r="CW3" s="6"/>
      <c r="CX3" s="6"/>
      <c r="CY3" s="8"/>
      <c r="CZ3" s="6"/>
      <c r="DA3" s="6"/>
      <c r="DB3" s="6"/>
      <c r="DC3" s="6"/>
    </row>
    <row r="4" spans="1:107" s="5" customFormat="1" ht="27" thickBot="1" x14ac:dyDescent="0.25">
      <c r="B4" s="9"/>
      <c r="C4" s="95" t="s">
        <v>23</v>
      </c>
      <c r="D4" s="105">
        <f ca="1">TODAY()</f>
        <v>42494</v>
      </c>
      <c r="E4" s="99"/>
      <c r="I4" s="6"/>
      <c r="J4" s="6"/>
      <c r="K4" s="6"/>
      <c r="L4" s="10"/>
      <c r="M4" s="8"/>
      <c r="N4" s="8"/>
      <c r="O4" s="8"/>
      <c r="P4" s="6"/>
      <c r="Q4" s="6"/>
      <c r="R4" s="6"/>
      <c r="S4" s="10"/>
      <c r="T4" s="8"/>
      <c r="U4" s="8"/>
      <c r="V4" s="8"/>
      <c r="W4" s="6"/>
      <c r="X4" s="6"/>
      <c r="Y4" s="6"/>
      <c r="Z4" s="10"/>
      <c r="AA4" s="8"/>
      <c r="AB4" s="8"/>
      <c r="AC4" s="8"/>
      <c r="AD4" s="6"/>
      <c r="AE4" s="6"/>
      <c r="AF4" s="6"/>
      <c r="AG4" s="10"/>
      <c r="AH4" s="8"/>
      <c r="AI4" s="8"/>
      <c r="AJ4" s="8"/>
      <c r="AK4" s="6"/>
      <c r="AL4" s="6"/>
      <c r="AM4" s="6"/>
      <c r="AN4" s="10"/>
      <c r="AO4" s="8"/>
      <c r="AP4" s="8"/>
      <c r="AQ4" s="8"/>
      <c r="AR4" s="6"/>
      <c r="AS4" s="6"/>
      <c r="AT4" s="6"/>
      <c r="AU4" s="10"/>
      <c r="AV4" s="8"/>
      <c r="AW4" s="8"/>
      <c r="AX4" s="8"/>
      <c r="AY4" s="6"/>
      <c r="AZ4" s="6"/>
      <c r="BA4" s="6"/>
      <c r="BB4" s="10"/>
      <c r="BC4" s="8"/>
      <c r="BD4" s="8"/>
      <c r="BE4" s="8"/>
      <c r="BF4" s="6"/>
      <c r="BG4" s="6"/>
      <c r="BH4" s="6"/>
      <c r="BI4" s="10"/>
      <c r="BJ4" s="8"/>
      <c r="BK4" s="8"/>
      <c r="BL4" s="8"/>
      <c r="BM4" s="6"/>
      <c r="BN4" s="6"/>
      <c r="BO4" s="6"/>
      <c r="BP4" s="10"/>
      <c r="BQ4" s="8"/>
      <c r="BR4" s="8"/>
      <c r="BS4" s="8"/>
      <c r="BT4" s="6"/>
      <c r="BU4" s="6"/>
      <c r="BV4" s="6"/>
      <c r="BW4" s="10"/>
      <c r="BX4" s="8"/>
      <c r="BY4" s="8"/>
      <c r="BZ4" s="8"/>
      <c r="CA4" s="6"/>
      <c r="CB4" s="6"/>
      <c r="CC4" s="6"/>
      <c r="CD4" s="10"/>
      <c r="CE4" s="8"/>
      <c r="CF4" s="8"/>
      <c r="CG4" s="8"/>
      <c r="CH4" s="6"/>
      <c r="CI4" s="6"/>
      <c r="CJ4" s="6"/>
      <c r="CK4" s="10"/>
      <c r="CL4" s="8"/>
      <c r="CM4" s="8"/>
      <c r="CN4" s="8"/>
      <c r="CO4" s="6"/>
      <c r="CP4" s="6"/>
      <c r="CQ4" s="6"/>
      <c r="CR4" s="10"/>
      <c r="CS4" s="8"/>
      <c r="CT4" s="8"/>
      <c r="CU4" s="8"/>
      <c r="CV4" s="6"/>
      <c r="CW4" s="6"/>
      <c r="CX4" s="6"/>
      <c r="CY4" s="10"/>
      <c r="CZ4" s="8"/>
      <c r="DA4" s="8"/>
      <c r="DB4" s="8"/>
      <c r="DC4" s="8"/>
    </row>
    <row r="5" spans="1:107" ht="45.75" customHeight="1" thickBot="1" x14ac:dyDescent="0.25">
      <c r="B5" s="11"/>
      <c r="C5" s="11"/>
      <c r="D5" s="11"/>
      <c r="E5" s="12"/>
      <c r="F5" s="12"/>
      <c r="G5" s="12"/>
      <c r="H5" s="13"/>
      <c r="I5" s="104" t="s">
        <v>411</v>
      </c>
      <c r="J5" s="102"/>
      <c r="K5" s="102"/>
      <c r="L5" s="102"/>
      <c r="M5" s="102"/>
      <c r="N5" s="102"/>
      <c r="O5" s="103"/>
      <c r="P5" s="104" t="s">
        <v>411</v>
      </c>
      <c r="Q5" s="102"/>
      <c r="R5" s="102"/>
      <c r="S5" s="102"/>
      <c r="T5" s="102"/>
      <c r="U5" s="102"/>
      <c r="V5" s="103"/>
      <c r="W5" s="104" t="s">
        <v>411</v>
      </c>
      <c r="X5" s="102"/>
      <c r="Y5" s="102"/>
      <c r="Z5" s="102"/>
      <c r="AA5" s="102"/>
      <c r="AB5" s="102"/>
      <c r="AC5" s="103"/>
      <c r="AD5" s="104" t="s">
        <v>411</v>
      </c>
      <c r="AE5" s="102"/>
      <c r="AF5" s="102"/>
      <c r="AG5" s="102"/>
      <c r="AH5" s="102"/>
      <c r="AI5" s="102"/>
      <c r="AJ5" s="103"/>
      <c r="AK5" s="104" t="s">
        <v>411</v>
      </c>
      <c r="AL5" s="102"/>
      <c r="AM5" s="102"/>
      <c r="AN5" s="102"/>
      <c r="AO5" s="102"/>
      <c r="AP5" s="102"/>
      <c r="AQ5" s="103"/>
      <c r="AR5" s="104" t="s">
        <v>411</v>
      </c>
      <c r="AS5" s="102"/>
      <c r="AT5" s="102"/>
      <c r="AU5" s="102"/>
      <c r="AV5" s="102"/>
      <c r="AW5" s="102"/>
      <c r="AX5" s="103"/>
      <c r="AY5" s="104" t="s">
        <v>411</v>
      </c>
      <c r="AZ5" s="102"/>
      <c r="BA5" s="102"/>
      <c r="BB5" s="102"/>
      <c r="BC5" s="102"/>
      <c r="BD5" s="102"/>
      <c r="BE5" s="103"/>
      <c r="BF5" s="104" t="s">
        <v>411</v>
      </c>
      <c r="BG5" s="102"/>
      <c r="BH5" s="102"/>
      <c r="BI5" s="102"/>
      <c r="BJ5" s="102"/>
      <c r="BK5" s="102"/>
      <c r="BL5" s="103"/>
      <c r="BM5" s="104" t="s">
        <v>411</v>
      </c>
      <c r="BN5" s="102"/>
      <c r="BO5" s="102"/>
      <c r="BP5" s="102"/>
      <c r="BQ5" s="102"/>
      <c r="BR5" s="102"/>
      <c r="BS5" s="103"/>
      <c r="BT5" s="104" t="s">
        <v>411</v>
      </c>
      <c r="BU5" s="102"/>
      <c r="BV5" s="102"/>
      <c r="BW5" s="102"/>
      <c r="BX5" s="102"/>
      <c r="BY5" s="102"/>
      <c r="BZ5" s="103"/>
      <c r="CA5" s="104" t="s">
        <v>411</v>
      </c>
      <c r="CB5" s="102"/>
      <c r="CC5" s="102"/>
      <c r="CD5" s="102"/>
      <c r="CE5" s="102"/>
      <c r="CF5" s="102"/>
      <c r="CG5" s="103"/>
      <c r="CH5" s="104" t="s">
        <v>411</v>
      </c>
      <c r="CI5" s="102"/>
      <c r="CJ5" s="102"/>
      <c r="CK5" s="102"/>
      <c r="CL5" s="102"/>
      <c r="CM5" s="102"/>
      <c r="CN5" s="103"/>
      <c r="CO5" s="104" t="s">
        <v>411</v>
      </c>
      <c r="CP5" s="102"/>
      <c r="CQ5" s="102"/>
      <c r="CR5" s="102"/>
      <c r="CS5" s="102"/>
      <c r="CT5" s="102"/>
      <c r="CU5" s="103"/>
      <c r="CV5" s="104" t="s">
        <v>411</v>
      </c>
      <c r="CW5" s="102"/>
      <c r="CX5" s="102"/>
      <c r="CY5" s="102"/>
      <c r="CZ5" s="102"/>
      <c r="DA5" s="102"/>
      <c r="DB5" s="103"/>
      <c r="DC5" s="129" t="s">
        <v>446</v>
      </c>
    </row>
    <row r="6" spans="1:107" ht="21" customHeight="1" thickBot="1" x14ac:dyDescent="0.25">
      <c r="A6" s="1" t="s">
        <v>22</v>
      </c>
      <c r="B6" s="262" t="s">
        <v>397</v>
      </c>
      <c r="C6" s="263"/>
      <c r="D6" s="263"/>
      <c r="E6" s="263"/>
      <c r="F6" s="263"/>
      <c r="G6" s="263"/>
      <c r="H6" s="264"/>
      <c r="I6" s="256" t="s">
        <v>419</v>
      </c>
      <c r="J6" s="257"/>
      <c r="K6" s="257"/>
      <c r="L6" s="257"/>
      <c r="M6" s="257"/>
      <c r="N6" s="257"/>
      <c r="O6" s="258"/>
      <c r="P6" s="256" t="s">
        <v>412</v>
      </c>
      <c r="Q6" s="257"/>
      <c r="R6" s="257"/>
      <c r="S6" s="257"/>
      <c r="T6" s="257"/>
      <c r="U6" s="257"/>
      <c r="V6" s="258"/>
      <c r="W6" s="256" t="s">
        <v>414</v>
      </c>
      <c r="X6" s="257"/>
      <c r="Y6" s="257"/>
      <c r="Z6" s="257"/>
      <c r="AA6" s="257"/>
      <c r="AB6" s="257"/>
      <c r="AC6" s="258"/>
      <c r="AD6" s="256" t="s">
        <v>417</v>
      </c>
      <c r="AE6" s="257"/>
      <c r="AF6" s="257"/>
      <c r="AG6" s="257"/>
      <c r="AH6" s="257"/>
      <c r="AI6" s="257"/>
      <c r="AJ6" s="258"/>
      <c r="AK6" s="256" t="s">
        <v>421</v>
      </c>
      <c r="AL6" s="257"/>
      <c r="AM6" s="257"/>
      <c r="AN6" s="257"/>
      <c r="AO6" s="257"/>
      <c r="AP6" s="257"/>
      <c r="AQ6" s="258"/>
      <c r="AR6" s="256" t="s">
        <v>422</v>
      </c>
      <c r="AS6" s="257"/>
      <c r="AT6" s="257"/>
      <c r="AU6" s="257"/>
      <c r="AV6" s="257"/>
      <c r="AW6" s="257"/>
      <c r="AX6" s="258"/>
      <c r="AY6" s="256" t="s">
        <v>425</v>
      </c>
      <c r="AZ6" s="257"/>
      <c r="BA6" s="257"/>
      <c r="BB6" s="257"/>
      <c r="BC6" s="257"/>
      <c r="BD6" s="257"/>
      <c r="BE6" s="258"/>
      <c r="BF6" s="256" t="s">
        <v>427</v>
      </c>
      <c r="BG6" s="257"/>
      <c r="BH6" s="257"/>
      <c r="BI6" s="257"/>
      <c r="BJ6" s="257"/>
      <c r="BK6" s="257"/>
      <c r="BL6" s="258"/>
      <c r="BM6" s="256" t="s">
        <v>428</v>
      </c>
      <c r="BN6" s="257"/>
      <c r="BO6" s="257"/>
      <c r="BP6" s="257"/>
      <c r="BQ6" s="257"/>
      <c r="BR6" s="257"/>
      <c r="BS6" s="258"/>
      <c r="BT6" s="256" t="s">
        <v>430</v>
      </c>
      <c r="BU6" s="257"/>
      <c r="BV6" s="257"/>
      <c r="BW6" s="257"/>
      <c r="BX6" s="257"/>
      <c r="BY6" s="257"/>
      <c r="BZ6" s="258"/>
      <c r="CA6" s="256" t="s">
        <v>433</v>
      </c>
      <c r="CB6" s="257"/>
      <c r="CC6" s="257"/>
      <c r="CD6" s="257"/>
      <c r="CE6" s="257"/>
      <c r="CF6" s="257"/>
      <c r="CG6" s="258"/>
      <c r="CH6" s="256" t="s">
        <v>439</v>
      </c>
      <c r="CI6" s="257"/>
      <c r="CJ6" s="257"/>
      <c r="CK6" s="257"/>
      <c r="CL6" s="257"/>
      <c r="CM6" s="257"/>
      <c r="CN6" s="258"/>
      <c r="CO6" s="256" t="s">
        <v>442</v>
      </c>
      <c r="CP6" s="257"/>
      <c r="CQ6" s="257"/>
      <c r="CR6" s="257"/>
      <c r="CS6" s="257"/>
      <c r="CT6" s="257"/>
      <c r="CU6" s="258"/>
      <c r="CV6" s="256" t="s">
        <v>444</v>
      </c>
      <c r="CW6" s="257"/>
      <c r="CX6" s="257"/>
      <c r="CY6" s="257"/>
      <c r="CZ6" s="257"/>
      <c r="DA6" s="257"/>
      <c r="DB6" s="258"/>
      <c r="DC6" s="1"/>
    </row>
    <row r="7" spans="1:107" ht="21" customHeight="1" thickBot="1" x14ac:dyDescent="0.25">
      <c r="A7" s="1" t="s">
        <v>18</v>
      </c>
      <c r="B7" s="265"/>
      <c r="C7" s="266"/>
      <c r="D7" s="266"/>
      <c r="E7" s="266"/>
      <c r="F7" s="266"/>
      <c r="G7" s="266"/>
      <c r="H7" s="267"/>
      <c r="I7" s="256" t="s">
        <v>420</v>
      </c>
      <c r="J7" s="257"/>
      <c r="K7" s="257"/>
      <c r="L7" s="257"/>
      <c r="M7" s="257"/>
      <c r="N7" s="257"/>
      <c r="O7" s="258"/>
      <c r="P7" s="256" t="s">
        <v>413</v>
      </c>
      <c r="Q7" s="257"/>
      <c r="R7" s="257"/>
      <c r="S7" s="257"/>
      <c r="T7" s="257"/>
      <c r="U7" s="257"/>
      <c r="V7" s="258"/>
      <c r="W7" s="256" t="s">
        <v>415</v>
      </c>
      <c r="X7" s="257"/>
      <c r="Y7" s="257"/>
      <c r="Z7" s="257"/>
      <c r="AA7" s="257"/>
      <c r="AB7" s="257"/>
      <c r="AC7" s="258"/>
      <c r="AD7" s="256" t="s">
        <v>418</v>
      </c>
      <c r="AE7" s="257"/>
      <c r="AF7" s="257"/>
      <c r="AG7" s="257"/>
      <c r="AH7" s="257"/>
      <c r="AI7" s="257"/>
      <c r="AJ7" s="258"/>
      <c r="AK7" s="256" t="s">
        <v>413</v>
      </c>
      <c r="AL7" s="257"/>
      <c r="AM7" s="257"/>
      <c r="AN7" s="257"/>
      <c r="AO7" s="257"/>
      <c r="AP7" s="257"/>
      <c r="AQ7" s="258"/>
      <c r="AR7" s="256" t="s">
        <v>423</v>
      </c>
      <c r="AS7" s="257"/>
      <c r="AT7" s="257"/>
      <c r="AU7" s="257"/>
      <c r="AV7" s="257"/>
      <c r="AW7" s="257"/>
      <c r="AX7" s="258"/>
      <c r="AY7" s="256" t="s">
        <v>413</v>
      </c>
      <c r="AZ7" s="257"/>
      <c r="BA7" s="257"/>
      <c r="BB7" s="257"/>
      <c r="BC7" s="257"/>
      <c r="BD7" s="257"/>
      <c r="BE7" s="258"/>
      <c r="BF7" s="256" t="s">
        <v>413</v>
      </c>
      <c r="BG7" s="257"/>
      <c r="BH7" s="257"/>
      <c r="BI7" s="257"/>
      <c r="BJ7" s="257"/>
      <c r="BK7" s="257"/>
      <c r="BL7" s="258"/>
      <c r="BM7" s="256" t="s">
        <v>429</v>
      </c>
      <c r="BN7" s="257"/>
      <c r="BO7" s="257"/>
      <c r="BP7" s="257"/>
      <c r="BQ7" s="257"/>
      <c r="BR7" s="257"/>
      <c r="BS7" s="258"/>
      <c r="BT7" s="256" t="s">
        <v>431</v>
      </c>
      <c r="BU7" s="257"/>
      <c r="BV7" s="257"/>
      <c r="BW7" s="257"/>
      <c r="BX7" s="257"/>
      <c r="BY7" s="257"/>
      <c r="BZ7" s="258"/>
      <c r="CA7" s="256" t="s">
        <v>434</v>
      </c>
      <c r="CB7" s="257"/>
      <c r="CC7" s="257"/>
      <c r="CD7" s="257"/>
      <c r="CE7" s="257"/>
      <c r="CF7" s="257"/>
      <c r="CG7" s="258"/>
      <c r="CH7" s="256" t="s">
        <v>440</v>
      </c>
      <c r="CI7" s="257"/>
      <c r="CJ7" s="257"/>
      <c r="CK7" s="257"/>
      <c r="CL7" s="257"/>
      <c r="CM7" s="257"/>
      <c r="CN7" s="258"/>
      <c r="CO7" s="256" t="s">
        <v>443</v>
      </c>
      <c r="CP7" s="257"/>
      <c r="CQ7" s="257"/>
      <c r="CR7" s="257"/>
      <c r="CS7" s="257"/>
      <c r="CT7" s="257"/>
      <c r="CU7" s="258"/>
      <c r="CV7" s="256" t="s">
        <v>445</v>
      </c>
      <c r="CW7" s="257"/>
      <c r="CX7" s="257"/>
      <c r="CY7" s="257"/>
      <c r="CZ7" s="257"/>
      <c r="DA7" s="257"/>
      <c r="DB7" s="258"/>
      <c r="DC7" s="1"/>
    </row>
    <row r="8" spans="1:107" ht="28.5" customHeight="1" thickBot="1" x14ac:dyDescent="0.25">
      <c r="A8" s="1" t="s">
        <v>6</v>
      </c>
      <c r="B8" s="67" t="s">
        <v>105</v>
      </c>
      <c r="C8" s="64" t="s">
        <v>27</v>
      </c>
      <c r="D8" s="65" t="s">
        <v>170</v>
      </c>
      <c r="E8" s="65" t="s">
        <v>106</v>
      </c>
      <c r="F8" s="66" t="s">
        <v>26</v>
      </c>
      <c r="G8" s="67" t="s">
        <v>24</v>
      </c>
      <c r="H8" s="67" t="s">
        <v>107</v>
      </c>
      <c r="I8" s="14" t="s">
        <v>16</v>
      </c>
      <c r="J8" s="15" t="s">
        <v>15</v>
      </c>
      <c r="K8" s="15" t="s">
        <v>13</v>
      </c>
      <c r="L8" s="15" t="s">
        <v>108</v>
      </c>
      <c r="M8" s="15" t="s">
        <v>14</v>
      </c>
      <c r="N8" s="16" t="s">
        <v>109</v>
      </c>
      <c r="O8" s="17" t="s">
        <v>12</v>
      </c>
      <c r="P8" s="14" t="s">
        <v>16</v>
      </c>
      <c r="Q8" s="15" t="s">
        <v>15</v>
      </c>
      <c r="R8" s="15" t="s">
        <v>13</v>
      </c>
      <c r="S8" s="15" t="s">
        <v>108</v>
      </c>
      <c r="T8" s="15" t="s">
        <v>14</v>
      </c>
      <c r="U8" s="16" t="s">
        <v>109</v>
      </c>
      <c r="V8" s="17" t="s">
        <v>12</v>
      </c>
      <c r="W8" s="14" t="s">
        <v>16</v>
      </c>
      <c r="X8" s="15" t="s">
        <v>15</v>
      </c>
      <c r="Y8" s="15" t="s">
        <v>13</v>
      </c>
      <c r="Z8" s="15" t="s">
        <v>108</v>
      </c>
      <c r="AA8" s="15" t="s">
        <v>14</v>
      </c>
      <c r="AB8" s="16" t="s">
        <v>109</v>
      </c>
      <c r="AC8" s="17" t="s">
        <v>12</v>
      </c>
      <c r="AD8" s="14" t="s">
        <v>16</v>
      </c>
      <c r="AE8" s="15" t="s">
        <v>15</v>
      </c>
      <c r="AF8" s="15" t="s">
        <v>13</v>
      </c>
      <c r="AG8" s="15" t="s">
        <v>108</v>
      </c>
      <c r="AH8" s="15" t="s">
        <v>14</v>
      </c>
      <c r="AI8" s="16" t="s">
        <v>109</v>
      </c>
      <c r="AJ8" s="17" t="s">
        <v>12</v>
      </c>
      <c r="AK8" s="14" t="s">
        <v>16</v>
      </c>
      <c r="AL8" s="15" t="s">
        <v>15</v>
      </c>
      <c r="AM8" s="15" t="s">
        <v>13</v>
      </c>
      <c r="AN8" s="15" t="s">
        <v>108</v>
      </c>
      <c r="AO8" s="15" t="s">
        <v>14</v>
      </c>
      <c r="AP8" s="16" t="s">
        <v>109</v>
      </c>
      <c r="AQ8" s="17" t="s">
        <v>12</v>
      </c>
      <c r="AR8" s="14" t="s">
        <v>16</v>
      </c>
      <c r="AS8" s="15" t="s">
        <v>15</v>
      </c>
      <c r="AT8" s="15" t="s">
        <v>13</v>
      </c>
      <c r="AU8" s="15" t="s">
        <v>108</v>
      </c>
      <c r="AV8" s="15" t="s">
        <v>14</v>
      </c>
      <c r="AW8" s="16" t="s">
        <v>109</v>
      </c>
      <c r="AX8" s="17" t="s">
        <v>12</v>
      </c>
      <c r="AY8" s="14" t="s">
        <v>16</v>
      </c>
      <c r="AZ8" s="15" t="s">
        <v>15</v>
      </c>
      <c r="BA8" s="15" t="s">
        <v>13</v>
      </c>
      <c r="BB8" s="15" t="s">
        <v>108</v>
      </c>
      <c r="BC8" s="15" t="s">
        <v>14</v>
      </c>
      <c r="BD8" s="16" t="s">
        <v>109</v>
      </c>
      <c r="BE8" s="17" t="s">
        <v>12</v>
      </c>
      <c r="BF8" s="14" t="s">
        <v>16</v>
      </c>
      <c r="BG8" s="15" t="s">
        <v>15</v>
      </c>
      <c r="BH8" s="15" t="s">
        <v>13</v>
      </c>
      <c r="BI8" s="15" t="s">
        <v>108</v>
      </c>
      <c r="BJ8" s="15" t="s">
        <v>14</v>
      </c>
      <c r="BK8" s="16" t="s">
        <v>109</v>
      </c>
      <c r="BL8" s="17" t="s">
        <v>12</v>
      </c>
      <c r="BM8" s="14" t="s">
        <v>16</v>
      </c>
      <c r="BN8" s="15" t="s">
        <v>15</v>
      </c>
      <c r="BO8" s="15" t="s">
        <v>13</v>
      </c>
      <c r="BP8" s="15" t="s">
        <v>108</v>
      </c>
      <c r="BQ8" s="15" t="s">
        <v>14</v>
      </c>
      <c r="BR8" s="16" t="s">
        <v>109</v>
      </c>
      <c r="BS8" s="17" t="s">
        <v>12</v>
      </c>
      <c r="BT8" s="14" t="s">
        <v>16</v>
      </c>
      <c r="BU8" s="15" t="s">
        <v>15</v>
      </c>
      <c r="BV8" s="15" t="s">
        <v>13</v>
      </c>
      <c r="BW8" s="15" t="s">
        <v>108</v>
      </c>
      <c r="BX8" s="15" t="s">
        <v>14</v>
      </c>
      <c r="BY8" s="16" t="s">
        <v>109</v>
      </c>
      <c r="BZ8" s="17" t="s">
        <v>12</v>
      </c>
      <c r="CA8" s="14" t="s">
        <v>16</v>
      </c>
      <c r="CB8" s="15" t="s">
        <v>15</v>
      </c>
      <c r="CC8" s="15" t="s">
        <v>435</v>
      </c>
      <c r="CD8" s="15" t="s">
        <v>108</v>
      </c>
      <c r="CE8" s="15" t="s">
        <v>14</v>
      </c>
      <c r="CF8" s="16" t="s">
        <v>109</v>
      </c>
      <c r="CG8" s="17" t="s">
        <v>12</v>
      </c>
      <c r="CH8" s="14" t="s">
        <v>16</v>
      </c>
      <c r="CI8" s="15" t="s">
        <v>15</v>
      </c>
      <c r="CJ8" s="15" t="s">
        <v>437</v>
      </c>
      <c r="CK8" s="15" t="s">
        <v>108</v>
      </c>
      <c r="CL8" s="15" t="s">
        <v>14</v>
      </c>
      <c r="CM8" s="16" t="s">
        <v>109</v>
      </c>
      <c r="CN8" s="17" t="s">
        <v>12</v>
      </c>
      <c r="CO8" s="14" t="s">
        <v>16</v>
      </c>
      <c r="CP8" s="15" t="s">
        <v>15</v>
      </c>
      <c r="CQ8" s="15" t="s">
        <v>435</v>
      </c>
      <c r="CR8" s="15" t="s">
        <v>108</v>
      </c>
      <c r="CS8" s="15" t="s">
        <v>14</v>
      </c>
      <c r="CT8" s="16" t="s">
        <v>109</v>
      </c>
      <c r="CU8" s="17" t="s">
        <v>12</v>
      </c>
      <c r="CV8" s="14" t="s">
        <v>16</v>
      </c>
      <c r="CW8" s="15" t="s">
        <v>15</v>
      </c>
      <c r="CX8" s="15" t="s">
        <v>435</v>
      </c>
      <c r="CY8" s="15" t="s">
        <v>108</v>
      </c>
      <c r="CZ8" s="15" t="s">
        <v>14</v>
      </c>
      <c r="DA8" s="16" t="s">
        <v>109</v>
      </c>
      <c r="DB8" s="17" t="s">
        <v>12</v>
      </c>
      <c r="DC8" s="17" t="s">
        <v>447</v>
      </c>
    </row>
    <row r="9" spans="1:107" ht="20.25" customHeight="1" x14ac:dyDescent="0.2">
      <c r="A9" s="1" t="s">
        <v>11</v>
      </c>
      <c r="B9" s="68">
        <v>1</v>
      </c>
      <c r="C9" s="41" t="s">
        <v>28</v>
      </c>
      <c r="D9" s="82" t="s">
        <v>357</v>
      </c>
      <c r="E9" s="40" t="s">
        <v>53</v>
      </c>
      <c r="F9" s="23"/>
      <c r="G9" s="24"/>
      <c r="H9" s="48"/>
      <c r="I9" s="42" t="s">
        <v>410</v>
      </c>
      <c r="J9" s="43">
        <v>0</v>
      </c>
      <c r="K9" s="45">
        <f t="shared" ref="K9:K40" si="0">IF(I9="min",J9/60,IF(I9="hr",J9,""))</f>
        <v>0</v>
      </c>
      <c r="L9" s="44" t="s">
        <v>407</v>
      </c>
      <c r="M9" s="43">
        <v>0</v>
      </c>
      <c r="N9" s="46">
        <f t="shared" ref="N9:N40" si="1">IF(L9="Day",M9*24,IF(L9="Week",M9*4,IF(L9="Month",M9,IF(L9="Year",M9/12,""))))</f>
        <v>0</v>
      </c>
      <c r="O9" s="47">
        <f t="shared" ref="O9:O40" si="2">IF(AND(K9="",N9=""),"",K9*N9)</f>
        <v>0</v>
      </c>
      <c r="P9" s="42" t="s">
        <v>410</v>
      </c>
      <c r="Q9" s="43">
        <v>0</v>
      </c>
      <c r="R9" s="45">
        <f t="shared" ref="R9:R40" si="3">IF(P9="min",Q9/60,IF(P9="hr",Q9,""))</f>
        <v>0</v>
      </c>
      <c r="S9" s="44" t="s">
        <v>407</v>
      </c>
      <c r="T9" s="43">
        <v>0</v>
      </c>
      <c r="U9" s="46">
        <f t="shared" ref="U9:U40" si="4">IF(S9="Day",T9*24,IF(S9="Week",T9*4,IF(S9="Month",T9,IF(S9="Year",T9/12,""))))</f>
        <v>0</v>
      </c>
      <c r="V9" s="47">
        <f t="shared" ref="V9:V40" si="5">IF(AND(R9="",U9=""),"",R9*U9)</f>
        <v>0</v>
      </c>
      <c r="W9" s="42" t="s">
        <v>416</v>
      </c>
      <c r="X9" s="43">
        <v>30</v>
      </c>
      <c r="Y9" s="45">
        <f t="shared" ref="Y9:Y40" si="6">IF(W9="min",X9/60,IF(W9="hr",X9,""))</f>
        <v>0.5</v>
      </c>
      <c r="Z9" s="44" t="s">
        <v>407</v>
      </c>
      <c r="AA9" s="43">
        <v>2</v>
      </c>
      <c r="AB9" s="46">
        <f t="shared" ref="AB9:AB40" si="7">IF(Z9="Day",AA9*24,IF(Z9="Week",AA9*4,IF(Z9="Month",AA9,IF(Z9="Year",AA9/12,""))))</f>
        <v>8</v>
      </c>
      <c r="AC9" s="47">
        <f t="shared" ref="AC9:AC40" si="8">IF(AND(Y9="",AB9=""),"",Y9*AB9)</f>
        <v>4</v>
      </c>
      <c r="AD9" s="42"/>
      <c r="AE9" s="43"/>
      <c r="AF9" s="45" t="str">
        <f t="shared" ref="AF9:AF40" si="9">IF(AD9="min",AE9/60,IF(AD9="hr",AE9,""))</f>
        <v/>
      </c>
      <c r="AG9" s="44"/>
      <c r="AH9" s="43"/>
      <c r="AI9" s="46" t="str">
        <f t="shared" ref="AI9:AI40" si="10">IF(AG9="Day",AH9*24,IF(AG9="Week",AH9*4,IF(AG9="Month",AH9,IF(AG9="Year",AH9/12,""))))</f>
        <v/>
      </c>
      <c r="AJ9" s="47" t="str">
        <f t="shared" ref="AJ9:AJ40" si="11">IF(AND(AF9="",AI9=""),"",AF9*AI9)</f>
        <v/>
      </c>
      <c r="AK9" s="42"/>
      <c r="AL9" s="43"/>
      <c r="AM9" s="45" t="str">
        <f t="shared" ref="AM9:AM40" si="12">IF(AK9="min",AL9/60,IF(AK9="hr",AL9,""))</f>
        <v/>
      </c>
      <c r="AN9" s="44"/>
      <c r="AO9" s="43"/>
      <c r="AP9" s="46" t="str">
        <f t="shared" ref="AP9:AP40" si="13">IF(AN9="Day",AO9*24,IF(AN9="Week",AO9*4,IF(AN9="Month",AO9,IF(AN9="Year",AO9/12,""))))</f>
        <v/>
      </c>
      <c r="AQ9" s="47" t="str">
        <f t="shared" ref="AQ9:AQ40" si="14">IF(AND(AM9="",AP9=""),"",AM9*AP9)</f>
        <v/>
      </c>
      <c r="AR9" s="42" t="s">
        <v>416</v>
      </c>
      <c r="AS9" s="43">
        <v>30</v>
      </c>
      <c r="AT9" s="45">
        <f t="shared" ref="AT9:AT40" si="15">IF(AR9="min",AS9/60,IF(AR9="hr",AS9,""))</f>
        <v>0.5</v>
      </c>
      <c r="AU9" s="44" t="s">
        <v>407</v>
      </c>
      <c r="AV9" s="43">
        <v>1</v>
      </c>
      <c r="AW9" s="46">
        <f t="shared" ref="AW9:AW40" si="16">IF(AU9="Day",AV9*24,IF(AU9="Week",AV9*4,IF(AU9="Month",AV9,IF(AU9="Year",AV9/12,""))))</f>
        <v>4</v>
      </c>
      <c r="AX9" s="47">
        <f t="shared" ref="AX9:AX40" si="17">IF(AND(AT9="",AW9=""),"",AT9*AW9)</f>
        <v>2</v>
      </c>
      <c r="AY9" s="42" t="s">
        <v>410</v>
      </c>
      <c r="AZ9" s="43">
        <v>0</v>
      </c>
      <c r="BA9" s="45">
        <f t="shared" ref="BA9:BA40" si="18">IF(AY9="min",AZ9/60,IF(AY9="hr",AZ9,""))</f>
        <v>0</v>
      </c>
      <c r="BB9" s="44" t="s">
        <v>407</v>
      </c>
      <c r="BC9" s="43">
        <v>0</v>
      </c>
      <c r="BD9" s="46">
        <f t="shared" ref="BD9:BD40" si="19">IF(BB9="Day",BC9*24,IF(BB9="Week",BC9*4,IF(BB9="Month",BC9,IF(BB9="Year",BC9/12,""))))</f>
        <v>0</v>
      </c>
      <c r="BE9" s="47">
        <f t="shared" ref="BE9:BE40" si="20">IF(AND(BA9="",BD9=""),"",BA9*BD9)</f>
        <v>0</v>
      </c>
      <c r="BF9" s="42" t="s">
        <v>410</v>
      </c>
      <c r="BG9" s="43"/>
      <c r="BH9" s="45">
        <f t="shared" ref="BH9:BH40" si="21">IF(BF9="min",BG9/60,IF(BF9="hr",BG9,""))</f>
        <v>0</v>
      </c>
      <c r="BI9" s="44" t="s">
        <v>407</v>
      </c>
      <c r="BJ9" s="43"/>
      <c r="BK9" s="46">
        <f t="shared" ref="BK9:BK40" si="22">IF(BI9="Day",BJ9*24,IF(BI9="Week",BJ9*4,IF(BI9="Month",BJ9,IF(BI9="Year",BJ9/12,""))))</f>
        <v>0</v>
      </c>
      <c r="BL9" s="47">
        <f t="shared" ref="BL9:BL40" si="23">IF(AND(BH9="",BK9=""),"",BH9*BK9)</f>
        <v>0</v>
      </c>
      <c r="BM9" s="42" t="s">
        <v>410</v>
      </c>
      <c r="BN9" s="43">
        <v>0</v>
      </c>
      <c r="BO9" s="45">
        <f t="shared" ref="BO9:BO40" si="24">IF(BM9="min",BN9/60,IF(BM9="hr",BN9,""))</f>
        <v>0</v>
      </c>
      <c r="BP9" s="44" t="s">
        <v>407</v>
      </c>
      <c r="BQ9" s="43">
        <v>0</v>
      </c>
      <c r="BR9" s="46">
        <f t="shared" ref="BR9:BR40" si="25">IF(BP9="Day",BQ9*24,IF(BP9="Week",BQ9*4,IF(BP9="Month",BQ9,IF(BP9="Year",BQ9/12,""))))</f>
        <v>0</v>
      </c>
      <c r="BS9" s="47">
        <f t="shared" ref="BS9:BS40" si="26">IF(AND(BO9="",BR9=""),"",BO9*BR9)</f>
        <v>0</v>
      </c>
      <c r="BT9" s="42" t="s">
        <v>410</v>
      </c>
      <c r="BU9" s="43">
        <v>1</v>
      </c>
      <c r="BV9" s="45">
        <f t="shared" ref="BV9:BV40" si="27">IF(BT9="min",BU9/60,IF(BT9="hr",BU9,""))</f>
        <v>1</v>
      </c>
      <c r="BW9" s="44" t="s">
        <v>407</v>
      </c>
      <c r="BX9" s="43">
        <v>1</v>
      </c>
      <c r="BY9" s="46">
        <f t="shared" ref="BY9:BY40" si="28">IF(BW9="Day",BX9*24,IF(BW9="Week",BX9*4,IF(BW9="Month",BX9,IF(BW9="Year",BX9/12,""))))</f>
        <v>4</v>
      </c>
      <c r="BZ9" s="47">
        <f t="shared" ref="BZ9:BZ40" si="29">IF(AND(BV9="",BY9=""),"",BV9*BY9)</f>
        <v>4</v>
      </c>
      <c r="CA9" s="42"/>
      <c r="CB9" s="43"/>
      <c r="CC9" s="45" t="str">
        <f t="shared" ref="CC9:CC40" si="30">IF(CA9="min",CB9/60,IF(CA9="hr",CB9,""))</f>
        <v/>
      </c>
      <c r="CD9" s="44"/>
      <c r="CE9" s="43"/>
      <c r="CF9" s="46" t="str">
        <f t="shared" ref="CF9:CF40" si="31">IF(CD9="Day",CE9*24,IF(CD9="Week",CE9*4,IF(CD9="Month",CE9,IF(CD9="Year",CE9/12,""))))</f>
        <v/>
      </c>
      <c r="CG9" s="47" t="str">
        <f t="shared" ref="CG9:CG40" si="32">IF(AND(CC9="",CF9=""),"",CC9*CF9)</f>
        <v/>
      </c>
      <c r="CH9" s="42" t="s">
        <v>410</v>
      </c>
      <c r="CI9" s="43">
        <v>1</v>
      </c>
      <c r="CJ9" s="45">
        <f>IF(CH9="min",CI9/60,IF(CH9="hr",CI9,""))</f>
        <v>1</v>
      </c>
      <c r="CK9" s="44" t="s">
        <v>407</v>
      </c>
      <c r="CL9" s="43">
        <v>4</v>
      </c>
      <c r="CM9" s="46">
        <f>IF(CK9="Day",CL9*24,IF(CK9="Week",CL9*4,IF(CK9="Month",CL9,IF(CK9="Year",CL9/12,""))))</f>
        <v>16</v>
      </c>
      <c r="CN9" s="47">
        <f>IF(AND(CJ9="",CM9=""),"",CJ9*CM9)</f>
        <v>16</v>
      </c>
      <c r="CO9" s="42" t="s">
        <v>410</v>
      </c>
      <c r="CP9" s="43">
        <v>1</v>
      </c>
      <c r="CQ9" s="45">
        <f t="shared" ref="CQ9:CQ72" si="33">IF(CO9="min",CP9/60,IF(CO9="hr",CP9,""))</f>
        <v>1</v>
      </c>
      <c r="CR9" s="44" t="s">
        <v>407</v>
      </c>
      <c r="CS9" s="43">
        <v>2</v>
      </c>
      <c r="CT9" s="46">
        <f t="shared" ref="CT9:CT72" si="34">IF(CR9="Day",CS9*24,IF(CR9="Week",CS9*4,IF(CR9="Month",CS9,IF(CR9="Year",CS9/12,""))))</f>
        <v>8</v>
      </c>
      <c r="CU9" s="47">
        <f t="shared" ref="CU9:CU72" si="35">IF(AND(CQ9="",CT9=""),"",CQ9*CT9)</f>
        <v>8</v>
      </c>
      <c r="CV9" s="42" t="s">
        <v>410</v>
      </c>
      <c r="CW9" s="43">
        <v>1</v>
      </c>
      <c r="CX9" s="45">
        <f t="shared" ref="CX9:CX72" si="36">IF(CV9="min",CW9/60,IF(CV9="hr",CW9,""))</f>
        <v>1</v>
      </c>
      <c r="CY9" s="44" t="s">
        <v>406</v>
      </c>
      <c r="CZ9" s="43">
        <v>1</v>
      </c>
      <c r="DA9" s="46">
        <f t="shared" ref="DA9:DA72" si="37">IF(CY9="Day",CZ9*24,IF(CY9="Week",CZ9*4,IF(CY9="Month",CZ9,IF(CY9="Year",CZ9/12,""))))</f>
        <v>24</v>
      </c>
      <c r="DB9" s="47">
        <f t="shared" ref="DB9:DB72" si="38">IF(AND(CX9="",DA9=""),"",CX9*DA9)</f>
        <v>24</v>
      </c>
      <c r="DC9" s="47">
        <f>SUM(DB9,CU9,CN9,CG9,BZ9,BS9,BL9,BE9,AX9,AQ9,AJ9,AC9,V9)</f>
        <v>58</v>
      </c>
    </row>
    <row r="10" spans="1:107" ht="20.25" customHeight="1" x14ac:dyDescent="0.2">
      <c r="B10" s="68">
        <v>2</v>
      </c>
      <c r="C10" s="41" t="s">
        <v>28</v>
      </c>
      <c r="D10" s="82" t="s">
        <v>357</v>
      </c>
      <c r="E10" s="40" t="s">
        <v>30</v>
      </c>
      <c r="F10" s="23"/>
      <c r="G10" s="24"/>
      <c r="H10" s="49"/>
      <c r="I10" s="42"/>
      <c r="J10" s="43"/>
      <c r="K10" s="45" t="str">
        <f t="shared" si="0"/>
        <v/>
      </c>
      <c r="L10" s="44"/>
      <c r="M10" s="43"/>
      <c r="N10" s="46" t="str">
        <f t="shared" si="1"/>
        <v/>
      </c>
      <c r="O10" s="47" t="str">
        <f t="shared" si="2"/>
        <v/>
      </c>
      <c r="P10" s="42"/>
      <c r="Q10" s="43"/>
      <c r="R10" s="45" t="str">
        <f t="shared" si="3"/>
        <v/>
      </c>
      <c r="S10" s="44"/>
      <c r="T10" s="43"/>
      <c r="U10" s="46" t="str">
        <f t="shared" si="4"/>
        <v/>
      </c>
      <c r="V10" s="47" t="str">
        <f t="shared" si="5"/>
        <v/>
      </c>
      <c r="W10" s="42" t="s">
        <v>416</v>
      </c>
      <c r="X10" s="43">
        <v>10</v>
      </c>
      <c r="Y10" s="45">
        <f t="shared" si="6"/>
        <v>0.16666666666666666</v>
      </c>
      <c r="Z10" s="44" t="s">
        <v>407</v>
      </c>
      <c r="AA10" s="43">
        <v>2</v>
      </c>
      <c r="AB10" s="46">
        <f t="shared" si="7"/>
        <v>8</v>
      </c>
      <c r="AC10" s="47">
        <f t="shared" si="8"/>
        <v>1.3333333333333333</v>
      </c>
      <c r="AD10" s="42"/>
      <c r="AE10" s="43"/>
      <c r="AF10" s="45" t="str">
        <f t="shared" si="9"/>
        <v/>
      </c>
      <c r="AG10" s="44"/>
      <c r="AH10" s="43"/>
      <c r="AI10" s="46" t="str">
        <f t="shared" si="10"/>
        <v/>
      </c>
      <c r="AJ10" s="47" t="str">
        <f t="shared" si="11"/>
        <v/>
      </c>
      <c r="AK10" s="42"/>
      <c r="AL10" s="43"/>
      <c r="AM10" s="45" t="str">
        <f t="shared" si="12"/>
        <v/>
      </c>
      <c r="AN10" s="44"/>
      <c r="AO10" s="43"/>
      <c r="AP10" s="46" t="str">
        <f t="shared" si="13"/>
        <v/>
      </c>
      <c r="AQ10" s="47" t="str">
        <f t="shared" si="14"/>
        <v/>
      </c>
      <c r="AR10" s="42" t="s">
        <v>416</v>
      </c>
      <c r="AS10" s="43">
        <v>30</v>
      </c>
      <c r="AT10" s="45">
        <f t="shared" si="15"/>
        <v>0.5</v>
      </c>
      <c r="AU10" s="44" t="s">
        <v>407</v>
      </c>
      <c r="AV10" s="43">
        <v>1</v>
      </c>
      <c r="AW10" s="46">
        <f t="shared" si="16"/>
        <v>4</v>
      </c>
      <c r="AX10" s="47">
        <f t="shared" si="17"/>
        <v>2</v>
      </c>
      <c r="AY10" s="42" t="s">
        <v>410</v>
      </c>
      <c r="AZ10" s="43">
        <v>0</v>
      </c>
      <c r="BA10" s="45">
        <f t="shared" si="18"/>
        <v>0</v>
      </c>
      <c r="BB10" s="44" t="s">
        <v>407</v>
      </c>
      <c r="BC10" s="43">
        <v>0</v>
      </c>
      <c r="BD10" s="46">
        <f t="shared" si="19"/>
        <v>0</v>
      </c>
      <c r="BE10" s="47">
        <f t="shared" si="20"/>
        <v>0</v>
      </c>
      <c r="BF10" s="42"/>
      <c r="BG10" s="43"/>
      <c r="BH10" s="45" t="str">
        <f t="shared" si="21"/>
        <v/>
      </c>
      <c r="BI10" s="44"/>
      <c r="BJ10" s="43"/>
      <c r="BK10" s="46" t="str">
        <f t="shared" si="22"/>
        <v/>
      </c>
      <c r="BL10" s="47" t="str">
        <f t="shared" si="23"/>
        <v/>
      </c>
      <c r="BM10" s="42"/>
      <c r="BN10" s="43"/>
      <c r="BO10" s="45" t="str">
        <f t="shared" si="24"/>
        <v/>
      </c>
      <c r="BP10" s="44"/>
      <c r="BQ10" s="43"/>
      <c r="BR10" s="46" t="str">
        <f t="shared" si="25"/>
        <v/>
      </c>
      <c r="BS10" s="47" t="str">
        <f t="shared" si="26"/>
        <v/>
      </c>
      <c r="BT10" s="42"/>
      <c r="BU10" s="43"/>
      <c r="BV10" s="45" t="str">
        <f t="shared" si="27"/>
        <v/>
      </c>
      <c r="BW10" s="44"/>
      <c r="BX10" s="43"/>
      <c r="BY10" s="46" t="str">
        <f t="shared" si="28"/>
        <v/>
      </c>
      <c r="BZ10" s="47" t="str">
        <f t="shared" si="29"/>
        <v/>
      </c>
      <c r="CA10" s="42"/>
      <c r="CB10" s="43"/>
      <c r="CC10" s="45" t="str">
        <f t="shared" si="30"/>
        <v/>
      </c>
      <c r="CD10" s="44"/>
      <c r="CE10" s="43"/>
      <c r="CF10" s="46" t="str">
        <f t="shared" si="31"/>
        <v/>
      </c>
      <c r="CG10" s="47" t="str">
        <f t="shared" si="32"/>
        <v/>
      </c>
      <c r="CH10" s="42" t="s">
        <v>410</v>
      </c>
      <c r="CI10" s="43">
        <v>1</v>
      </c>
      <c r="CJ10" s="45">
        <f t="shared" ref="CJ10:CJ73" si="39">IF(CH10="min",CI10/60,IF(CH10="hr",CI10,""))</f>
        <v>1</v>
      </c>
      <c r="CK10" s="44" t="s">
        <v>407</v>
      </c>
      <c r="CL10" s="43">
        <v>2</v>
      </c>
      <c r="CM10" s="46">
        <f t="shared" ref="CM10:CM73" si="40">IF(CK10="Day",CL10*24,IF(CK10="Week",CL10*4,IF(CK10="Month",CL10,IF(CK10="Year",CL10/12,""))))</f>
        <v>8</v>
      </c>
      <c r="CN10" s="47">
        <f t="shared" ref="CN10:CN73" si="41">IF(AND(CJ10="",CM10=""),"",CJ10*CM10)</f>
        <v>8</v>
      </c>
      <c r="CO10" s="42" t="s">
        <v>410</v>
      </c>
      <c r="CP10" s="43">
        <v>1</v>
      </c>
      <c r="CQ10" s="45">
        <f t="shared" si="33"/>
        <v>1</v>
      </c>
      <c r="CR10" s="44" t="s">
        <v>407</v>
      </c>
      <c r="CS10" s="43">
        <v>2</v>
      </c>
      <c r="CT10" s="46">
        <f t="shared" si="34"/>
        <v>8</v>
      </c>
      <c r="CU10" s="47">
        <f t="shared" si="35"/>
        <v>8</v>
      </c>
      <c r="CV10" s="42" t="s">
        <v>416</v>
      </c>
      <c r="CW10" s="43">
        <v>30</v>
      </c>
      <c r="CX10" s="45">
        <f t="shared" si="36"/>
        <v>0.5</v>
      </c>
      <c r="CY10" s="44" t="s">
        <v>406</v>
      </c>
      <c r="CZ10" s="43">
        <v>1</v>
      </c>
      <c r="DA10" s="46">
        <f t="shared" si="37"/>
        <v>24</v>
      </c>
      <c r="DB10" s="47">
        <f t="shared" si="38"/>
        <v>12</v>
      </c>
      <c r="DC10" s="47">
        <f t="shared" ref="DC10:DC73" si="42">SUM(DB10,CU10,CN10,CG10,BZ10,BS10,BL10,BE10,AX10,AQ10,AJ10,AC10,V10)</f>
        <v>31.333333333333332</v>
      </c>
    </row>
    <row r="11" spans="1:107" ht="20.25" customHeight="1" x14ac:dyDescent="0.2">
      <c r="B11" s="68">
        <v>3</v>
      </c>
      <c r="C11" s="41" t="s">
        <v>28</v>
      </c>
      <c r="D11" s="82" t="s">
        <v>357</v>
      </c>
      <c r="E11" s="40" t="s">
        <v>54</v>
      </c>
      <c r="F11" s="23"/>
      <c r="G11" s="24"/>
      <c r="H11" s="49"/>
      <c r="I11" s="42"/>
      <c r="J11" s="43"/>
      <c r="K11" s="45" t="str">
        <f t="shared" si="0"/>
        <v/>
      </c>
      <c r="L11" s="44"/>
      <c r="M11" s="43"/>
      <c r="N11" s="46" t="str">
        <f t="shared" si="1"/>
        <v/>
      </c>
      <c r="O11" s="47" t="str">
        <f t="shared" si="2"/>
        <v/>
      </c>
      <c r="P11" s="42"/>
      <c r="Q11" s="43"/>
      <c r="R11" s="45" t="str">
        <f t="shared" si="3"/>
        <v/>
      </c>
      <c r="S11" s="44"/>
      <c r="T11" s="43"/>
      <c r="U11" s="46" t="str">
        <f t="shared" si="4"/>
        <v/>
      </c>
      <c r="V11" s="47" t="str">
        <f t="shared" si="5"/>
        <v/>
      </c>
      <c r="W11" s="42" t="s">
        <v>416</v>
      </c>
      <c r="X11" s="43">
        <v>15</v>
      </c>
      <c r="Y11" s="45">
        <f t="shared" si="6"/>
        <v>0.25</v>
      </c>
      <c r="Z11" s="44" t="s">
        <v>407</v>
      </c>
      <c r="AA11" s="43">
        <v>1</v>
      </c>
      <c r="AB11" s="46">
        <f t="shared" si="7"/>
        <v>4</v>
      </c>
      <c r="AC11" s="47">
        <f t="shared" si="8"/>
        <v>1</v>
      </c>
      <c r="AD11" s="42"/>
      <c r="AE11" s="43"/>
      <c r="AF11" s="45" t="str">
        <f t="shared" si="9"/>
        <v/>
      </c>
      <c r="AG11" s="44"/>
      <c r="AH11" s="43"/>
      <c r="AI11" s="46" t="str">
        <f t="shared" si="10"/>
        <v/>
      </c>
      <c r="AJ11" s="47" t="str">
        <f t="shared" si="11"/>
        <v/>
      </c>
      <c r="AK11" s="42"/>
      <c r="AL11" s="43"/>
      <c r="AM11" s="45" t="str">
        <f t="shared" si="12"/>
        <v/>
      </c>
      <c r="AN11" s="44"/>
      <c r="AO11" s="43"/>
      <c r="AP11" s="46" t="str">
        <f t="shared" si="13"/>
        <v/>
      </c>
      <c r="AQ11" s="47" t="str">
        <f t="shared" si="14"/>
        <v/>
      </c>
      <c r="AR11" s="42" t="s">
        <v>410</v>
      </c>
      <c r="AS11" s="43">
        <v>1</v>
      </c>
      <c r="AT11" s="45">
        <f t="shared" si="15"/>
        <v>1</v>
      </c>
      <c r="AU11" s="44" t="s">
        <v>407</v>
      </c>
      <c r="AV11" s="43">
        <v>1</v>
      </c>
      <c r="AW11" s="46">
        <f t="shared" si="16"/>
        <v>4</v>
      </c>
      <c r="AX11" s="47">
        <f t="shared" si="17"/>
        <v>4</v>
      </c>
      <c r="AY11" s="42"/>
      <c r="AZ11" s="43"/>
      <c r="BA11" s="45" t="str">
        <f t="shared" si="18"/>
        <v/>
      </c>
      <c r="BB11" s="44"/>
      <c r="BC11" s="43"/>
      <c r="BD11" s="46" t="str">
        <f t="shared" si="19"/>
        <v/>
      </c>
      <c r="BE11" s="47" t="str">
        <f t="shared" si="20"/>
        <v/>
      </c>
      <c r="BF11" s="42"/>
      <c r="BG11" s="43"/>
      <c r="BH11" s="45" t="str">
        <f t="shared" si="21"/>
        <v/>
      </c>
      <c r="BI11" s="44"/>
      <c r="BJ11" s="43"/>
      <c r="BK11" s="46" t="str">
        <f t="shared" si="22"/>
        <v/>
      </c>
      <c r="BL11" s="47" t="str">
        <f t="shared" si="23"/>
        <v/>
      </c>
      <c r="BM11" s="42"/>
      <c r="BN11" s="43"/>
      <c r="BO11" s="45" t="str">
        <f t="shared" si="24"/>
        <v/>
      </c>
      <c r="BP11" s="44"/>
      <c r="BQ11" s="43"/>
      <c r="BR11" s="46" t="str">
        <f t="shared" si="25"/>
        <v/>
      </c>
      <c r="BS11" s="47" t="str">
        <f t="shared" si="26"/>
        <v/>
      </c>
      <c r="BT11" s="42" t="s">
        <v>410</v>
      </c>
      <c r="BU11" s="43">
        <v>1</v>
      </c>
      <c r="BV11" s="45">
        <f t="shared" si="27"/>
        <v>1</v>
      </c>
      <c r="BW11" s="44" t="s">
        <v>408</v>
      </c>
      <c r="BX11" s="43">
        <v>2</v>
      </c>
      <c r="BY11" s="46">
        <f t="shared" si="28"/>
        <v>2</v>
      </c>
      <c r="BZ11" s="47">
        <f t="shared" si="29"/>
        <v>2</v>
      </c>
      <c r="CA11" s="42"/>
      <c r="CB11" s="43"/>
      <c r="CC11" s="45" t="str">
        <f t="shared" si="30"/>
        <v/>
      </c>
      <c r="CD11" s="44"/>
      <c r="CE11" s="43"/>
      <c r="CF11" s="46" t="str">
        <f t="shared" si="31"/>
        <v/>
      </c>
      <c r="CG11" s="47" t="str">
        <f t="shared" si="32"/>
        <v/>
      </c>
      <c r="CH11" s="42" t="s">
        <v>410</v>
      </c>
      <c r="CI11" s="43">
        <v>2</v>
      </c>
      <c r="CJ11" s="45">
        <f t="shared" si="39"/>
        <v>2</v>
      </c>
      <c r="CK11" s="44" t="s">
        <v>408</v>
      </c>
      <c r="CL11" s="43">
        <v>2</v>
      </c>
      <c r="CM11" s="46">
        <f t="shared" si="40"/>
        <v>2</v>
      </c>
      <c r="CN11" s="47">
        <f t="shared" si="41"/>
        <v>4</v>
      </c>
      <c r="CO11" s="42" t="s">
        <v>410</v>
      </c>
      <c r="CP11" s="43">
        <v>1</v>
      </c>
      <c r="CQ11" s="45">
        <f t="shared" si="33"/>
        <v>1</v>
      </c>
      <c r="CR11" s="44" t="s">
        <v>407</v>
      </c>
      <c r="CS11" s="43">
        <v>1</v>
      </c>
      <c r="CT11" s="46">
        <f t="shared" si="34"/>
        <v>4</v>
      </c>
      <c r="CU11" s="47">
        <f t="shared" si="35"/>
        <v>4</v>
      </c>
      <c r="CV11" s="42" t="s">
        <v>416</v>
      </c>
      <c r="CW11" s="43">
        <v>15</v>
      </c>
      <c r="CX11" s="45">
        <f t="shared" si="36"/>
        <v>0.25</v>
      </c>
      <c r="CY11" s="44" t="s">
        <v>407</v>
      </c>
      <c r="CZ11" s="43">
        <v>1</v>
      </c>
      <c r="DA11" s="46">
        <f t="shared" si="37"/>
        <v>4</v>
      </c>
      <c r="DB11" s="47">
        <f t="shared" si="38"/>
        <v>1</v>
      </c>
      <c r="DC11" s="47">
        <f t="shared" si="42"/>
        <v>16</v>
      </c>
    </row>
    <row r="12" spans="1:107" ht="20.25" customHeight="1" x14ac:dyDescent="0.2">
      <c r="A12" s="1" t="s">
        <v>11</v>
      </c>
      <c r="B12" s="68">
        <v>4</v>
      </c>
      <c r="C12" s="41" t="s">
        <v>28</v>
      </c>
      <c r="D12" s="82" t="s">
        <v>359</v>
      </c>
      <c r="E12" s="40" t="s">
        <v>55</v>
      </c>
      <c r="F12" s="23"/>
      <c r="G12" s="24"/>
      <c r="H12" s="49"/>
      <c r="I12" s="42"/>
      <c r="J12" s="43"/>
      <c r="K12" s="45" t="str">
        <f t="shared" si="0"/>
        <v/>
      </c>
      <c r="L12" s="44"/>
      <c r="M12" s="43"/>
      <c r="N12" s="46" t="str">
        <f t="shared" si="1"/>
        <v/>
      </c>
      <c r="O12" s="47" t="str">
        <f t="shared" si="2"/>
        <v/>
      </c>
      <c r="P12" s="42"/>
      <c r="Q12" s="43"/>
      <c r="R12" s="45" t="str">
        <f t="shared" si="3"/>
        <v/>
      </c>
      <c r="S12" s="44"/>
      <c r="T12" s="43"/>
      <c r="U12" s="46" t="str">
        <f t="shared" si="4"/>
        <v/>
      </c>
      <c r="V12" s="47" t="str">
        <f t="shared" si="5"/>
        <v/>
      </c>
      <c r="W12" s="42"/>
      <c r="X12" s="43"/>
      <c r="Y12" s="45" t="str">
        <f t="shared" si="6"/>
        <v/>
      </c>
      <c r="Z12" s="44"/>
      <c r="AA12" s="43"/>
      <c r="AB12" s="46" t="str">
        <f t="shared" si="7"/>
        <v/>
      </c>
      <c r="AC12" s="47" t="str">
        <f t="shared" si="8"/>
        <v/>
      </c>
      <c r="AD12" s="42"/>
      <c r="AE12" s="43"/>
      <c r="AF12" s="45" t="str">
        <f t="shared" si="9"/>
        <v/>
      </c>
      <c r="AG12" s="44"/>
      <c r="AH12" s="43"/>
      <c r="AI12" s="46" t="str">
        <f t="shared" si="10"/>
        <v/>
      </c>
      <c r="AJ12" s="47" t="str">
        <f t="shared" si="11"/>
        <v/>
      </c>
      <c r="AK12" s="42"/>
      <c r="AL12" s="43"/>
      <c r="AM12" s="45" t="str">
        <f t="shared" si="12"/>
        <v/>
      </c>
      <c r="AN12" s="44"/>
      <c r="AO12" s="43"/>
      <c r="AP12" s="46" t="str">
        <f t="shared" si="13"/>
        <v/>
      </c>
      <c r="AQ12" s="47" t="str">
        <f t="shared" si="14"/>
        <v/>
      </c>
      <c r="AR12" s="42" t="s">
        <v>410</v>
      </c>
      <c r="AS12" s="43">
        <v>1</v>
      </c>
      <c r="AT12" s="45">
        <f t="shared" si="15"/>
        <v>1</v>
      </c>
      <c r="AU12" s="44" t="s">
        <v>408</v>
      </c>
      <c r="AV12" s="43">
        <v>1</v>
      </c>
      <c r="AW12" s="46">
        <f t="shared" si="16"/>
        <v>1</v>
      </c>
      <c r="AX12" s="47">
        <f t="shared" si="17"/>
        <v>1</v>
      </c>
      <c r="AY12" s="42"/>
      <c r="AZ12" s="43"/>
      <c r="BA12" s="45" t="str">
        <f t="shared" si="18"/>
        <v/>
      </c>
      <c r="BB12" s="44"/>
      <c r="BC12" s="43"/>
      <c r="BD12" s="46" t="str">
        <f t="shared" si="19"/>
        <v/>
      </c>
      <c r="BE12" s="47" t="str">
        <f t="shared" si="20"/>
        <v/>
      </c>
      <c r="BF12" s="42"/>
      <c r="BG12" s="43"/>
      <c r="BH12" s="45" t="str">
        <f t="shared" si="21"/>
        <v/>
      </c>
      <c r="BI12" s="44"/>
      <c r="BJ12" s="43"/>
      <c r="BK12" s="46" t="str">
        <f t="shared" si="22"/>
        <v/>
      </c>
      <c r="BL12" s="47" t="str">
        <f t="shared" si="23"/>
        <v/>
      </c>
      <c r="BM12" s="42"/>
      <c r="BN12" s="43"/>
      <c r="BO12" s="45" t="str">
        <f t="shared" si="24"/>
        <v/>
      </c>
      <c r="BP12" s="44"/>
      <c r="BQ12" s="43"/>
      <c r="BR12" s="46" t="str">
        <f t="shared" si="25"/>
        <v/>
      </c>
      <c r="BS12" s="47" t="str">
        <f t="shared" si="26"/>
        <v/>
      </c>
      <c r="BT12" s="42" t="s">
        <v>410</v>
      </c>
      <c r="BU12" s="43">
        <v>2</v>
      </c>
      <c r="BV12" s="45">
        <f t="shared" si="27"/>
        <v>2</v>
      </c>
      <c r="BW12" s="44" t="s">
        <v>408</v>
      </c>
      <c r="BX12" s="43">
        <v>2</v>
      </c>
      <c r="BY12" s="46">
        <f t="shared" si="28"/>
        <v>2</v>
      </c>
      <c r="BZ12" s="47">
        <f t="shared" si="29"/>
        <v>4</v>
      </c>
      <c r="CA12" s="42"/>
      <c r="CB12" s="43"/>
      <c r="CC12" s="45" t="str">
        <f t="shared" si="30"/>
        <v/>
      </c>
      <c r="CD12" s="44"/>
      <c r="CE12" s="43"/>
      <c r="CF12" s="46" t="str">
        <f t="shared" si="31"/>
        <v/>
      </c>
      <c r="CG12" s="47" t="str">
        <f t="shared" si="32"/>
        <v/>
      </c>
      <c r="CH12" s="42" t="s">
        <v>416</v>
      </c>
      <c r="CI12" s="43">
        <v>30</v>
      </c>
      <c r="CJ12" s="45">
        <f t="shared" si="39"/>
        <v>0.5</v>
      </c>
      <c r="CK12" s="44" t="s">
        <v>408</v>
      </c>
      <c r="CL12" s="43">
        <v>1</v>
      </c>
      <c r="CM12" s="46">
        <f t="shared" si="40"/>
        <v>1</v>
      </c>
      <c r="CN12" s="47">
        <f t="shared" si="41"/>
        <v>0.5</v>
      </c>
      <c r="CO12" s="42" t="s">
        <v>416</v>
      </c>
      <c r="CP12" s="43">
        <v>40</v>
      </c>
      <c r="CQ12" s="45">
        <f t="shared" si="33"/>
        <v>0.66666666666666663</v>
      </c>
      <c r="CR12" s="44" t="s">
        <v>407</v>
      </c>
      <c r="CS12" s="43">
        <v>1</v>
      </c>
      <c r="CT12" s="46">
        <f t="shared" si="34"/>
        <v>4</v>
      </c>
      <c r="CU12" s="47">
        <f t="shared" si="35"/>
        <v>2.6666666666666665</v>
      </c>
      <c r="CV12" s="42" t="s">
        <v>416</v>
      </c>
      <c r="CW12" s="43">
        <v>30</v>
      </c>
      <c r="CX12" s="45">
        <f t="shared" si="36"/>
        <v>0.5</v>
      </c>
      <c r="CY12" s="44" t="s">
        <v>407</v>
      </c>
      <c r="CZ12" s="43">
        <v>2</v>
      </c>
      <c r="DA12" s="46">
        <f t="shared" si="37"/>
        <v>8</v>
      </c>
      <c r="DB12" s="47">
        <f t="shared" si="38"/>
        <v>4</v>
      </c>
      <c r="DC12" s="47">
        <f t="shared" si="42"/>
        <v>12.166666666666666</v>
      </c>
    </row>
    <row r="13" spans="1:107" ht="20.25" customHeight="1" x14ac:dyDescent="0.2">
      <c r="A13" s="1" t="s">
        <v>406</v>
      </c>
      <c r="B13" s="68">
        <v>5</v>
      </c>
      <c r="C13" s="41" t="s">
        <v>28</v>
      </c>
      <c r="D13" s="82" t="s">
        <v>359</v>
      </c>
      <c r="E13" s="40" t="s">
        <v>29</v>
      </c>
      <c r="F13" s="23"/>
      <c r="G13" s="24"/>
      <c r="H13" s="49"/>
      <c r="I13" s="42"/>
      <c r="J13" s="43"/>
      <c r="K13" s="45" t="str">
        <f t="shared" si="0"/>
        <v/>
      </c>
      <c r="L13" s="44"/>
      <c r="M13" s="43"/>
      <c r="N13" s="46" t="str">
        <f t="shared" si="1"/>
        <v/>
      </c>
      <c r="O13" s="47" t="str">
        <f t="shared" si="2"/>
        <v/>
      </c>
      <c r="P13" s="42"/>
      <c r="Q13" s="43"/>
      <c r="R13" s="45" t="str">
        <f t="shared" si="3"/>
        <v/>
      </c>
      <c r="S13" s="44"/>
      <c r="T13" s="43"/>
      <c r="U13" s="46" t="str">
        <f t="shared" si="4"/>
        <v/>
      </c>
      <c r="V13" s="47" t="str">
        <f t="shared" si="5"/>
        <v/>
      </c>
      <c r="W13" s="42"/>
      <c r="X13" s="43"/>
      <c r="Y13" s="45" t="str">
        <f t="shared" si="6"/>
        <v/>
      </c>
      <c r="Z13" s="44"/>
      <c r="AA13" s="43"/>
      <c r="AB13" s="46" t="str">
        <f t="shared" si="7"/>
        <v/>
      </c>
      <c r="AC13" s="47" t="str">
        <f t="shared" si="8"/>
        <v/>
      </c>
      <c r="AD13" s="42"/>
      <c r="AE13" s="43"/>
      <c r="AF13" s="45" t="str">
        <f t="shared" si="9"/>
        <v/>
      </c>
      <c r="AG13" s="44"/>
      <c r="AH13" s="43"/>
      <c r="AI13" s="46" t="str">
        <f t="shared" si="10"/>
        <v/>
      </c>
      <c r="AJ13" s="47" t="str">
        <f t="shared" si="11"/>
        <v/>
      </c>
      <c r="AK13" s="42"/>
      <c r="AL13" s="43"/>
      <c r="AM13" s="45" t="str">
        <f t="shared" si="12"/>
        <v/>
      </c>
      <c r="AN13" s="44"/>
      <c r="AO13" s="43"/>
      <c r="AP13" s="46" t="str">
        <f t="shared" si="13"/>
        <v/>
      </c>
      <c r="AQ13" s="47" t="str">
        <f t="shared" si="14"/>
        <v/>
      </c>
      <c r="AR13" s="42" t="s">
        <v>416</v>
      </c>
      <c r="AS13" s="43">
        <v>30</v>
      </c>
      <c r="AT13" s="45">
        <f t="shared" si="15"/>
        <v>0.5</v>
      </c>
      <c r="AU13" s="44" t="s">
        <v>408</v>
      </c>
      <c r="AV13" s="43">
        <v>1</v>
      </c>
      <c r="AW13" s="46">
        <f t="shared" si="16"/>
        <v>1</v>
      </c>
      <c r="AX13" s="47">
        <f t="shared" si="17"/>
        <v>0.5</v>
      </c>
      <c r="AY13" s="42"/>
      <c r="AZ13" s="43"/>
      <c r="BA13" s="45" t="str">
        <f t="shared" si="18"/>
        <v/>
      </c>
      <c r="BB13" s="44"/>
      <c r="BC13" s="43"/>
      <c r="BD13" s="46" t="str">
        <f t="shared" si="19"/>
        <v/>
      </c>
      <c r="BE13" s="47" t="str">
        <f t="shared" si="20"/>
        <v/>
      </c>
      <c r="BF13" s="42"/>
      <c r="BG13" s="43"/>
      <c r="BH13" s="45" t="str">
        <f t="shared" si="21"/>
        <v/>
      </c>
      <c r="BI13" s="44"/>
      <c r="BJ13" s="43"/>
      <c r="BK13" s="46" t="str">
        <f t="shared" si="22"/>
        <v/>
      </c>
      <c r="BL13" s="47" t="str">
        <f t="shared" si="23"/>
        <v/>
      </c>
      <c r="BM13" s="42"/>
      <c r="BN13" s="43"/>
      <c r="BO13" s="45" t="str">
        <f t="shared" si="24"/>
        <v/>
      </c>
      <c r="BP13" s="44"/>
      <c r="BQ13" s="43"/>
      <c r="BR13" s="46" t="str">
        <f t="shared" si="25"/>
        <v/>
      </c>
      <c r="BS13" s="47" t="str">
        <f t="shared" si="26"/>
        <v/>
      </c>
      <c r="BT13" s="42"/>
      <c r="BU13" s="43"/>
      <c r="BV13" s="45" t="str">
        <f t="shared" si="27"/>
        <v/>
      </c>
      <c r="BW13" s="44"/>
      <c r="BX13" s="43"/>
      <c r="BY13" s="46" t="str">
        <f t="shared" si="28"/>
        <v/>
      </c>
      <c r="BZ13" s="47" t="str">
        <f t="shared" si="29"/>
        <v/>
      </c>
      <c r="CA13" s="42"/>
      <c r="CB13" s="43"/>
      <c r="CC13" s="45" t="str">
        <f t="shared" si="30"/>
        <v/>
      </c>
      <c r="CD13" s="44"/>
      <c r="CE13" s="43"/>
      <c r="CF13" s="46" t="str">
        <f t="shared" si="31"/>
        <v/>
      </c>
      <c r="CG13" s="47" t="str">
        <f t="shared" si="32"/>
        <v/>
      </c>
      <c r="CH13" s="42" t="s">
        <v>416</v>
      </c>
      <c r="CI13" s="43">
        <v>30</v>
      </c>
      <c r="CJ13" s="45">
        <f t="shared" si="39"/>
        <v>0.5</v>
      </c>
      <c r="CK13" s="44" t="s">
        <v>408</v>
      </c>
      <c r="CL13" s="43">
        <v>1</v>
      </c>
      <c r="CM13" s="46">
        <f t="shared" si="40"/>
        <v>1</v>
      </c>
      <c r="CN13" s="47">
        <f t="shared" si="41"/>
        <v>0.5</v>
      </c>
      <c r="CO13" s="42" t="s">
        <v>416</v>
      </c>
      <c r="CP13" s="43">
        <v>30</v>
      </c>
      <c r="CQ13" s="45">
        <f t="shared" si="33"/>
        <v>0.5</v>
      </c>
      <c r="CR13" s="44" t="s">
        <v>408</v>
      </c>
      <c r="CS13" s="43">
        <v>2</v>
      </c>
      <c r="CT13" s="46">
        <f t="shared" si="34"/>
        <v>2</v>
      </c>
      <c r="CU13" s="47">
        <f t="shared" si="35"/>
        <v>1</v>
      </c>
      <c r="CV13" s="42" t="s">
        <v>416</v>
      </c>
      <c r="CW13" s="43">
        <v>5</v>
      </c>
      <c r="CX13" s="45">
        <f t="shared" si="36"/>
        <v>8.3333333333333329E-2</v>
      </c>
      <c r="CY13" s="44" t="s">
        <v>406</v>
      </c>
      <c r="CZ13" s="43">
        <v>1</v>
      </c>
      <c r="DA13" s="46">
        <f t="shared" si="37"/>
        <v>24</v>
      </c>
      <c r="DB13" s="47">
        <f t="shared" si="38"/>
        <v>2</v>
      </c>
      <c r="DC13" s="47">
        <f t="shared" si="42"/>
        <v>4</v>
      </c>
    </row>
    <row r="14" spans="1:107" ht="20.25" customHeight="1" x14ac:dyDescent="0.2">
      <c r="A14" s="1" t="s">
        <v>407</v>
      </c>
      <c r="B14" s="68">
        <v>6</v>
      </c>
      <c r="C14" s="41" t="s">
        <v>28</v>
      </c>
      <c r="D14" s="82" t="s">
        <v>359</v>
      </c>
      <c r="E14" s="40" t="s">
        <v>56</v>
      </c>
      <c r="F14" s="23"/>
      <c r="G14" s="24"/>
      <c r="H14" s="49"/>
      <c r="I14" s="42"/>
      <c r="J14" s="43"/>
      <c r="K14" s="45" t="str">
        <f t="shared" si="0"/>
        <v/>
      </c>
      <c r="L14" s="44"/>
      <c r="M14" s="43"/>
      <c r="N14" s="46" t="str">
        <f t="shared" si="1"/>
        <v/>
      </c>
      <c r="O14" s="47" t="str">
        <f t="shared" si="2"/>
        <v/>
      </c>
      <c r="P14" s="42"/>
      <c r="Q14" s="43"/>
      <c r="R14" s="45" t="str">
        <f t="shared" si="3"/>
        <v/>
      </c>
      <c r="S14" s="44"/>
      <c r="T14" s="43"/>
      <c r="U14" s="46" t="str">
        <f t="shared" si="4"/>
        <v/>
      </c>
      <c r="V14" s="47" t="str">
        <f t="shared" si="5"/>
        <v/>
      </c>
      <c r="W14" s="42"/>
      <c r="X14" s="43"/>
      <c r="Y14" s="45" t="str">
        <f t="shared" si="6"/>
        <v/>
      </c>
      <c r="Z14" s="44"/>
      <c r="AA14" s="43"/>
      <c r="AB14" s="46" t="str">
        <f t="shared" si="7"/>
        <v/>
      </c>
      <c r="AC14" s="47" t="str">
        <f t="shared" si="8"/>
        <v/>
      </c>
      <c r="AD14" s="42"/>
      <c r="AE14" s="43"/>
      <c r="AF14" s="45" t="str">
        <f t="shared" si="9"/>
        <v/>
      </c>
      <c r="AG14" s="44"/>
      <c r="AH14" s="43"/>
      <c r="AI14" s="46" t="str">
        <f t="shared" si="10"/>
        <v/>
      </c>
      <c r="AJ14" s="47" t="str">
        <f t="shared" si="11"/>
        <v/>
      </c>
      <c r="AK14" s="42"/>
      <c r="AL14" s="43"/>
      <c r="AM14" s="45" t="str">
        <f t="shared" si="12"/>
        <v/>
      </c>
      <c r="AN14" s="44"/>
      <c r="AO14" s="43"/>
      <c r="AP14" s="46" t="str">
        <f t="shared" si="13"/>
        <v/>
      </c>
      <c r="AQ14" s="47" t="str">
        <f t="shared" si="14"/>
        <v/>
      </c>
      <c r="AR14" s="42" t="s">
        <v>416</v>
      </c>
      <c r="AS14" s="43">
        <v>30</v>
      </c>
      <c r="AT14" s="45">
        <f t="shared" si="15"/>
        <v>0.5</v>
      </c>
      <c r="AU14" s="44" t="s">
        <v>408</v>
      </c>
      <c r="AV14" s="43">
        <v>1</v>
      </c>
      <c r="AW14" s="46">
        <f t="shared" si="16"/>
        <v>1</v>
      </c>
      <c r="AX14" s="47">
        <f t="shared" si="17"/>
        <v>0.5</v>
      </c>
      <c r="AY14" s="42"/>
      <c r="AZ14" s="43"/>
      <c r="BA14" s="45" t="str">
        <f t="shared" si="18"/>
        <v/>
      </c>
      <c r="BB14" s="44"/>
      <c r="BC14" s="43"/>
      <c r="BD14" s="46" t="str">
        <f t="shared" si="19"/>
        <v/>
      </c>
      <c r="BE14" s="47" t="str">
        <f t="shared" si="20"/>
        <v/>
      </c>
      <c r="BF14" s="42"/>
      <c r="BG14" s="43"/>
      <c r="BH14" s="45" t="str">
        <f t="shared" si="21"/>
        <v/>
      </c>
      <c r="BI14" s="44"/>
      <c r="BJ14" s="43"/>
      <c r="BK14" s="46" t="str">
        <f t="shared" si="22"/>
        <v/>
      </c>
      <c r="BL14" s="47" t="str">
        <f t="shared" si="23"/>
        <v/>
      </c>
      <c r="BM14" s="42"/>
      <c r="BN14" s="43"/>
      <c r="BO14" s="45" t="str">
        <f t="shared" si="24"/>
        <v/>
      </c>
      <c r="BP14" s="44"/>
      <c r="BQ14" s="43"/>
      <c r="BR14" s="46" t="str">
        <f t="shared" si="25"/>
        <v/>
      </c>
      <c r="BS14" s="47" t="str">
        <f t="shared" si="26"/>
        <v/>
      </c>
      <c r="BT14" s="42" t="s">
        <v>410</v>
      </c>
      <c r="BU14" s="43">
        <v>1</v>
      </c>
      <c r="BV14" s="45">
        <f t="shared" si="27"/>
        <v>1</v>
      </c>
      <c r="BW14" s="44" t="s">
        <v>408</v>
      </c>
      <c r="BX14" s="43">
        <v>2</v>
      </c>
      <c r="BY14" s="46">
        <f t="shared" si="28"/>
        <v>2</v>
      </c>
      <c r="BZ14" s="47">
        <f t="shared" si="29"/>
        <v>2</v>
      </c>
      <c r="CA14" s="42"/>
      <c r="CB14" s="43"/>
      <c r="CC14" s="45" t="str">
        <f t="shared" si="30"/>
        <v/>
      </c>
      <c r="CD14" s="44"/>
      <c r="CE14" s="43"/>
      <c r="CF14" s="46" t="str">
        <f t="shared" si="31"/>
        <v/>
      </c>
      <c r="CG14" s="47" t="str">
        <f t="shared" si="32"/>
        <v/>
      </c>
      <c r="CH14" s="42"/>
      <c r="CI14" s="43"/>
      <c r="CJ14" s="45" t="str">
        <f t="shared" si="39"/>
        <v/>
      </c>
      <c r="CK14" s="44"/>
      <c r="CL14" s="43"/>
      <c r="CM14" s="46" t="str">
        <f t="shared" si="40"/>
        <v/>
      </c>
      <c r="CN14" s="47" t="str">
        <f t="shared" si="41"/>
        <v/>
      </c>
      <c r="CO14" s="42"/>
      <c r="CP14" s="43"/>
      <c r="CQ14" s="45" t="str">
        <f t="shared" si="33"/>
        <v/>
      </c>
      <c r="CR14" s="44"/>
      <c r="CS14" s="43"/>
      <c r="CT14" s="46" t="str">
        <f t="shared" si="34"/>
        <v/>
      </c>
      <c r="CU14" s="47" t="str">
        <f t="shared" si="35"/>
        <v/>
      </c>
      <c r="CV14" s="42"/>
      <c r="CW14" s="43"/>
      <c r="CX14" s="45" t="str">
        <f t="shared" si="36"/>
        <v/>
      </c>
      <c r="CY14" s="44"/>
      <c r="CZ14" s="43"/>
      <c r="DA14" s="46" t="str">
        <f t="shared" si="37"/>
        <v/>
      </c>
      <c r="DB14" s="47" t="str">
        <f t="shared" si="38"/>
        <v/>
      </c>
      <c r="DC14" s="47">
        <f t="shared" si="42"/>
        <v>2.5</v>
      </c>
    </row>
    <row r="15" spans="1:107" ht="20.25" customHeight="1" x14ac:dyDescent="0.2">
      <c r="A15" s="1" t="s">
        <v>408</v>
      </c>
      <c r="B15" s="68">
        <v>7</v>
      </c>
      <c r="C15" s="41" t="s">
        <v>28</v>
      </c>
      <c r="D15" s="82" t="s">
        <v>360</v>
      </c>
      <c r="E15" s="40" t="s">
        <v>31</v>
      </c>
      <c r="F15" s="23"/>
      <c r="G15" s="24"/>
      <c r="H15" s="50"/>
      <c r="I15" s="42"/>
      <c r="J15" s="43"/>
      <c r="K15" s="45" t="str">
        <f t="shared" si="0"/>
        <v/>
      </c>
      <c r="L15" s="44"/>
      <c r="M15" s="43"/>
      <c r="N15" s="46" t="str">
        <f t="shared" si="1"/>
        <v/>
      </c>
      <c r="O15" s="47" t="str">
        <f t="shared" si="2"/>
        <v/>
      </c>
      <c r="P15" s="42"/>
      <c r="Q15" s="43"/>
      <c r="R15" s="45" t="str">
        <f t="shared" si="3"/>
        <v/>
      </c>
      <c r="S15" s="44"/>
      <c r="T15" s="43"/>
      <c r="U15" s="46" t="str">
        <f t="shared" si="4"/>
        <v/>
      </c>
      <c r="V15" s="47" t="str">
        <f t="shared" si="5"/>
        <v/>
      </c>
      <c r="W15" s="42"/>
      <c r="X15" s="43"/>
      <c r="Y15" s="45" t="str">
        <f t="shared" si="6"/>
        <v/>
      </c>
      <c r="Z15" s="44"/>
      <c r="AA15" s="43"/>
      <c r="AB15" s="46" t="str">
        <f t="shared" si="7"/>
        <v/>
      </c>
      <c r="AC15" s="47" t="str">
        <f t="shared" si="8"/>
        <v/>
      </c>
      <c r="AD15" s="42"/>
      <c r="AE15" s="43"/>
      <c r="AF15" s="45" t="str">
        <f t="shared" si="9"/>
        <v/>
      </c>
      <c r="AG15" s="44"/>
      <c r="AH15" s="43"/>
      <c r="AI15" s="46" t="str">
        <f t="shared" si="10"/>
        <v/>
      </c>
      <c r="AJ15" s="47" t="str">
        <f t="shared" si="11"/>
        <v/>
      </c>
      <c r="AK15" s="42"/>
      <c r="AL15" s="43"/>
      <c r="AM15" s="45" t="str">
        <f t="shared" si="12"/>
        <v/>
      </c>
      <c r="AN15" s="44"/>
      <c r="AO15" s="43"/>
      <c r="AP15" s="46" t="str">
        <f t="shared" si="13"/>
        <v/>
      </c>
      <c r="AQ15" s="47" t="str">
        <f t="shared" si="14"/>
        <v/>
      </c>
      <c r="AR15" s="42" t="s">
        <v>410</v>
      </c>
      <c r="AS15" s="43">
        <v>1</v>
      </c>
      <c r="AT15" s="45">
        <f t="shared" si="15"/>
        <v>1</v>
      </c>
      <c r="AU15" s="44" t="s">
        <v>408</v>
      </c>
      <c r="AV15" s="43">
        <v>1</v>
      </c>
      <c r="AW15" s="46">
        <f t="shared" si="16"/>
        <v>1</v>
      </c>
      <c r="AX15" s="47">
        <f t="shared" si="17"/>
        <v>1</v>
      </c>
      <c r="AY15" s="42"/>
      <c r="AZ15" s="43"/>
      <c r="BA15" s="45" t="str">
        <f t="shared" si="18"/>
        <v/>
      </c>
      <c r="BB15" s="44"/>
      <c r="BC15" s="43"/>
      <c r="BD15" s="46" t="str">
        <f t="shared" si="19"/>
        <v/>
      </c>
      <c r="BE15" s="47" t="str">
        <f t="shared" si="20"/>
        <v/>
      </c>
      <c r="BF15" s="42"/>
      <c r="BG15" s="43"/>
      <c r="BH15" s="45" t="str">
        <f t="shared" si="21"/>
        <v/>
      </c>
      <c r="BI15" s="44"/>
      <c r="BJ15" s="43"/>
      <c r="BK15" s="46" t="str">
        <f t="shared" si="22"/>
        <v/>
      </c>
      <c r="BL15" s="47" t="str">
        <f t="shared" si="23"/>
        <v/>
      </c>
      <c r="BM15" s="42"/>
      <c r="BN15" s="43"/>
      <c r="BO15" s="45" t="str">
        <f t="shared" si="24"/>
        <v/>
      </c>
      <c r="BP15" s="44"/>
      <c r="BQ15" s="43"/>
      <c r="BR15" s="46" t="str">
        <f t="shared" si="25"/>
        <v/>
      </c>
      <c r="BS15" s="47" t="str">
        <f t="shared" si="26"/>
        <v/>
      </c>
      <c r="BT15" s="42"/>
      <c r="BU15" s="43"/>
      <c r="BV15" s="45" t="str">
        <f t="shared" si="27"/>
        <v/>
      </c>
      <c r="BW15" s="44"/>
      <c r="BX15" s="43"/>
      <c r="BY15" s="46" t="str">
        <f t="shared" si="28"/>
        <v/>
      </c>
      <c r="BZ15" s="47" t="str">
        <f t="shared" si="29"/>
        <v/>
      </c>
      <c r="CA15" s="42"/>
      <c r="CB15" s="43"/>
      <c r="CC15" s="45" t="str">
        <f t="shared" si="30"/>
        <v/>
      </c>
      <c r="CD15" s="44"/>
      <c r="CE15" s="43"/>
      <c r="CF15" s="46" t="str">
        <f t="shared" si="31"/>
        <v/>
      </c>
      <c r="CG15" s="47" t="str">
        <f t="shared" si="32"/>
        <v/>
      </c>
      <c r="CH15" s="42" t="s">
        <v>410</v>
      </c>
      <c r="CI15" s="43">
        <v>1</v>
      </c>
      <c r="CJ15" s="45">
        <f t="shared" si="39"/>
        <v>1</v>
      </c>
      <c r="CK15" s="44" t="s">
        <v>408</v>
      </c>
      <c r="CL15" s="43">
        <v>1</v>
      </c>
      <c r="CM15" s="46">
        <f t="shared" si="40"/>
        <v>1</v>
      </c>
      <c r="CN15" s="47">
        <f t="shared" si="41"/>
        <v>1</v>
      </c>
      <c r="CO15" s="42"/>
      <c r="CP15" s="43"/>
      <c r="CQ15" s="45" t="str">
        <f t="shared" si="33"/>
        <v/>
      </c>
      <c r="CR15" s="44"/>
      <c r="CS15" s="43"/>
      <c r="CT15" s="46" t="str">
        <f t="shared" si="34"/>
        <v/>
      </c>
      <c r="CU15" s="47" t="str">
        <f t="shared" si="35"/>
        <v/>
      </c>
      <c r="CV15" s="42"/>
      <c r="CW15" s="43"/>
      <c r="CX15" s="45" t="str">
        <f t="shared" si="36"/>
        <v/>
      </c>
      <c r="CY15" s="44"/>
      <c r="CZ15" s="43"/>
      <c r="DA15" s="46" t="str">
        <f t="shared" si="37"/>
        <v/>
      </c>
      <c r="DB15" s="47" t="str">
        <f t="shared" si="38"/>
        <v/>
      </c>
      <c r="DC15" s="47">
        <f t="shared" si="42"/>
        <v>2</v>
      </c>
    </row>
    <row r="16" spans="1:107" ht="20.25" customHeight="1" x14ac:dyDescent="0.2">
      <c r="A16" s="1" t="s">
        <v>409</v>
      </c>
      <c r="B16" s="68">
        <v>8</v>
      </c>
      <c r="C16" s="41" t="s">
        <v>28</v>
      </c>
      <c r="D16" s="82" t="s">
        <v>360</v>
      </c>
      <c r="E16" s="40" t="s">
        <v>67</v>
      </c>
      <c r="F16" s="23"/>
      <c r="G16" s="24"/>
      <c r="H16" s="50"/>
      <c r="I16" s="42"/>
      <c r="J16" s="43"/>
      <c r="K16" s="45" t="str">
        <f t="shared" si="0"/>
        <v/>
      </c>
      <c r="L16" s="44"/>
      <c r="M16" s="43"/>
      <c r="N16" s="46" t="str">
        <f t="shared" si="1"/>
        <v/>
      </c>
      <c r="O16" s="47" t="str">
        <f t="shared" si="2"/>
        <v/>
      </c>
      <c r="P16" s="42"/>
      <c r="Q16" s="43"/>
      <c r="R16" s="45" t="str">
        <f t="shared" si="3"/>
        <v/>
      </c>
      <c r="S16" s="44"/>
      <c r="T16" s="43"/>
      <c r="U16" s="46" t="str">
        <f t="shared" si="4"/>
        <v/>
      </c>
      <c r="V16" s="47" t="str">
        <f t="shared" si="5"/>
        <v/>
      </c>
      <c r="W16" s="42"/>
      <c r="X16" s="43"/>
      <c r="Y16" s="45" t="str">
        <f t="shared" si="6"/>
        <v/>
      </c>
      <c r="Z16" s="44"/>
      <c r="AA16" s="43"/>
      <c r="AB16" s="46" t="str">
        <f t="shared" si="7"/>
        <v/>
      </c>
      <c r="AC16" s="47" t="str">
        <f t="shared" si="8"/>
        <v/>
      </c>
      <c r="AD16" s="42"/>
      <c r="AE16" s="43"/>
      <c r="AF16" s="45" t="str">
        <f t="shared" si="9"/>
        <v/>
      </c>
      <c r="AG16" s="44"/>
      <c r="AH16" s="43"/>
      <c r="AI16" s="46" t="str">
        <f t="shared" si="10"/>
        <v/>
      </c>
      <c r="AJ16" s="47" t="str">
        <f t="shared" si="11"/>
        <v/>
      </c>
      <c r="AK16" s="42"/>
      <c r="AL16" s="43"/>
      <c r="AM16" s="45" t="str">
        <f t="shared" si="12"/>
        <v/>
      </c>
      <c r="AN16" s="44"/>
      <c r="AO16" s="43"/>
      <c r="AP16" s="46" t="str">
        <f t="shared" si="13"/>
        <v/>
      </c>
      <c r="AQ16" s="47" t="str">
        <f t="shared" si="14"/>
        <v/>
      </c>
      <c r="AR16" s="42" t="s">
        <v>410</v>
      </c>
      <c r="AS16" s="43">
        <v>1</v>
      </c>
      <c r="AT16" s="45">
        <f t="shared" si="15"/>
        <v>1</v>
      </c>
      <c r="AU16" s="44" t="s">
        <v>407</v>
      </c>
      <c r="AV16" s="43">
        <v>1</v>
      </c>
      <c r="AW16" s="46">
        <f t="shared" si="16"/>
        <v>4</v>
      </c>
      <c r="AX16" s="47">
        <f t="shared" si="17"/>
        <v>4</v>
      </c>
      <c r="AY16" s="42"/>
      <c r="AZ16" s="43"/>
      <c r="BA16" s="45" t="str">
        <f t="shared" si="18"/>
        <v/>
      </c>
      <c r="BB16" s="44"/>
      <c r="BC16" s="43"/>
      <c r="BD16" s="46" t="str">
        <f t="shared" si="19"/>
        <v/>
      </c>
      <c r="BE16" s="47" t="str">
        <f t="shared" si="20"/>
        <v/>
      </c>
      <c r="BF16" s="42"/>
      <c r="BG16" s="43"/>
      <c r="BH16" s="45" t="str">
        <f t="shared" si="21"/>
        <v/>
      </c>
      <c r="BI16" s="44"/>
      <c r="BJ16" s="43"/>
      <c r="BK16" s="46" t="str">
        <f t="shared" si="22"/>
        <v/>
      </c>
      <c r="BL16" s="47" t="str">
        <f t="shared" si="23"/>
        <v/>
      </c>
      <c r="BM16" s="42"/>
      <c r="BN16" s="43"/>
      <c r="BO16" s="45" t="str">
        <f t="shared" si="24"/>
        <v/>
      </c>
      <c r="BP16" s="44"/>
      <c r="BQ16" s="43"/>
      <c r="BR16" s="46" t="str">
        <f t="shared" si="25"/>
        <v/>
      </c>
      <c r="BS16" s="47" t="str">
        <f t="shared" si="26"/>
        <v/>
      </c>
      <c r="BT16" s="42"/>
      <c r="BU16" s="43"/>
      <c r="BV16" s="45" t="str">
        <f t="shared" si="27"/>
        <v/>
      </c>
      <c r="BW16" s="44"/>
      <c r="BX16" s="43"/>
      <c r="BY16" s="46" t="str">
        <f t="shared" si="28"/>
        <v/>
      </c>
      <c r="BZ16" s="47" t="str">
        <f t="shared" si="29"/>
        <v/>
      </c>
      <c r="CA16" s="42"/>
      <c r="CB16" s="43"/>
      <c r="CC16" s="45" t="str">
        <f t="shared" si="30"/>
        <v/>
      </c>
      <c r="CD16" s="44"/>
      <c r="CE16" s="43"/>
      <c r="CF16" s="46" t="str">
        <f t="shared" si="31"/>
        <v/>
      </c>
      <c r="CG16" s="47" t="str">
        <f t="shared" si="32"/>
        <v/>
      </c>
      <c r="CH16" s="42" t="s">
        <v>416</v>
      </c>
      <c r="CI16" s="43">
        <v>30</v>
      </c>
      <c r="CJ16" s="45">
        <f t="shared" si="39"/>
        <v>0.5</v>
      </c>
      <c r="CK16" s="44" t="s">
        <v>406</v>
      </c>
      <c r="CL16" s="43">
        <v>1</v>
      </c>
      <c r="CM16" s="46">
        <f t="shared" si="40"/>
        <v>24</v>
      </c>
      <c r="CN16" s="47">
        <f t="shared" si="41"/>
        <v>12</v>
      </c>
      <c r="CO16" s="42" t="s">
        <v>416</v>
      </c>
      <c r="CP16" s="43">
        <v>20</v>
      </c>
      <c r="CQ16" s="45">
        <f t="shared" si="33"/>
        <v>0.33333333333333331</v>
      </c>
      <c r="CR16" s="44" t="s">
        <v>408</v>
      </c>
      <c r="CS16" s="43">
        <v>1</v>
      </c>
      <c r="CT16" s="46">
        <f t="shared" si="34"/>
        <v>1</v>
      </c>
      <c r="CU16" s="47">
        <f t="shared" si="35"/>
        <v>0.33333333333333331</v>
      </c>
      <c r="CV16" s="42" t="s">
        <v>416</v>
      </c>
      <c r="CW16" s="43">
        <v>30</v>
      </c>
      <c r="CX16" s="45">
        <f t="shared" si="36"/>
        <v>0.5</v>
      </c>
      <c r="CY16" s="44" t="s">
        <v>407</v>
      </c>
      <c r="CZ16" s="43">
        <v>1</v>
      </c>
      <c r="DA16" s="46">
        <f t="shared" si="37"/>
        <v>4</v>
      </c>
      <c r="DB16" s="47">
        <f t="shared" si="38"/>
        <v>2</v>
      </c>
      <c r="DC16" s="47">
        <f t="shared" si="42"/>
        <v>18.333333333333336</v>
      </c>
    </row>
    <row r="17" spans="2:107" ht="20.25" customHeight="1" x14ac:dyDescent="0.2">
      <c r="B17" s="68">
        <v>9</v>
      </c>
      <c r="C17" s="41" t="s">
        <v>28</v>
      </c>
      <c r="D17" s="82" t="s">
        <v>360</v>
      </c>
      <c r="E17" s="40" t="s">
        <v>32</v>
      </c>
      <c r="F17" s="23"/>
      <c r="G17" s="24"/>
      <c r="H17" s="50"/>
      <c r="I17" s="42"/>
      <c r="J17" s="43"/>
      <c r="K17" s="45" t="str">
        <f t="shared" si="0"/>
        <v/>
      </c>
      <c r="L17" s="44"/>
      <c r="M17" s="43"/>
      <c r="N17" s="46" t="str">
        <f t="shared" si="1"/>
        <v/>
      </c>
      <c r="O17" s="47" t="str">
        <f t="shared" si="2"/>
        <v/>
      </c>
      <c r="P17" s="42"/>
      <c r="Q17" s="43"/>
      <c r="R17" s="45" t="str">
        <f t="shared" si="3"/>
        <v/>
      </c>
      <c r="S17" s="44"/>
      <c r="T17" s="43"/>
      <c r="U17" s="46" t="str">
        <f t="shared" si="4"/>
        <v/>
      </c>
      <c r="V17" s="47" t="str">
        <f t="shared" si="5"/>
        <v/>
      </c>
      <c r="W17" s="42"/>
      <c r="X17" s="43"/>
      <c r="Y17" s="45" t="str">
        <f t="shared" si="6"/>
        <v/>
      </c>
      <c r="Z17" s="44"/>
      <c r="AA17" s="43"/>
      <c r="AB17" s="46" t="str">
        <f t="shared" si="7"/>
        <v/>
      </c>
      <c r="AC17" s="47" t="str">
        <f t="shared" si="8"/>
        <v/>
      </c>
      <c r="AD17" s="42"/>
      <c r="AE17" s="43"/>
      <c r="AF17" s="45" t="str">
        <f t="shared" si="9"/>
        <v/>
      </c>
      <c r="AG17" s="44"/>
      <c r="AH17" s="43"/>
      <c r="AI17" s="46" t="str">
        <f t="shared" si="10"/>
        <v/>
      </c>
      <c r="AJ17" s="47" t="str">
        <f t="shared" si="11"/>
        <v/>
      </c>
      <c r="AK17" s="42"/>
      <c r="AL17" s="43"/>
      <c r="AM17" s="45" t="str">
        <f t="shared" si="12"/>
        <v/>
      </c>
      <c r="AN17" s="44"/>
      <c r="AO17" s="43"/>
      <c r="AP17" s="46" t="str">
        <f t="shared" si="13"/>
        <v/>
      </c>
      <c r="AQ17" s="47" t="str">
        <f t="shared" si="14"/>
        <v/>
      </c>
      <c r="AR17" s="42" t="s">
        <v>410</v>
      </c>
      <c r="AS17" s="43">
        <v>2</v>
      </c>
      <c r="AT17" s="45">
        <f t="shared" si="15"/>
        <v>2</v>
      </c>
      <c r="AU17" s="44" t="s">
        <v>407</v>
      </c>
      <c r="AV17" s="43">
        <v>1</v>
      </c>
      <c r="AW17" s="46">
        <f t="shared" si="16"/>
        <v>4</v>
      </c>
      <c r="AX17" s="47">
        <f t="shared" si="17"/>
        <v>8</v>
      </c>
      <c r="AY17" s="42"/>
      <c r="AZ17" s="43"/>
      <c r="BA17" s="45" t="str">
        <f t="shared" si="18"/>
        <v/>
      </c>
      <c r="BB17" s="44"/>
      <c r="BC17" s="43"/>
      <c r="BD17" s="46" t="str">
        <f t="shared" si="19"/>
        <v/>
      </c>
      <c r="BE17" s="47" t="str">
        <f t="shared" si="20"/>
        <v/>
      </c>
      <c r="BF17" s="42"/>
      <c r="BG17" s="43"/>
      <c r="BH17" s="45" t="str">
        <f t="shared" si="21"/>
        <v/>
      </c>
      <c r="BI17" s="44"/>
      <c r="BJ17" s="43"/>
      <c r="BK17" s="46" t="str">
        <f t="shared" si="22"/>
        <v/>
      </c>
      <c r="BL17" s="47" t="str">
        <f t="shared" si="23"/>
        <v/>
      </c>
      <c r="BM17" s="42"/>
      <c r="BN17" s="43"/>
      <c r="BO17" s="45" t="str">
        <f t="shared" si="24"/>
        <v/>
      </c>
      <c r="BP17" s="44"/>
      <c r="BQ17" s="43"/>
      <c r="BR17" s="46" t="str">
        <f t="shared" si="25"/>
        <v/>
      </c>
      <c r="BS17" s="47" t="str">
        <f t="shared" si="26"/>
        <v/>
      </c>
      <c r="BT17" s="42" t="s">
        <v>410</v>
      </c>
      <c r="BU17" s="43">
        <v>1</v>
      </c>
      <c r="BV17" s="45">
        <f t="shared" si="27"/>
        <v>1</v>
      </c>
      <c r="BW17" s="44" t="s">
        <v>408</v>
      </c>
      <c r="BX17" s="43">
        <v>2</v>
      </c>
      <c r="BY17" s="46">
        <f t="shared" si="28"/>
        <v>2</v>
      </c>
      <c r="BZ17" s="47">
        <f t="shared" si="29"/>
        <v>2</v>
      </c>
      <c r="CA17" s="42"/>
      <c r="CB17" s="43"/>
      <c r="CC17" s="45" t="str">
        <f t="shared" si="30"/>
        <v/>
      </c>
      <c r="CD17" s="44"/>
      <c r="CE17" s="43"/>
      <c r="CF17" s="46" t="str">
        <f t="shared" si="31"/>
        <v/>
      </c>
      <c r="CG17" s="47" t="str">
        <f t="shared" si="32"/>
        <v/>
      </c>
      <c r="CH17" s="42"/>
      <c r="CI17" s="43"/>
      <c r="CJ17" s="45" t="str">
        <f t="shared" si="39"/>
        <v/>
      </c>
      <c r="CK17" s="44"/>
      <c r="CL17" s="43"/>
      <c r="CM17" s="46" t="str">
        <f t="shared" si="40"/>
        <v/>
      </c>
      <c r="CN17" s="47" t="str">
        <f t="shared" si="41"/>
        <v/>
      </c>
      <c r="CO17" s="42"/>
      <c r="CP17" s="43"/>
      <c r="CQ17" s="45" t="str">
        <f t="shared" si="33"/>
        <v/>
      </c>
      <c r="CR17" s="44"/>
      <c r="CS17" s="43"/>
      <c r="CT17" s="46" t="str">
        <f t="shared" si="34"/>
        <v/>
      </c>
      <c r="CU17" s="47" t="str">
        <f t="shared" si="35"/>
        <v/>
      </c>
      <c r="CV17" s="42"/>
      <c r="CW17" s="43"/>
      <c r="CX17" s="45" t="str">
        <f t="shared" si="36"/>
        <v/>
      </c>
      <c r="CY17" s="44"/>
      <c r="CZ17" s="43"/>
      <c r="DA17" s="46" t="str">
        <f t="shared" si="37"/>
        <v/>
      </c>
      <c r="DB17" s="47" t="str">
        <f t="shared" si="38"/>
        <v/>
      </c>
      <c r="DC17" s="47">
        <f t="shared" si="42"/>
        <v>10</v>
      </c>
    </row>
    <row r="18" spans="2:107" ht="20.25" customHeight="1" x14ac:dyDescent="0.2">
      <c r="B18" s="68">
        <v>10</v>
      </c>
      <c r="C18" s="41" t="s">
        <v>28</v>
      </c>
      <c r="D18" s="82" t="s">
        <v>360</v>
      </c>
      <c r="E18" s="40" t="s">
        <v>57</v>
      </c>
      <c r="F18" s="23"/>
      <c r="G18" s="24"/>
      <c r="H18" s="50"/>
      <c r="I18" s="42"/>
      <c r="J18" s="43"/>
      <c r="K18" s="45" t="str">
        <f t="shared" si="0"/>
        <v/>
      </c>
      <c r="L18" s="44"/>
      <c r="M18" s="43"/>
      <c r="N18" s="46" t="str">
        <f t="shared" si="1"/>
        <v/>
      </c>
      <c r="O18" s="47" t="str">
        <f t="shared" si="2"/>
        <v/>
      </c>
      <c r="P18" s="42"/>
      <c r="Q18" s="43"/>
      <c r="R18" s="45" t="str">
        <f t="shared" si="3"/>
        <v/>
      </c>
      <c r="S18" s="44"/>
      <c r="T18" s="43"/>
      <c r="U18" s="46" t="str">
        <f t="shared" si="4"/>
        <v/>
      </c>
      <c r="V18" s="47" t="str">
        <f t="shared" si="5"/>
        <v/>
      </c>
      <c r="W18" s="42" t="s">
        <v>410</v>
      </c>
      <c r="X18" s="43">
        <v>1</v>
      </c>
      <c r="Y18" s="45">
        <f t="shared" si="6"/>
        <v>1</v>
      </c>
      <c r="Z18" s="44" t="s">
        <v>406</v>
      </c>
      <c r="AA18" s="43">
        <v>1</v>
      </c>
      <c r="AB18" s="46">
        <f t="shared" si="7"/>
        <v>24</v>
      </c>
      <c r="AC18" s="47">
        <f t="shared" si="8"/>
        <v>24</v>
      </c>
      <c r="AD18" s="42"/>
      <c r="AE18" s="43"/>
      <c r="AF18" s="45" t="str">
        <f t="shared" si="9"/>
        <v/>
      </c>
      <c r="AG18" s="44"/>
      <c r="AH18" s="43"/>
      <c r="AI18" s="46" t="str">
        <f t="shared" si="10"/>
        <v/>
      </c>
      <c r="AJ18" s="47" t="str">
        <f t="shared" si="11"/>
        <v/>
      </c>
      <c r="AK18" s="42"/>
      <c r="AL18" s="43"/>
      <c r="AM18" s="45" t="str">
        <f t="shared" si="12"/>
        <v/>
      </c>
      <c r="AN18" s="44"/>
      <c r="AO18" s="43"/>
      <c r="AP18" s="46" t="str">
        <f t="shared" si="13"/>
        <v/>
      </c>
      <c r="AQ18" s="47" t="str">
        <f t="shared" si="14"/>
        <v/>
      </c>
      <c r="AR18" s="42" t="s">
        <v>416</v>
      </c>
      <c r="AS18" s="43">
        <v>30</v>
      </c>
      <c r="AT18" s="45">
        <f t="shared" si="15"/>
        <v>0.5</v>
      </c>
      <c r="AU18" s="44" t="s">
        <v>407</v>
      </c>
      <c r="AV18" s="43">
        <v>1</v>
      </c>
      <c r="AW18" s="46">
        <f t="shared" si="16"/>
        <v>4</v>
      </c>
      <c r="AX18" s="47">
        <f t="shared" si="17"/>
        <v>2</v>
      </c>
      <c r="AY18" s="42"/>
      <c r="AZ18" s="43"/>
      <c r="BA18" s="45" t="str">
        <f t="shared" si="18"/>
        <v/>
      </c>
      <c r="BB18" s="44"/>
      <c r="BC18" s="43"/>
      <c r="BD18" s="46" t="str">
        <f t="shared" si="19"/>
        <v/>
      </c>
      <c r="BE18" s="47" t="str">
        <f t="shared" si="20"/>
        <v/>
      </c>
      <c r="BF18" s="42"/>
      <c r="BG18" s="43"/>
      <c r="BH18" s="45" t="str">
        <f t="shared" si="21"/>
        <v/>
      </c>
      <c r="BI18" s="44"/>
      <c r="BJ18" s="43"/>
      <c r="BK18" s="46" t="str">
        <f t="shared" si="22"/>
        <v/>
      </c>
      <c r="BL18" s="47" t="str">
        <f t="shared" si="23"/>
        <v/>
      </c>
      <c r="BM18" s="42"/>
      <c r="BN18" s="43"/>
      <c r="BO18" s="45" t="str">
        <f t="shared" si="24"/>
        <v/>
      </c>
      <c r="BP18" s="44"/>
      <c r="BQ18" s="43"/>
      <c r="BR18" s="46" t="str">
        <f t="shared" si="25"/>
        <v/>
      </c>
      <c r="BS18" s="47" t="str">
        <f t="shared" si="26"/>
        <v/>
      </c>
      <c r="BT18" s="42" t="s">
        <v>410</v>
      </c>
      <c r="BU18" s="43">
        <v>1</v>
      </c>
      <c r="BV18" s="45">
        <f t="shared" si="27"/>
        <v>1</v>
      </c>
      <c r="BW18" s="44" t="s">
        <v>408</v>
      </c>
      <c r="BX18" s="43">
        <v>2</v>
      </c>
      <c r="BY18" s="46">
        <f t="shared" si="28"/>
        <v>2</v>
      </c>
      <c r="BZ18" s="47">
        <f t="shared" si="29"/>
        <v>2</v>
      </c>
      <c r="CA18" s="42" t="s">
        <v>410</v>
      </c>
      <c r="CB18" s="43">
        <v>3</v>
      </c>
      <c r="CC18" s="45">
        <f t="shared" si="30"/>
        <v>3</v>
      </c>
      <c r="CD18" s="44" t="s">
        <v>407</v>
      </c>
      <c r="CE18" s="43">
        <v>1</v>
      </c>
      <c r="CF18" s="46">
        <f t="shared" si="31"/>
        <v>4</v>
      </c>
      <c r="CG18" s="47">
        <f t="shared" si="32"/>
        <v>12</v>
      </c>
      <c r="CH18" s="42"/>
      <c r="CI18" s="43"/>
      <c r="CJ18" s="45" t="str">
        <f t="shared" si="39"/>
        <v/>
      </c>
      <c r="CK18" s="44"/>
      <c r="CL18" s="43"/>
      <c r="CM18" s="46" t="str">
        <f t="shared" si="40"/>
        <v/>
      </c>
      <c r="CN18" s="47" t="str">
        <f t="shared" si="41"/>
        <v/>
      </c>
      <c r="CO18" s="42"/>
      <c r="CP18" s="43"/>
      <c r="CQ18" s="45"/>
      <c r="CR18" s="44"/>
      <c r="CS18" s="43"/>
      <c r="CT18" s="46" t="str">
        <f t="shared" si="34"/>
        <v/>
      </c>
      <c r="CU18" s="47" t="str">
        <f t="shared" si="35"/>
        <v/>
      </c>
      <c r="CV18" s="42"/>
      <c r="CW18" s="43"/>
      <c r="CX18" s="45" t="str">
        <f t="shared" si="36"/>
        <v/>
      </c>
      <c r="CY18" s="44"/>
      <c r="CZ18" s="43"/>
      <c r="DA18" s="46" t="str">
        <f t="shared" si="37"/>
        <v/>
      </c>
      <c r="DB18" s="47" t="str">
        <f t="shared" si="38"/>
        <v/>
      </c>
      <c r="DC18" s="47">
        <f t="shared" si="42"/>
        <v>40</v>
      </c>
    </row>
    <row r="19" spans="2:107" ht="20.25" customHeight="1" x14ac:dyDescent="0.2">
      <c r="B19" s="68">
        <v>11</v>
      </c>
      <c r="C19" s="41" t="s">
        <v>28</v>
      </c>
      <c r="D19" s="82" t="s">
        <v>361</v>
      </c>
      <c r="E19" s="40" t="s">
        <v>33</v>
      </c>
      <c r="F19" s="23"/>
      <c r="G19" s="24"/>
      <c r="H19" s="50"/>
      <c r="I19" s="42"/>
      <c r="J19" s="43"/>
      <c r="K19" s="45" t="str">
        <f t="shared" si="0"/>
        <v/>
      </c>
      <c r="L19" s="44"/>
      <c r="M19" s="43"/>
      <c r="N19" s="46" t="str">
        <f t="shared" si="1"/>
        <v/>
      </c>
      <c r="O19" s="47" t="str">
        <f t="shared" si="2"/>
        <v/>
      </c>
      <c r="P19" s="42"/>
      <c r="Q19" s="43"/>
      <c r="R19" s="45" t="str">
        <f t="shared" si="3"/>
        <v/>
      </c>
      <c r="S19" s="44"/>
      <c r="T19" s="43"/>
      <c r="U19" s="46" t="str">
        <f t="shared" si="4"/>
        <v/>
      </c>
      <c r="V19" s="47" t="str">
        <f t="shared" si="5"/>
        <v/>
      </c>
      <c r="W19" s="42" t="s">
        <v>416</v>
      </c>
      <c r="X19" s="43">
        <v>30</v>
      </c>
      <c r="Y19" s="45">
        <f t="shared" si="6"/>
        <v>0.5</v>
      </c>
      <c r="Z19" s="44" t="s">
        <v>406</v>
      </c>
      <c r="AA19" s="43">
        <v>1</v>
      </c>
      <c r="AB19" s="46">
        <f t="shared" si="7"/>
        <v>24</v>
      </c>
      <c r="AC19" s="47">
        <f t="shared" si="8"/>
        <v>12</v>
      </c>
      <c r="AD19" s="42"/>
      <c r="AE19" s="43"/>
      <c r="AF19" s="45" t="str">
        <f t="shared" si="9"/>
        <v/>
      </c>
      <c r="AG19" s="44"/>
      <c r="AH19" s="43"/>
      <c r="AI19" s="46" t="str">
        <f t="shared" si="10"/>
        <v/>
      </c>
      <c r="AJ19" s="47" t="str">
        <f t="shared" si="11"/>
        <v/>
      </c>
      <c r="AK19" s="42"/>
      <c r="AL19" s="43"/>
      <c r="AM19" s="45" t="str">
        <f t="shared" si="12"/>
        <v/>
      </c>
      <c r="AN19" s="44"/>
      <c r="AO19" s="43"/>
      <c r="AP19" s="46" t="str">
        <f t="shared" si="13"/>
        <v/>
      </c>
      <c r="AQ19" s="47" t="str">
        <f t="shared" si="14"/>
        <v/>
      </c>
      <c r="AR19" s="42"/>
      <c r="AS19" s="43"/>
      <c r="AT19" s="45" t="str">
        <f t="shared" si="15"/>
        <v/>
      </c>
      <c r="AU19" s="44"/>
      <c r="AV19" s="43"/>
      <c r="AW19" s="46" t="str">
        <f t="shared" si="16"/>
        <v/>
      </c>
      <c r="AX19" s="47" t="str">
        <f t="shared" si="17"/>
        <v/>
      </c>
      <c r="AY19" s="42"/>
      <c r="AZ19" s="43"/>
      <c r="BA19" s="45" t="str">
        <f t="shared" si="18"/>
        <v/>
      </c>
      <c r="BB19" s="44"/>
      <c r="BC19" s="43"/>
      <c r="BD19" s="46" t="str">
        <f t="shared" si="19"/>
        <v/>
      </c>
      <c r="BE19" s="47" t="str">
        <f t="shared" si="20"/>
        <v/>
      </c>
      <c r="BF19" s="42"/>
      <c r="BG19" s="43"/>
      <c r="BH19" s="45" t="str">
        <f t="shared" si="21"/>
        <v/>
      </c>
      <c r="BI19" s="44"/>
      <c r="BJ19" s="43"/>
      <c r="BK19" s="46" t="str">
        <f t="shared" si="22"/>
        <v/>
      </c>
      <c r="BL19" s="47" t="str">
        <f t="shared" si="23"/>
        <v/>
      </c>
      <c r="BM19" s="42"/>
      <c r="BN19" s="43"/>
      <c r="BO19" s="45" t="str">
        <f t="shared" si="24"/>
        <v/>
      </c>
      <c r="BP19" s="44"/>
      <c r="BQ19" s="43"/>
      <c r="BR19" s="46" t="str">
        <f t="shared" si="25"/>
        <v/>
      </c>
      <c r="BS19" s="47" t="str">
        <f t="shared" si="26"/>
        <v/>
      </c>
      <c r="BT19" s="42"/>
      <c r="BU19" s="43" t="s">
        <v>432</v>
      </c>
      <c r="BV19" s="45" t="str">
        <f t="shared" si="27"/>
        <v/>
      </c>
      <c r="BW19" s="44"/>
      <c r="BX19" s="43"/>
      <c r="BY19" s="46" t="str">
        <f t="shared" si="28"/>
        <v/>
      </c>
      <c r="BZ19" s="47" t="str">
        <f t="shared" si="29"/>
        <v/>
      </c>
      <c r="CA19" s="42"/>
      <c r="CB19" s="43"/>
      <c r="CC19" s="45" t="str">
        <f t="shared" si="30"/>
        <v/>
      </c>
      <c r="CD19" s="44"/>
      <c r="CE19" s="43"/>
      <c r="CF19" s="46" t="str">
        <f t="shared" si="31"/>
        <v/>
      </c>
      <c r="CG19" s="47" t="str">
        <f t="shared" si="32"/>
        <v/>
      </c>
      <c r="CH19" s="42" t="s">
        <v>410</v>
      </c>
      <c r="CI19" s="43">
        <v>5</v>
      </c>
      <c r="CJ19" s="45">
        <f t="shared" si="39"/>
        <v>5</v>
      </c>
      <c r="CK19" s="44" t="s">
        <v>407</v>
      </c>
      <c r="CL19" s="43">
        <v>1</v>
      </c>
      <c r="CM19" s="46">
        <f t="shared" si="40"/>
        <v>4</v>
      </c>
      <c r="CN19" s="47">
        <f t="shared" si="41"/>
        <v>20</v>
      </c>
      <c r="CO19" s="42"/>
      <c r="CP19" s="43"/>
      <c r="CQ19" s="45" t="str">
        <f t="shared" si="33"/>
        <v/>
      </c>
      <c r="CR19" s="44"/>
      <c r="CS19" s="43"/>
      <c r="CT19" s="46" t="str">
        <f t="shared" si="34"/>
        <v/>
      </c>
      <c r="CU19" s="47" t="str">
        <f t="shared" si="35"/>
        <v/>
      </c>
      <c r="CV19" s="42"/>
      <c r="CW19" s="43"/>
      <c r="CX19" s="45" t="str">
        <f t="shared" si="36"/>
        <v/>
      </c>
      <c r="CY19" s="44"/>
      <c r="CZ19" s="43"/>
      <c r="DA19" s="46" t="str">
        <f t="shared" si="37"/>
        <v/>
      </c>
      <c r="DB19" s="47" t="str">
        <f t="shared" si="38"/>
        <v/>
      </c>
      <c r="DC19" s="47">
        <f t="shared" si="42"/>
        <v>32</v>
      </c>
    </row>
    <row r="20" spans="2:107" ht="20.25" customHeight="1" x14ac:dyDescent="0.2">
      <c r="B20" s="68">
        <v>12</v>
      </c>
      <c r="C20" s="41" t="s">
        <v>28</v>
      </c>
      <c r="D20" s="82" t="s">
        <v>358</v>
      </c>
      <c r="E20" s="40" t="s">
        <v>34</v>
      </c>
      <c r="F20" s="23"/>
      <c r="G20" s="24"/>
      <c r="H20" s="50"/>
      <c r="I20" s="42"/>
      <c r="J20" s="43"/>
      <c r="K20" s="45" t="str">
        <f t="shared" si="0"/>
        <v/>
      </c>
      <c r="L20" s="44"/>
      <c r="M20" s="43"/>
      <c r="N20" s="46" t="str">
        <f t="shared" si="1"/>
        <v/>
      </c>
      <c r="O20" s="47" t="str">
        <f t="shared" si="2"/>
        <v/>
      </c>
      <c r="P20" s="42"/>
      <c r="Q20" s="43"/>
      <c r="R20" s="45" t="str">
        <f t="shared" si="3"/>
        <v/>
      </c>
      <c r="S20" s="44"/>
      <c r="T20" s="43"/>
      <c r="U20" s="46" t="str">
        <f t="shared" si="4"/>
        <v/>
      </c>
      <c r="V20" s="47" t="str">
        <f t="shared" si="5"/>
        <v/>
      </c>
      <c r="W20" s="42" t="s">
        <v>410</v>
      </c>
      <c r="X20" s="43">
        <v>1</v>
      </c>
      <c r="Y20" s="45">
        <f t="shared" si="6"/>
        <v>1</v>
      </c>
      <c r="Z20" s="44" t="s">
        <v>407</v>
      </c>
      <c r="AA20" s="43">
        <v>1</v>
      </c>
      <c r="AB20" s="46">
        <f t="shared" si="7"/>
        <v>4</v>
      </c>
      <c r="AC20" s="47">
        <f t="shared" si="8"/>
        <v>4</v>
      </c>
      <c r="AD20" s="42"/>
      <c r="AE20" s="43"/>
      <c r="AF20" s="45" t="str">
        <f t="shared" si="9"/>
        <v/>
      </c>
      <c r="AG20" s="44"/>
      <c r="AH20" s="43"/>
      <c r="AI20" s="46" t="str">
        <f t="shared" si="10"/>
        <v/>
      </c>
      <c r="AJ20" s="47" t="str">
        <f t="shared" si="11"/>
        <v/>
      </c>
      <c r="AK20" s="42"/>
      <c r="AL20" s="43"/>
      <c r="AM20" s="45" t="str">
        <f t="shared" si="12"/>
        <v/>
      </c>
      <c r="AN20" s="44"/>
      <c r="AO20" s="43"/>
      <c r="AP20" s="46" t="str">
        <f t="shared" si="13"/>
        <v/>
      </c>
      <c r="AQ20" s="47" t="str">
        <f t="shared" si="14"/>
        <v/>
      </c>
      <c r="AR20" s="42" t="s">
        <v>416</v>
      </c>
      <c r="AS20" s="43">
        <v>30</v>
      </c>
      <c r="AT20" s="45">
        <f t="shared" si="15"/>
        <v>0.5</v>
      </c>
      <c r="AU20" s="44" t="s">
        <v>407</v>
      </c>
      <c r="AV20" s="43">
        <v>1</v>
      </c>
      <c r="AW20" s="46">
        <f t="shared" si="16"/>
        <v>4</v>
      </c>
      <c r="AX20" s="47">
        <f t="shared" si="17"/>
        <v>2</v>
      </c>
      <c r="AY20" s="42"/>
      <c r="AZ20" s="43"/>
      <c r="BA20" s="45" t="str">
        <f t="shared" si="18"/>
        <v/>
      </c>
      <c r="BB20" s="44"/>
      <c r="BC20" s="43"/>
      <c r="BD20" s="46" t="str">
        <f t="shared" si="19"/>
        <v/>
      </c>
      <c r="BE20" s="47" t="str">
        <f t="shared" si="20"/>
        <v/>
      </c>
      <c r="BF20" s="42"/>
      <c r="BG20" s="43"/>
      <c r="BH20" s="45" t="str">
        <f t="shared" si="21"/>
        <v/>
      </c>
      <c r="BI20" s="44"/>
      <c r="BJ20" s="43"/>
      <c r="BK20" s="46" t="str">
        <f t="shared" si="22"/>
        <v/>
      </c>
      <c r="BL20" s="47" t="str">
        <f t="shared" si="23"/>
        <v/>
      </c>
      <c r="BM20" s="42"/>
      <c r="BN20" s="43"/>
      <c r="BO20" s="45" t="str">
        <f t="shared" si="24"/>
        <v/>
      </c>
      <c r="BP20" s="44"/>
      <c r="BQ20" s="43"/>
      <c r="BR20" s="46" t="str">
        <f t="shared" si="25"/>
        <v/>
      </c>
      <c r="BS20" s="47" t="str">
        <f t="shared" si="26"/>
        <v/>
      </c>
      <c r="BT20" s="42" t="s">
        <v>410</v>
      </c>
      <c r="BU20" s="43">
        <v>1</v>
      </c>
      <c r="BV20" s="45">
        <f t="shared" si="27"/>
        <v>1</v>
      </c>
      <c r="BW20" s="44" t="s">
        <v>408</v>
      </c>
      <c r="BX20" s="43">
        <v>2</v>
      </c>
      <c r="BY20" s="46">
        <f t="shared" si="28"/>
        <v>2</v>
      </c>
      <c r="BZ20" s="47">
        <f t="shared" si="29"/>
        <v>2</v>
      </c>
      <c r="CA20" s="42"/>
      <c r="CB20" s="43"/>
      <c r="CC20" s="45" t="str">
        <f t="shared" si="30"/>
        <v/>
      </c>
      <c r="CD20" s="44"/>
      <c r="CE20" s="43"/>
      <c r="CF20" s="46" t="str">
        <f t="shared" si="31"/>
        <v/>
      </c>
      <c r="CG20" s="47" t="str">
        <f t="shared" si="32"/>
        <v/>
      </c>
      <c r="CH20" s="42"/>
      <c r="CI20" s="43"/>
      <c r="CJ20" s="45" t="str">
        <f t="shared" si="39"/>
        <v/>
      </c>
      <c r="CK20" s="44"/>
      <c r="CL20" s="43"/>
      <c r="CM20" s="46" t="str">
        <f t="shared" si="40"/>
        <v/>
      </c>
      <c r="CN20" s="47" t="str">
        <f t="shared" si="41"/>
        <v/>
      </c>
      <c r="CO20" s="42" t="s">
        <v>410</v>
      </c>
      <c r="CP20" s="43">
        <v>1.5</v>
      </c>
      <c r="CQ20" s="45">
        <f t="shared" si="33"/>
        <v>1.5</v>
      </c>
      <c r="CR20" s="44" t="s">
        <v>407</v>
      </c>
      <c r="CS20" s="43">
        <v>2</v>
      </c>
      <c r="CT20" s="46">
        <f t="shared" si="34"/>
        <v>8</v>
      </c>
      <c r="CU20" s="47">
        <f t="shared" si="35"/>
        <v>12</v>
      </c>
      <c r="CV20" s="42" t="s">
        <v>410</v>
      </c>
      <c r="CW20" s="43">
        <v>1</v>
      </c>
      <c r="CX20" s="45">
        <f t="shared" si="36"/>
        <v>1</v>
      </c>
      <c r="CY20" s="44" t="s">
        <v>407</v>
      </c>
      <c r="CZ20" s="43">
        <v>1</v>
      </c>
      <c r="DA20" s="46">
        <f t="shared" si="37"/>
        <v>4</v>
      </c>
      <c r="DB20" s="47">
        <f t="shared" si="38"/>
        <v>4</v>
      </c>
      <c r="DC20" s="47">
        <f t="shared" si="42"/>
        <v>24</v>
      </c>
    </row>
    <row r="21" spans="2:107" ht="20.25" customHeight="1" x14ac:dyDescent="0.2">
      <c r="B21" s="68">
        <v>13</v>
      </c>
      <c r="C21" s="41" t="s">
        <v>28</v>
      </c>
      <c r="D21" s="82" t="s">
        <v>362</v>
      </c>
      <c r="E21" s="40" t="s">
        <v>58</v>
      </c>
      <c r="F21" s="23"/>
      <c r="G21" s="24"/>
      <c r="H21" s="50"/>
      <c r="I21" s="42"/>
      <c r="J21" s="43"/>
      <c r="K21" s="45" t="str">
        <f t="shared" si="0"/>
        <v/>
      </c>
      <c r="L21" s="44"/>
      <c r="M21" s="43"/>
      <c r="N21" s="46" t="str">
        <f t="shared" si="1"/>
        <v/>
      </c>
      <c r="O21" s="47" t="str">
        <f t="shared" si="2"/>
        <v/>
      </c>
      <c r="P21" s="42"/>
      <c r="Q21" s="43"/>
      <c r="R21" s="45" t="str">
        <f t="shared" si="3"/>
        <v/>
      </c>
      <c r="S21" s="44"/>
      <c r="T21" s="43"/>
      <c r="U21" s="46" t="str">
        <f t="shared" si="4"/>
        <v/>
      </c>
      <c r="V21" s="47" t="str">
        <f t="shared" si="5"/>
        <v/>
      </c>
      <c r="W21" s="42"/>
      <c r="X21" s="43"/>
      <c r="Y21" s="45" t="str">
        <f t="shared" si="6"/>
        <v/>
      </c>
      <c r="Z21" s="44"/>
      <c r="AA21" s="43"/>
      <c r="AB21" s="46" t="str">
        <f t="shared" si="7"/>
        <v/>
      </c>
      <c r="AC21" s="47" t="str">
        <f t="shared" si="8"/>
        <v/>
      </c>
      <c r="AD21" s="42"/>
      <c r="AE21" s="43"/>
      <c r="AF21" s="45" t="str">
        <f t="shared" si="9"/>
        <v/>
      </c>
      <c r="AG21" s="44"/>
      <c r="AH21" s="43"/>
      <c r="AI21" s="46" t="str">
        <f t="shared" si="10"/>
        <v/>
      </c>
      <c r="AJ21" s="47" t="str">
        <f t="shared" si="11"/>
        <v/>
      </c>
      <c r="AK21" s="42"/>
      <c r="AL21" s="43"/>
      <c r="AM21" s="45" t="str">
        <f t="shared" si="12"/>
        <v/>
      </c>
      <c r="AN21" s="44"/>
      <c r="AO21" s="43"/>
      <c r="AP21" s="46" t="str">
        <f t="shared" si="13"/>
        <v/>
      </c>
      <c r="AQ21" s="47" t="str">
        <f t="shared" si="14"/>
        <v/>
      </c>
      <c r="AR21" s="42"/>
      <c r="AS21" s="43"/>
      <c r="AT21" s="45" t="str">
        <f t="shared" si="15"/>
        <v/>
      </c>
      <c r="AU21" s="44"/>
      <c r="AV21" s="43"/>
      <c r="AW21" s="46" t="str">
        <f t="shared" si="16"/>
        <v/>
      </c>
      <c r="AX21" s="47" t="str">
        <f t="shared" si="17"/>
        <v/>
      </c>
      <c r="AY21" s="42"/>
      <c r="AZ21" s="43"/>
      <c r="BA21" s="45" t="str">
        <f t="shared" si="18"/>
        <v/>
      </c>
      <c r="BB21" s="44"/>
      <c r="BC21" s="43"/>
      <c r="BD21" s="46" t="str">
        <f t="shared" si="19"/>
        <v/>
      </c>
      <c r="BE21" s="47" t="str">
        <f t="shared" si="20"/>
        <v/>
      </c>
      <c r="BF21" s="42"/>
      <c r="BG21" s="43"/>
      <c r="BH21" s="45" t="str">
        <f t="shared" si="21"/>
        <v/>
      </c>
      <c r="BI21" s="44"/>
      <c r="BJ21" s="43"/>
      <c r="BK21" s="46" t="str">
        <f t="shared" si="22"/>
        <v/>
      </c>
      <c r="BL21" s="47" t="str">
        <f t="shared" si="23"/>
        <v/>
      </c>
      <c r="BM21" s="42"/>
      <c r="BN21" s="43"/>
      <c r="BO21" s="45" t="str">
        <f t="shared" si="24"/>
        <v/>
      </c>
      <c r="BP21" s="44"/>
      <c r="BQ21" s="43"/>
      <c r="BR21" s="46" t="str">
        <f t="shared" si="25"/>
        <v/>
      </c>
      <c r="BS21" s="47" t="str">
        <f t="shared" si="26"/>
        <v/>
      </c>
      <c r="BT21" s="42"/>
      <c r="BU21" s="43"/>
      <c r="BV21" s="45" t="str">
        <f t="shared" si="27"/>
        <v/>
      </c>
      <c r="BW21" s="44"/>
      <c r="BX21" s="43"/>
      <c r="BY21" s="46" t="str">
        <f t="shared" si="28"/>
        <v/>
      </c>
      <c r="BZ21" s="47" t="str">
        <f t="shared" si="29"/>
        <v/>
      </c>
      <c r="CA21" s="42"/>
      <c r="CB21" s="43"/>
      <c r="CC21" s="45" t="str">
        <f t="shared" si="30"/>
        <v/>
      </c>
      <c r="CD21" s="44"/>
      <c r="CE21" s="43"/>
      <c r="CF21" s="46" t="str">
        <f t="shared" si="31"/>
        <v/>
      </c>
      <c r="CG21" s="47" t="str">
        <f t="shared" si="32"/>
        <v/>
      </c>
      <c r="CH21" s="42"/>
      <c r="CI21" s="43"/>
      <c r="CJ21" s="45" t="str">
        <f t="shared" si="39"/>
        <v/>
      </c>
      <c r="CK21" s="44"/>
      <c r="CL21" s="43"/>
      <c r="CM21" s="46" t="str">
        <f t="shared" si="40"/>
        <v/>
      </c>
      <c r="CN21" s="47" t="str">
        <f t="shared" si="41"/>
        <v/>
      </c>
      <c r="CO21" s="42"/>
      <c r="CP21" s="43"/>
      <c r="CQ21" s="45" t="str">
        <f t="shared" si="33"/>
        <v/>
      </c>
      <c r="CR21" s="44"/>
      <c r="CS21" s="43"/>
      <c r="CT21" s="46" t="str">
        <f t="shared" si="34"/>
        <v/>
      </c>
      <c r="CU21" s="47" t="str">
        <f t="shared" si="35"/>
        <v/>
      </c>
      <c r="CV21" s="42"/>
      <c r="CW21" s="43"/>
      <c r="CX21" s="45" t="str">
        <f t="shared" si="36"/>
        <v/>
      </c>
      <c r="CY21" s="44"/>
      <c r="CZ21" s="43"/>
      <c r="DA21" s="46" t="str">
        <f t="shared" si="37"/>
        <v/>
      </c>
      <c r="DB21" s="47" t="str">
        <f t="shared" si="38"/>
        <v/>
      </c>
      <c r="DC21" s="47">
        <f t="shared" si="42"/>
        <v>0</v>
      </c>
    </row>
    <row r="22" spans="2:107" ht="20.25" customHeight="1" x14ac:dyDescent="0.2">
      <c r="B22" s="68">
        <v>14</v>
      </c>
      <c r="C22" s="41" t="s">
        <v>28</v>
      </c>
      <c r="D22" s="82" t="s">
        <v>363</v>
      </c>
      <c r="E22" s="40" t="s">
        <v>59</v>
      </c>
      <c r="F22" s="23"/>
      <c r="G22" s="24"/>
      <c r="H22" s="50"/>
      <c r="I22" s="42"/>
      <c r="J22" s="43"/>
      <c r="K22" s="45" t="str">
        <f t="shared" si="0"/>
        <v/>
      </c>
      <c r="L22" s="44"/>
      <c r="M22" s="43"/>
      <c r="N22" s="46" t="str">
        <f t="shared" si="1"/>
        <v/>
      </c>
      <c r="O22" s="47" t="str">
        <f t="shared" si="2"/>
        <v/>
      </c>
      <c r="P22" s="42"/>
      <c r="Q22" s="43"/>
      <c r="R22" s="45" t="str">
        <f t="shared" si="3"/>
        <v/>
      </c>
      <c r="S22" s="44"/>
      <c r="T22" s="43"/>
      <c r="U22" s="46" t="str">
        <f t="shared" si="4"/>
        <v/>
      </c>
      <c r="V22" s="47" t="str">
        <f t="shared" si="5"/>
        <v/>
      </c>
      <c r="W22" s="42" t="s">
        <v>416</v>
      </c>
      <c r="X22" s="43">
        <v>30</v>
      </c>
      <c r="Y22" s="45">
        <f t="shared" si="6"/>
        <v>0.5</v>
      </c>
      <c r="Z22" s="44" t="s">
        <v>407</v>
      </c>
      <c r="AA22" s="43">
        <v>5</v>
      </c>
      <c r="AB22" s="46">
        <f t="shared" si="7"/>
        <v>20</v>
      </c>
      <c r="AC22" s="47">
        <f t="shared" si="8"/>
        <v>10</v>
      </c>
      <c r="AD22" s="42"/>
      <c r="AE22" s="43"/>
      <c r="AF22" s="45" t="str">
        <f t="shared" si="9"/>
        <v/>
      </c>
      <c r="AG22" s="44"/>
      <c r="AH22" s="43"/>
      <c r="AI22" s="46" t="str">
        <f t="shared" si="10"/>
        <v/>
      </c>
      <c r="AJ22" s="47" t="str">
        <f t="shared" si="11"/>
        <v/>
      </c>
      <c r="AK22" s="42" t="s">
        <v>410</v>
      </c>
      <c r="AL22" s="43">
        <v>1</v>
      </c>
      <c r="AM22" s="45">
        <f t="shared" si="12"/>
        <v>1</v>
      </c>
      <c r="AN22" s="44" t="s">
        <v>407</v>
      </c>
      <c r="AO22" s="43">
        <v>1</v>
      </c>
      <c r="AP22" s="46">
        <f t="shared" si="13"/>
        <v>4</v>
      </c>
      <c r="AQ22" s="47">
        <f t="shared" si="14"/>
        <v>4</v>
      </c>
      <c r="AR22" s="42"/>
      <c r="AS22" s="43"/>
      <c r="AT22" s="45" t="str">
        <f t="shared" si="15"/>
        <v/>
      </c>
      <c r="AU22" s="44"/>
      <c r="AV22" s="43"/>
      <c r="AW22" s="46" t="str">
        <f t="shared" si="16"/>
        <v/>
      </c>
      <c r="AX22" s="47" t="str">
        <f t="shared" si="17"/>
        <v/>
      </c>
      <c r="AY22" s="42"/>
      <c r="AZ22" s="43"/>
      <c r="BA22" s="45" t="str">
        <f t="shared" si="18"/>
        <v/>
      </c>
      <c r="BB22" s="44"/>
      <c r="BC22" s="43"/>
      <c r="BD22" s="46" t="str">
        <f t="shared" si="19"/>
        <v/>
      </c>
      <c r="BE22" s="47" t="str">
        <f t="shared" si="20"/>
        <v/>
      </c>
      <c r="BF22" s="42"/>
      <c r="BG22" s="43"/>
      <c r="BH22" s="45" t="str">
        <f t="shared" si="21"/>
        <v/>
      </c>
      <c r="BI22" s="44"/>
      <c r="BJ22" s="43"/>
      <c r="BK22" s="46" t="str">
        <f t="shared" si="22"/>
        <v/>
      </c>
      <c r="BL22" s="47" t="str">
        <f t="shared" si="23"/>
        <v/>
      </c>
      <c r="BM22" s="42"/>
      <c r="BN22" s="43"/>
      <c r="BO22" s="45" t="str">
        <f t="shared" si="24"/>
        <v/>
      </c>
      <c r="BP22" s="44"/>
      <c r="BQ22" s="43"/>
      <c r="BR22" s="46" t="str">
        <f t="shared" si="25"/>
        <v/>
      </c>
      <c r="BS22" s="47" t="str">
        <f t="shared" si="26"/>
        <v/>
      </c>
      <c r="BT22" s="42" t="s">
        <v>410</v>
      </c>
      <c r="BU22" s="43">
        <v>1</v>
      </c>
      <c r="BV22" s="45">
        <f t="shared" si="27"/>
        <v>1</v>
      </c>
      <c r="BW22" s="44" t="s">
        <v>408</v>
      </c>
      <c r="BX22" s="43">
        <v>1</v>
      </c>
      <c r="BY22" s="46">
        <f t="shared" si="28"/>
        <v>1</v>
      </c>
      <c r="BZ22" s="47">
        <f t="shared" si="29"/>
        <v>1</v>
      </c>
      <c r="CA22" s="42"/>
      <c r="CB22" s="43"/>
      <c r="CC22" s="45" t="str">
        <f t="shared" si="30"/>
        <v/>
      </c>
      <c r="CD22" s="44"/>
      <c r="CE22" s="43"/>
      <c r="CF22" s="46" t="str">
        <f t="shared" si="31"/>
        <v/>
      </c>
      <c r="CG22" s="47" t="str">
        <f t="shared" si="32"/>
        <v/>
      </c>
      <c r="CH22" s="42"/>
      <c r="CI22" s="43"/>
      <c r="CJ22" s="45" t="str">
        <f t="shared" si="39"/>
        <v/>
      </c>
      <c r="CK22" s="44"/>
      <c r="CL22" s="43"/>
      <c r="CM22" s="46" t="str">
        <f t="shared" si="40"/>
        <v/>
      </c>
      <c r="CN22" s="47" t="str">
        <f t="shared" si="41"/>
        <v/>
      </c>
      <c r="CO22" s="42" t="s">
        <v>416</v>
      </c>
      <c r="CP22" s="43">
        <v>30</v>
      </c>
      <c r="CQ22" s="45">
        <f t="shared" si="33"/>
        <v>0.5</v>
      </c>
      <c r="CR22" s="44" t="s">
        <v>407</v>
      </c>
      <c r="CS22" s="43">
        <v>1</v>
      </c>
      <c r="CT22" s="46">
        <f t="shared" si="34"/>
        <v>4</v>
      </c>
      <c r="CU22" s="47">
        <f t="shared" si="35"/>
        <v>2</v>
      </c>
      <c r="CV22" s="42"/>
      <c r="CW22" s="43"/>
      <c r="CX22" s="45" t="str">
        <f t="shared" si="36"/>
        <v/>
      </c>
      <c r="CY22" s="44"/>
      <c r="CZ22" s="43"/>
      <c r="DA22" s="46" t="str">
        <f t="shared" si="37"/>
        <v/>
      </c>
      <c r="DB22" s="47" t="str">
        <f t="shared" si="38"/>
        <v/>
      </c>
      <c r="DC22" s="47">
        <f t="shared" si="42"/>
        <v>17</v>
      </c>
    </row>
    <row r="23" spans="2:107" ht="20.25" customHeight="1" x14ac:dyDescent="0.2">
      <c r="B23" s="68">
        <v>15</v>
      </c>
      <c r="C23" s="41" t="s">
        <v>28</v>
      </c>
      <c r="D23" s="82" t="s">
        <v>364</v>
      </c>
      <c r="E23" s="40" t="s">
        <v>60</v>
      </c>
      <c r="F23" s="23"/>
      <c r="G23" s="24"/>
      <c r="H23" s="50"/>
      <c r="I23" s="42"/>
      <c r="J23" s="43"/>
      <c r="K23" s="45" t="str">
        <f t="shared" si="0"/>
        <v/>
      </c>
      <c r="L23" s="44"/>
      <c r="M23" s="43"/>
      <c r="N23" s="46" t="str">
        <f t="shared" si="1"/>
        <v/>
      </c>
      <c r="O23" s="47" t="str">
        <f t="shared" si="2"/>
        <v/>
      </c>
      <c r="P23" s="42"/>
      <c r="Q23" s="43"/>
      <c r="R23" s="45" t="str">
        <f t="shared" si="3"/>
        <v/>
      </c>
      <c r="S23" s="44"/>
      <c r="T23" s="43"/>
      <c r="U23" s="46" t="str">
        <f t="shared" si="4"/>
        <v/>
      </c>
      <c r="V23" s="47" t="str">
        <f t="shared" si="5"/>
        <v/>
      </c>
      <c r="W23" s="42" t="s">
        <v>410</v>
      </c>
      <c r="X23" s="43">
        <v>4</v>
      </c>
      <c r="Y23" s="45">
        <f t="shared" si="6"/>
        <v>4</v>
      </c>
      <c r="Z23" s="44" t="s">
        <v>408</v>
      </c>
      <c r="AA23" s="43">
        <v>1</v>
      </c>
      <c r="AB23" s="46">
        <f t="shared" si="7"/>
        <v>1</v>
      </c>
      <c r="AC23" s="47">
        <f t="shared" si="8"/>
        <v>4</v>
      </c>
      <c r="AD23" s="42"/>
      <c r="AE23" s="43"/>
      <c r="AF23" s="45" t="str">
        <f t="shared" si="9"/>
        <v/>
      </c>
      <c r="AG23" s="44"/>
      <c r="AH23" s="43"/>
      <c r="AI23" s="46" t="str">
        <f t="shared" si="10"/>
        <v/>
      </c>
      <c r="AJ23" s="47" t="str">
        <f t="shared" si="11"/>
        <v/>
      </c>
      <c r="AK23" s="42"/>
      <c r="AL23" s="43"/>
      <c r="AM23" s="45" t="str">
        <f t="shared" si="12"/>
        <v/>
      </c>
      <c r="AN23" s="44"/>
      <c r="AO23" s="43"/>
      <c r="AP23" s="46" t="str">
        <f t="shared" si="13"/>
        <v/>
      </c>
      <c r="AQ23" s="47" t="str">
        <f t="shared" si="14"/>
        <v/>
      </c>
      <c r="AR23" s="42" t="s">
        <v>410</v>
      </c>
      <c r="AS23" s="43">
        <v>1</v>
      </c>
      <c r="AT23" s="45">
        <f t="shared" si="15"/>
        <v>1</v>
      </c>
      <c r="AU23" s="44" t="s">
        <v>407</v>
      </c>
      <c r="AV23" s="43">
        <v>1</v>
      </c>
      <c r="AW23" s="46">
        <f t="shared" si="16"/>
        <v>4</v>
      </c>
      <c r="AX23" s="47">
        <f t="shared" si="17"/>
        <v>4</v>
      </c>
      <c r="AY23" s="42"/>
      <c r="AZ23" s="43"/>
      <c r="BA23" s="45" t="str">
        <f t="shared" si="18"/>
        <v/>
      </c>
      <c r="BB23" s="44"/>
      <c r="BC23" s="43"/>
      <c r="BD23" s="46" t="str">
        <f t="shared" si="19"/>
        <v/>
      </c>
      <c r="BE23" s="47" t="str">
        <f t="shared" si="20"/>
        <v/>
      </c>
      <c r="BF23" s="42"/>
      <c r="BG23" s="43"/>
      <c r="BH23" s="45" t="str">
        <f t="shared" si="21"/>
        <v/>
      </c>
      <c r="BI23" s="44"/>
      <c r="BJ23" s="43"/>
      <c r="BK23" s="46" t="str">
        <f t="shared" si="22"/>
        <v/>
      </c>
      <c r="BL23" s="47" t="str">
        <f t="shared" si="23"/>
        <v/>
      </c>
      <c r="BM23" s="42"/>
      <c r="BN23" s="43"/>
      <c r="BO23" s="45" t="str">
        <f t="shared" si="24"/>
        <v/>
      </c>
      <c r="BP23" s="44"/>
      <c r="BQ23" s="43"/>
      <c r="BR23" s="46" t="str">
        <f t="shared" si="25"/>
        <v/>
      </c>
      <c r="BS23" s="47" t="str">
        <f t="shared" si="26"/>
        <v/>
      </c>
      <c r="BT23" s="42"/>
      <c r="BU23" s="43"/>
      <c r="BV23" s="45" t="str">
        <f t="shared" si="27"/>
        <v/>
      </c>
      <c r="BW23" s="44"/>
      <c r="BX23" s="43"/>
      <c r="BY23" s="46" t="str">
        <f t="shared" si="28"/>
        <v/>
      </c>
      <c r="BZ23" s="47" t="str">
        <f t="shared" si="29"/>
        <v/>
      </c>
      <c r="CA23" s="42"/>
      <c r="CB23" s="43"/>
      <c r="CC23" s="45" t="str">
        <f t="shared" si="30"/>
        <v/>
      </c>
      <c r="CD23" s="44"/>
      <c r="CE23" s="43"/>
      <c r="CF23" s="46" t="str">
        <f t="shared" si="31"/>
        <v/>
      </c>
      <c r="CG23" s="47" t="str">
        <f t="shared" si="32"/>
        <v/>
      </c>
      <c r="CH23" s="42" t="s">
        <v>410</v>
      </c>
      <c r="CI23" s="43">
        <v>2</v>
      </c>
      <c r="CJ23" s="45">
        <f t="shared" si="39"/>
        <v>2</v>
      </c>
      <c r="CK23" s="44" t="s">
        <v>408</v>
      </c>
      <c r="CL23" s="43">
        <v>2</v>
      </c>
      <c r="CM23" s="46">
        <f t="shared" si="40"/>
        <v>2</v>
      </c>
      <c r="CN23" s="47">
        <f t="shared" si="41"/>
        <v>4</v>
      </c>
      <c r="CO23" s="42" t="s">
        <v>410</v>
      </c>
      <c r="CP23" s="43">
        <v>1</v>
      </c>
      <c r="CQ23" s="45">
        <f t="shared" si="33"/>
        <v>1</v>
      </c>
      <c r="CR23" s="44" t="s">
        <v>406</v>
      </c>
      <c r="CS23" s="43">
        <v>1</v>
      </c>
      <c r="CT23" s="46">
        <f t="shared" si="34"/>
        <v>24</v>
      </c>
      <c r="CU23" s="47">
        <f t="shared" si="35"/>
        <v>24</v>
      </c>
      <c r="CV23" s="42" t="s">
        <v>416</v>
      </c>
      <c r="CW23" s="43">
        <v>30</v>
      </c>
      <c r="CX23" s="45">
        <f t="shared" si="36"/>
        <v>0.5</v>
      </c>
      <c r="CY23" s="44" t="s">
        <v>407</v>
      </c>
      <c r="CZ23" s="43">
        <v>1</v>
      </c>
      <c r="DA23" s="46">
        <f t="shared" si="37"/>
        <v>4</v>
      </c>
      <c r="DB23" s="47">
        <f t="shared" si="38"/>
        <v>2</v>
      </c>
      <c r="DC23" s="47">
        <f t="shared" si="42"/>
        <v>38</v>
      </c>
    </row>
    <row r="24" spans="2:107" ht="20.25" customHeight="1" x14ac:dyDescent="0.2">
      <c r="B24" s="68">
        <v>16</v>
      </c>
      <c r="C24" s="41" t="s">
        <v>28</v>
      </c>
      <c r="D24" s="82" t="s">
        <v>363</v>
      </c>
      <c r="E24" s="40" t="s">
        <v>61</v>
      </c>
      <c r="F24" s="23"/>
      <c r="G24" s="24"/>
      <c r="H24" s="50"/>
      <c r="I24" s="42"/>
      <c r="J24" s="43"/>
      <c r="K24" s="45" t="str">
        <f t="shared" si="0"/>
        <v/>
      </c>
      <c r="L24" s="44"/>
      <c r="M24" s="43"/>
      <c r="N24" s="46" t="str">
        <f t="shared" si="1"/>
        <v/>
      </c>
      <c r="O24" s="47" t="str">
        <f t="shared" si="2"/>
        <v/>
      </c>
      <c r="P24" s="42"/>
      <c r="Q24" s="43"/>
      <c r="R24" s="45" t="str">
        <f t="shared" si="3"/>
        <v/>
      </c>
      <c r="S24" s="44"/>
      <c r="T24" s="43"/>
      <c r="U24" s="46" t="str">
        <f t="shared" si="4"/>
        <v/>
      </c>
      <c r="V24" s="47" t="str">
        <f t="shared" si="5"/>
        <v/>
      </c>
      <c r="W24" s="42" t="s">
        <v>410</v>
      </c>
      <c r="X24" s="43">
        <v>1</v>
      </c>
      <c r="Y24" s="45">
        <f t="shared" si="6"/>
        <v>1</v>
      </c>
      <c r="Z24" s="44" t="s">
        <v>407</v>
      </c>
      <c r="AA24" s="43">
        <v>1</v>
      </c>
      <c r="AB24" s="46">
        <f t="shared" si="7"/>
        <v>4</v>
      </c>
      <c r="AC24" s="47">
        <f t="shared" si="8"/>
        <v>4</v>
      </c>
      <c r="AD24" s="42"/>
      <c r="AE24" s="43"/>
      <c r="AF24" s="45" t="str">
        <f t="shared" si="9"/>
        <v/>
      </c>
      <c r="AG24" s="44"/>
      <c r="AH24" s="43"/>
      <c r="AI24" s="46" t="str">
        <f t="shared" si="10"/>
        <v/>
      </c>
      <c r="AJ24" s="47" t="str">
        <f t="shared" si="11"/>
        <v/>
      </c>
      <c r="AK24" s="42"/>
      <c r="AL24" s="43"/>
      <c r="AM24" s="45" t="str">
        <f t="shared" si="12"/>
        <v/>
      </c>
      <c r="AN24" s="44"/>
      <c r="AO24" s="43"/>
      <c r="AP24" s="46" t="str">
        <f t="shared" si="13"/>
        <v/>
      </c>
      <c r="AQ24" s="47" t="str">
        <f t="shared" si="14"/>
        <v/>
      </c>
      <c r="AR24" s="42"/>
      <c r="AS24" s="43"/>
      <c r="AT24" s="45" t="str">
        <f t="shared" si="15"/>
        <v/>
      </c>
      <c r="AU24" s="44"/>
      <c r="AV24" s="43"/>
      <c r="AW24" s="46" t="str">
        <f t="shared" si="16"/>
        <v/>
      </c>
      <c r="AX24" s="47" t="str">
        <f t="shared" si="17"/>
        <v/>
      </c>
      <c r="AY24" s="42"/>
      <c r="AZ24" s="43"/>
      <c r="BA24" s="45" t="str">
        <f t="shared" si="18"/>
        <v/>
      </c>
      <c r="BB24" s="44"/>
      <c r="BC24" s="43"/>
      <c r="BD24" s="46" t="str">
        <f t="shared" si="19"/>
        <v/>
      </c>
      <c r="BE24" s="47" t="str">
        <f t="shared" si="20"/>
        <v/>
      </c>
      <c r="BF24" s="42"/>
      <c r="BG24" s="43"/>
      <c r="BH24" s="45" t="str">
        <f t="shared" si="21"/>
        <v/>
      </c>
      <c r="BI24" s="44"/>
      <c r="BJ24" s="43"/>
      <c r="BK24" s="46" t="str">
        <f t="shared" si="22"/>
        <v/>
      </c>
      <c r="BL24" s="47" t="str">
        <f t="shared" si="23"/>
        <v/>
      </c>
      <c r="BM24" s="42"/>
      <c r="BN24" s="43"/>
      <c r="BO24" s="45" t="str">
        <f t="shared" si="24"/>
        <v/>
      </c>
      <c r="BP24" s="44"/>
      <c r="BQ24" s="43"/>
      <c r="BR24" s="46" t="str">
        <f t="shared" si="25"/>
        <v/>
      </c>
      <c r="BS24" s="47" t="str">
        <f t="shared" si="26"/>
        <v/>
      </c>
      <c r="BT24" s="42"/>
      <c r="BU24" s="43"/>
      <c r="BV24" s="45" t="str">
        <f t="shared" si="27"/>
        <v/>
      </c>
      <c r="BW24" s="44"/>
      <c r="BX24" s="43"/>
      <c r="BY24" s="46" t="str">
        <f t="shared" si="28"/>
        <v/>
      </c>
      <c r="BZ24" s="47" t="str">
        <f t="shared" si="29"/>
        <v/>
      </c>
      <c r="CA24" s="42"/>
      <c r="CB24" s="43"/>
      <c r="CC24" s="45" t="str">
        <f t="shared" si="30"/>
        <v/>
      </c>
      <c r="CD24" s="44"/>
      <c r="CE24" s="43"/>
      <c r="CF24" s="46" t="str">
        <f t="shared" si="31"/>
        <v/>
      </c>
      <c r="CG24" s="47" t="str">
        <f t="shared" si="32"/>
        <v/>
      </c>
      <c r="CH24" s="42"/>
      <c r="CI24" s="43"/>
      <c r="CJ24" s="45" t="str">
        <f t="shared" si="39"/>
        <v/>
      </c>
      <c r="CK24" s="44"/>
      <c r="CL24" s="43"/>
      <c r="CM24" s="46" t="str">
        <f t="shared" si="40"/>
        <v/>
      </c>
      <c r="CN24" s="47" t="str">
        <f t="shared" si="41"/>
        <v/>
      </c>
      <c r="CO24" s="42"/>
      <c r="CP24" s="43"/>
      <c r="CQ24" s="45" t="str">
        <f t="shared" si="33"/>
        <v/>
      </c>
      <c r="CR24" s="44"/>
      <c r="CS24" s="43"/>
      <c r="CT24" s="46" t="str">
        <f t="shared" si="34"/>
        <v/>
      </c>
      <c r="CU24" s="47" t="str">
        <f t="shared" si="35"/>
        <v/>
      </c>
      <c r="CV24" s="42"/>
      <c r="CW24" s="43"/>
      <c r="CX24" s="45" t="str">
        <f t="shared" si="36"/>
        <v/>
      </c>
      <c r="CY24" s="44"/>
      <c r="CZ24" s="43"/>
      <c r="DA24" s="46" t="str">
        <f t="shared" si="37"/>
        <v/>
      </c>
      <c r="DB24" s="47" t="str">
        <f t="shared" si="38"/>
        <v/>
      </c>
      <c r="DC24" s="47">
        <f t="shared" si="42"/>
        <v>4</v>
      </c>
    </row>
    <row r="25" spans="2:107" ht="20.25" customHeight="1" x14ac:dyDescent="0.2">
      <c r="B25" s="68">
        <v>17</v>
      </c>
      <c r="C25" s="41" t="s">
        <v>28</v>
      </c>
      <c r="D25" s="82" t="s">
        <v>365</v>
      </c>
      <c r="E25" s="40" t="s">
        <v>62</v>
      </c>
      <c r="F25" s="23"/>
      <c r="G25" s="24"/>
      <c r="H25" s="50"/>
      <c r="I25" s="42"/>
      <c r="J25" s="43"/>
      <c r="K25" s="45" t="str">
        <f t="shared" si="0"/>
        <v/>
      </c>
      <c r="L25" s="44"/>
      <c r="M25" s="43"/>
      <c r="N25" s="46" t="str">
        <f t="shared" si="1"/>
        <v/>
      </c>
      <c r="O25" s="47" t="str">
        <f t="shared" si="2"/>
        <v/>
      </c>
      <c r="P25" s="42"/>
      <c r="Q25" s="43"/>
      <c r="R25" s="45" t="str">
        <f t="shared" si="3"/>
        <v/>
      </c>
      <c r="S25" s="44"/>
      <c r="T25" s="43"/>
      <c r="U25" s="46" t="str">
        <f t="shared" si="4"/>
        <v/>
      </c>
      <c r="V25" s="47" t="str">
        <f t="shared" si="5"/>
        <v/>
      </c>
      <c r="W25" s="42" t="s">
        <v>410</v>
      </c>
      <c r="X25" s="43">
        <v>2</v>
      </c>
      <c r="Y25" s="45">
        <f t="shared" si="6"/>
        <v>2</v>
      </c>
      <c r="Z25" s="44" t="s">
        <v>407</v>
      </c>
      <c r="AA25" s="43">
        <v>1</v>
      </c>
      <c r="AB25" s="46">
        <f t="shared" si="7"/>
        <v>4</v>
      </c>
      <c r="AC25" s="47">
        <f t="shared" si="8"/>
        <v>8</v>
      </c>
      <c r="AD25" s="42"/>
      <c r="AE25" s="43"/>
      <c r="AF25" s="45" t="str">
        <f t="shared" si="9"/>
        <v/>
      </c>
      <c r="AG25" s="44"/>
      <c r="AH25" s="43"/>
      <c r="AI25" s="46" t="str">
        <f t="shared" si="10"/>
        <v/>
      </c>
      <c r="AJ25" s="47" t="str">
        <f t="shared" si="11"/>
        <v/>
      </c>
      <c r="AK25" s="42"/>
      <c r="AL25" s="43"/>
      <c r="AM25" s="45" t="str">
        <f t="shared" si="12"/>
        <v/>
      </c>
      <c r="AN25" s="44"/>
      <c r="AO25" s="43"/>
      <c r="AP25" s="46" t="str">
        <f t="shared" si="13"/>
        <v/>
      </c>
      <c r="AQ25" s="47" t="str">
        <f t="shared" si="14"/>
        <v/>
      </c>
      <c r="AR25" s="42"/>
      <c r="AS25" s="43"/>
      <c r="AT25" s="45" t="str">
        <f t="shared" si="15"/>
        <v/>
      </c>
      <c r="AU25" s="44"/>
      <c r="AV25" s="43"/>
      <c r="AW25" s="46" t="str">
        <f t="shared" si="16"/>
        <v/>
      </c>
      <c r="AX25" s="47" t="str">
        <f t="shared" si="17"/>
        <v/>
      </c>
      <c r="AY25" s="42"/>
      <c r="AZ25" s="43"/>
      <c r="BA25" s="45" t="str">
        <f t="shared" si="18"/>
        <v/>
      </c>
      <c r="BB25" s="44"/>
      <c r="BC25" s="43"/>
      <c r="BD25" s="46" t="str">
        <f t="shared" si="19"/>
        <v/>
      </c>
      <c r="BE25" s="47" t="str">
        <f t="shared" si="20"/>
        <v/>
      </c>
      <c r="BF25" s="42"/>
      <c r="BG25" s="43"/>
      <c r="BH25" s="45" t="str">
        <f t="shared" si="21"/>
        <v/>
      </c>
      <c r="BI25" s="44"/>
      <c r="BJ25" s="43"/>
      <c r="BK25" s="46" t="str">
        <f t="shared" si="22"/>
        <v/>
      </c>
      <c r="BL25" s="47" t="str">
        <f t="shared" si="23"/>
        <v/>
      </c>
      <c r="BM25" s="42"/>
      <c r="BN25" s="43"/>
      <c r="BO25" s="45" t="str">
        <f t="shared" si="24"/>
        <v/>
      </c>
      <c r="BP25" s="44"/>
      <c r="BQ25" s="43"/>
      <c r="BR25" s="46" t="str">
        <f t="shared" si="25"/>
        <v/>
      </c>
      <c r="BS25" s="47" t="str">
        <f t="shared" si="26"/>
        <v/>
      </c>
      <c r="BT25" s="42"/>
      <c r="BU25" s="43"/>
      <c r="BV25" s="45" t="str">
        <f t="shared" si="27"/>
        <v/>
      </c>
      <c r="BW25" s="44"/>
      <c r="BX25" s="43"/>
      <c r="BY25" s="46" t="str">
        <f t="shared" si="28"/>
        <v/>
      </c>
      <c r="BZ25" s="47" t="str">
        <f t="shared" si="29"/>
        <v/>
      </c>
      <c r="CA25" s="42"/>
      <c r="CB25" s="43"/>
      <c r="CC25" s="45" t="str">
        <f t="shared" si="30"/>
        <v/>
      </c>
      <c r="CD25" s="44"/>
      <c r="CE25" s="43"/>
      <c r="CF25" s="46" t="str">
        <f t="shared" si="31"/>
        <v/>
      </c>
      <c r="CG25" s="47" t="str">
        <f t="shared" si="32"/>
        <v/>
      </c>
      <c r="CH25" s="42" t="s">
        <v>416</v>
      </c>
      <c r="CI25" s="43">
        <v>30</v>
      </c>
      <c r="CJ25" s="45">
        <f t="shared" si="39"/>
        <v>0.5</v>
      </c>
      <c r="CK25" s="44" t="s">
        <v>407</v>
      </c>
      <c r="CL25" s="43">
        <v>3</v>
      </c>
      <c r="CM25" s="46">
        <f t="shared" si="40"/>
        <v>12</v>
      </c>
      <c r="CN25" s="47">
        <f t="shared" si="41"/>
        <v>6</v>
      </c>
      <c r="CO25" s="42" t="s">
        <v>416</v>
      </c>
      <c r="CP25" s="43">
        <v>20</v>
      </c>
      <c r="CQ25" s="45">
        <f t="shared" si="33"/>
        <v>0.33333333333333331</v>
      </c>
      <c r="CR25" s="44" t="s">
        <v>407</v>
      </c>
      <c r="CS25" s="43">
        <v>3</v>
      </c>
      <c r="CT25" s="46">
        <f t="shared" si="34"/>
        <v>12</v>
      </c>
      <c r="CU25" s="47">
        <f t="shared" si="35"/>
        <v>4</v>
      </c>
      <c r="CV25" s="42"/>
      <c r="CW25" s="43"/>
      <c r="CX25" s="45" t="str">
        <f t="shared" si="36"/>
        <v/>
      </c>
      <c r="CY25" s="44"/>
      <c r="CZ25" s="43"/>
      <c r="DA25" s="46" t="str">
        <f t="shared" si="37"/>
        <v/>
      </c>
      <c r="DB25" s="47" t="str">
        <f t="shared" si="38"/>
        <v/>
      </c>
      <c r="DC25" s="47">
        <f t="shared" si="42"/>
        <v>18</v>
      </c>
    </row>
    <row r="26" spans="2:107" ht="20.25" customHeight="1" x14ac:dyDescent="0.2">
      <c r="B26" s="68">
        <v>23</v>
      </c>
      <c r="C26" s="41" t="s">
        <v>35</v>
      </c>
      <c r="D26" s="82" t="s">
        <v>365</v>
      </c>
      <c r="E26" s="40" t="s">
        <v>77</v>
      </c>
      <c r="F26" s="23"/>
      <c r="G26" s="24"/>
      <c r="H26" s="50"/>
      <c r="I26" s="42"/>
      <c r="J26" s="43"/>
      <c r="K26" s="45" t="str">
        <f t="shared" si="0"/>
        <v/>
      </c>
      <c r="L26" s="44"/>
      <c r="M26" s="43"/>
      <c r="N26" s="46" t="str">
        <f t="shared" si="1"/>
        <v/>
      </c>
      <c r="O26" s="47" t="str">
        <f t="shared" si="2"/>
        <v/>
      </c>
      <c r="P26" s="42"/>
      <c r="Q26" s="43"/>
      <c r="R26" s="45" t="str">
        <f t="shared" si="3"/>
        <v/>
      </c>
      <c r="S26" s="44"/>
      <c r="T26" s="43"/>
      <c r="U26" s="46" t="str">
        <f t="shared" si="4"/>
        <v/>
      </c>
      <c r="V26" s="47" t="str">
        <f t="shared" si="5"/>
        <v/>
      </c>
      <c r="W26" s="42" t="s">
        <v>416</v>
      </c>
      <c r="X26" s="43">
        <v>15</v>
      </c>
      <c r="Y26" s="45">
        <f t="shared" si="6"/>
        <v>0.25</v>
      </c>
      <c r="Z26" s="44" t="s">
        <v>407</v>
      </c>
      <c r="AA26" s="43">
        <v>8</v>
      </c>
      <c r="AB26" s="46">
        <f t="shared" si="7"/>
        <v>32</v>
      </c>
      <c r="AC26" s="47">
        <f t="shared" si="8"/>
        <v>8</v>
      </c>
      <c r="AD26" s="42"/>
      <c r="AE26" s="43"/>
      <c r="AF26" s="45" t="str">
        <f t="shared" si="9"/>
        <v/>
      </c>
      <c r="AG26" s="44"/>
      <c r="AH26" s="43"/>
      <c r="AI26" s="46" t="str">
        <f t="shared" si="10"/>
        <v/>
      </c>
      <c r="AJ26" s="47" t="str">
        <f t="shared" si="11"/>
        <v/>
      </c>
      <c r="AK26" s="42"/>
      <c r="AL26" s="43"/>
      <c r="AM26" s="45" t="str">
        <f t="shared" si="12"/>
        <v/>
      </c>
      <c r="AN26" s="44"/>
      <c r="AO26" s="43"/>
      <c r="AP26" s="46" t="str">
        <f t="shared" si="13"/>
        <v/>
      </c>
      <c r="AQ26" s="47" t="str">
        <f t="shared" si="14"/>
        <v/>
      </c>
      <c r="AR26" s="42"/>
      <c r="AS26" s="43"/>
      <c r="AT26" s="45" t="str">
        <f t="shared" si="15"/>
        <v/>
      </c>
      <c r="AU26" s="44"/>
      <c r="AV26" s="43"/>
      <c r="AW26" s="46" t="str">
        <f t="shared" si="16"/>
        <v/>
      </c>
      <c r="AX26" s="47" t="str">
        <f t="shared" si="17"/>
        <v/>
      </c>
      <c r="AY26" s="42"/>
      <c r="AZ26" s="43"/>
      <c r="BA26" s="45" t="str">
        <f t="shared" si="18"/>
        <v/>
      </c>
      <c r="BB26" s="44"/>
      <c r="BC26" s="43"/>
      <c r="BD26" s="46" t="str">
        <f t="shared" si="19"/>
        <v/>
      </c>
      <c r="BE26" s="47" t="str">
        <f t="shared" si="20"/>
        <v/>
      </c>
      <c r="BF26" s="42"/>
      <c r="BG26" s="43"/>
      <c r="BH26" s="45" t="str">
        <f t="shared" si="21"/>
        <v/>
      </c>
      <c r="BI26" s="44"/>
      <c r="BJ26" s="43"/>
      <c r="BK26" s="46" t="str">
        <f t="shared" si="22"/>
        <v/>
      </c>
      <c r="BL26" s="47" t="str">
        <f t="shared" si="23"/>
        <v/>
      </c>
      <c r="BM26" s="42"/>
      <c r="BN26" s="43"/>
      <c r="BO26" s="45" t="str">
        <f t="shared" si="24"/>
        <v/>
      </c>
      <c r="BP26" s="44"/>
      <c r="BQ26" s="43"/>
      <c r="BR26" s="46" t="str">
        <f t="shared" si="25"/>
        <v/>
      </c>
      <c r="BS26" s="47" t="str">
        <f t="shared" si="26"/>
        <v/>
      </c>
      <c r="BT26" s="42"/>
      <c r="BU26" s="43"/>
      <c r="BV26" s="45" t="str">
        <f t="shared" si="27"/>
        <v/>
      </c>
      <c r="BW26" s="44"/>
      <c r="BX26" s="43"/>
      <c r="BY26" s="46" t="str">
        <f t="shared" si="28"/>
        <v/>
      </c>
      <c r="BZ26" s="47" t="str">
        <f t="shared" si="29"/>
        <v/>
      </c>
      <c r="CA26" s="42"/>
      <c r="CB26" s="43"/>
      <c r="CC26" s="45" t="str">
        <f t="shared" si="30"/>
        <v/>
      </c>
      <c r="CD26" s="44"/>
      <c r="CE26" s="43"/>
      <c r="CF26" s="46" t="str">
        <f t="shared" si="31"/>
        <v/>
      </c>
      <c r="CG26" s="47" t="str">
        <f t="shared" si="32"/>
        <v/>
      </c>
      <c r="CH26" s="42" t="s">
        <v>416</v>
      </c>
      <c r="CI26" s="43">
        <v>15</v>
      </c>
      <c r="CJ26" s="45">
        <f t="shared" si="39"/>
        <v>0.25</v>
      </c>
      <c r="CK26" s="44" t="s">
        <v>407</v>
      </c>
      <c r="CL26" s="43">
        <v>3</v>
      </c>
      <c r="CM26" s="46">
        <f t="shared" si="40"/>
        <v>12</v>
      </c>
      <c r="CN26" s="47">
        <f t="shared" si="41"/>
        <v>3</v>
      </c>
      <c r="CO26" s="42"/>
      <c r="CP26" s="43"/>
      <c r="CQ26" s="45" t="str">
        <f t="shared" si="33"/>
        <v/>
      </c>
      <c r="CR26" s="44"/>
      <c r="CS26" s="43"/>
      <c r="CT26" s="46" t="str">
        <f t="shared" si="34"/>
        <v/>
      </c>
      <c r="CU26" s="47" t="str">
        <f t="shared" si="35"/>
        <v/>
      </c>
      <c r="CV26" s="42"/>
      <c r="CW26" s="43"/>
      <c r="CX26" s="45" t="str">
        <f t="shared" si="36"/>
        <v/>
      </c>
      <c r="CY26" s="44"/>
      <c r="CZ26" s="43"/>
      <c r="DA26" s="46" t="str">
        <f t="shared" si="37"/>
        <v/>
      </c>
      <c r="DB26" s="47" t="str">
        <f t="shared" si="38"/>
        <v/>
      </c>
      <c r="DC26" s="47">
        <f t="shared" si="42"/>
        <v>11</v>
      </c>
    </row>
    <row r="27" spans="2:107" ht="20.25" customHeight="1" x14ac:dyDescent="0.2">
      <c r="B27" s="68">
        <v>24</v>
      </c>
      <c r="C27" s="41" t="s">
        <v>35</v>
      </c>
      <c r="D27" s="82" t="s">
        <v>365</v>
      </c>
      <c r="E27" s="40" t="s">
        <v>78</v>
      </c>
      <c r="F27" s="23"/>
      <c r="G27" s="24"/>
      <c r="H27" s="50"/>
      <c r="I27" s="42"/>
      <c r="J27" s="43"/>
      <c r="K27" s="45" t="str">
        <f t="shared" si="0"/>
        <v/>
      </c>
      <c r="L27" s="44"/>
      <c r="M27" s="43"/>
      <c r="N27" s="46" t="str">
        <f t="shared" si="1"/>
        <v/>
      </c>
      <c r="O27" s="47" t="str">
        <f t="shared" si="2"/>
        <v/>
      </c>
      <c r="P27" s="42"/>
      <c r="Q27" s="43"/>
      <c r="R27" s="45" t="str">
        <f t="shared" si="3"/>
        <v/>
      </c>
      <c r="S27" s="44"/>
      <c r="T27" s="43"/>
      <c r="U27" s="46" t="str">
        <f t="shared" si="4"/>
        <v/>
      </c>
      <c r="V27" s="47" t="str">
        <f t="shared" si="5"/>
        <v/>
      </c>
      <c r="W27" s="42" t="s">
        <v>416</v>
      </c>
      <c r="X27" s="43">
        <v>15</v>
      </c>
      <c r="Y27" s="45">
        <f t="shared" si="6"/>
        <v>0.25</v>
      </c>
      <c r="Z27" s="44" t="s">
        <v>407</v>
      </c>
      <c r="AA27" s="43">
        <v>4</v>
      </c>
      <c r="AB27" s="46">
        <f t="shared" si="7"/>
        <v>16</v>
      </c>
      <c r="AC27" s="47">
        <f t="shared" si="8"/>
        <v>4</v>
      </c>
      <c r="AD27" s="42"/>
      <c r="AE27" s="43"/>
      <c r="AF27" s="45" t="str">
        <f t="shared" si="9"/>
        <v/>
      </c>
      <c r="AG27" s="44"/>
      <c r="AH27" s="43"/>
      <c r="AI27" s="46" t="str">
        <f t="shared" si="10"/>
        <v/>
      </c>
      <c r="AJ27" s="47" t="str">
        <f t="shared" si="11"/>
        <v/>
      </c>
      <c r="AK27" s="42"/>
      <c r="AL27" s="43"/>
      <c r="AM27" s="45" t="str">
        <f t="shared" si="12"/>
        <v/>
      </c>
      <c r="AN27" s="44"/>
      <c r="AO27" s="43"/>
      <c r="AP27" s="46" t="str">
        <f t="shared" si="13"/>
        <v/>
      </c>
      <c r="AQ27" s="47" t="str">
        <f t="shared" si="14"/>
        <v/>
      </c>
      <c r="AR27" s="42"/>
      <c r="AS27" s="43"/>
      <c r="AT27" s="45" t="str">
        <f t="shared" si="15"/>
        <v/>
      </c>
      <c r="AU27" s="44"/>
      <c r="AV27" s="43"/>
      <c r="AW27" s="46" t="str">
        <f t="shared" si="16"/>
        <v/>
      </c>
      <c r="AX27" s="47" t="str">
        <f t="shared" si="17"/>
        <v/>
      </c>
      <c r="AY27" s="42"/>
      <c r="AZ27" s="43"/>
      <c r="BA27" s="45" t="str">
        <f t="shared" si="18"/>
        <v/>
      </c>
      <c r="BB27" s="44"/>
      <c r="BC27" s="43"/>
      <c r="BD27" s="46" t="str">
        <f t="shared" si="19"/>
        <v/>
      </c>
      <c r="BE27" s="47" t="str">
        <f t="shared" si="20"/>
        <v/>
      </c>
      <c r="BF27" s="42"/>
      <c r="BG27" s="43"/>
      <c r="BH27" s="45" t="str">
        <f t="shared" si="21"/>
        <v/>
      </c>
      <c r="BI27" s="44"/>
      <c r="BJ27" s="43"/>
      <c r="BK27" s="46" t="str">
        <f t="shared" si="22"/>
        <v/>
      </c>
      <c r="BL27" s="47" t="str">
        <f t="shared" si="23"/>
        <v/>
      </c>
      <c r="BM27" s="42"/>
      <c r="BN27" s="43"/>
      <c r="BO27" s="45" t="str">
        <f t="shared" si="24"/>
        <v/>
      </c>
      <c r="BP27" s="44"/>
      <c r="BQ27" s="43"/>
      <c r="BR27" s="46" t="str">
        <f t="shared" si="25"/>
        <v/>
      </c>
      <c r="BS27" s="47" t="str">
        <f t="shared" si="26"/>
        <v/>
      </c>
      <c r="BT27" s="42"/>
      <c r="BU27" s="43"/>
      <c r="BV27" s="45" t="str">
        <f t="shared" si="27"/>
        <v/>
      </c>
      <c r="BW27" s="44"/>
      <c r="BX27" s="43"/>
      <c r="BY27" s="46" t="str">
        <f t="shared" si="28"/>
        <v/>
      </c>
      <c r="BZ27" s="47" t="str">
        <f t="shared" si="29"/>
        <v/>
      </c>
      <c r="CA27" s="42"/>
      <c r="CB27" s="43"/>
      <c r="CC27" s="45" t="str">
        <f t="shared" si="30"/>
        <v/>
      </c>
      <c r="CD27" s="44"/>
      <c r="CE27" s="43"/>
      <c r="CF27" s="46" t="str">
        <f t="shared" si="31"/>
        <v/>
      </c>
      <c r="CG27" s="47" t="str">
        <f t="shared" si="32"/>
        <v/>
      </c>
      <c r="CH27" s="42" t="s">
        <v>416</v>
      </c>
      <c r="CI27" s="43">
        <v>15</v>
      </c>
      <c r="CJ27" s="45">
        <f t="shared" si="39"/>
        <v>0.25</v>
      </c>
      <c r="CK27" s="44" t="s">
        <v>407</v>
      </c>
      <c r="CL27" s="43">
        <v>3</v>
      </c>
      <c r="CM27" s="46">
        <f t="shared" si="40"/>
        <v>12</v>
      </c>
      <c r="CN27" s="47">
        <f t="shared" si="41"/>
        <v>3</v>
      </c>
      <c r="CO27" s="42" t="s">
        <v>416</v>
      </c>
      <c r="CP27" s="43">
        <v>10</v>
      </c>
      <c r="CQ27" s="45">
        <f t="shared" si="33"/>
        <v>0.16666666666666666</v>
      </c>
      <c r="CR27" s="44" t="s">
        <v>407</v>
      </c>
      <c r="CS27" s="43">
        <v>1</v>
      </c>
      <c r="CT27" s="46">
        <f t="shared" si="34"/>
        <v>4</v>
      </c>
      <c r="CU27" s="47">
        <f t="shared" si="35"/>
        <v>0.66666666666666663</v>
      </c>
      <c r="CV27" s="42"/>
      <c r="CW27" s="43"/>
      <c r="CX27" s="45" t="str">
        <f t="shared" si="36"/>
        <v/>
      </c>
      <c r="CY27" s="44"/>
      <c r="CZ27" s="43"/>
      <c r="DA27" s="46" t="str">
        <f t="shared" si="37"/>
        <v/>
      </c>
      <c r="DB27" s="47" t="str">
        <f t="shared" si="38"/>
        <v/>
      </c>
      <c r="DC27" s="47">
        <f t="shared" si="42"/>
        <v>7.6666666666666661</v>
      </c>
    </row>
    <row r="28" spans="2:107" ht="20.25" customHeight="1" x14ac:dyDescent="0.2">
      <c r="B28" s="68">
        <v>25</v>
      </c>
      <c r="C28" s="41" t="s">
        <v>35</v>
      </c>
      <c r="D28" s="82" t="s">
        <v>365</v>
      </c>
      <c r="E28" s="40" t="s">
        <v>79</v>
      </c>
      <c r="F28" s="23"/>
      <c r="G28" s="24"/>
      <c r="H28" s="50"/>
      <c r="I28" s="42"/>
      <c r="J28" s="43"/>
      <c r="K28" s="45" t="str">
        <f t="shared" si="0"/>
        <v/>
      </c>
      <c r="L28" s="44"/>
      <c r="M28" s="43"/>
      <c r="N28" s="46" t="str">
        <f t="shared" si="1"/>
        <v/>
      </c>
      <c r="O28" s="47" t="str">
        <f t="shared" si="2"/>
        <v/>
      </c>
      <c r="P28" s="42"/>
      <c r="Q28" s="43"/>
      <c r="R28" s="45" t="str">
        <f t="shared" si="3"/>
        <v/>
      </c>
      <c r="S28" s="44"/>
      <c r="T28" s="43"/>
      <c r="U28" s="46" t="str">
        <f t="shared" si="4"/>
        <v/>
      </c>
      <c r="V28" s="47" t="str">
        <f t="shared" si="5"/>
        <v/>
      </c>
      <c r="W28" s="42" t="s">
        <v>416</v>
      </c>
      <c r="X28" s="43">
        <v>15</v>
      </c>
      <c r="Y28" s="45">
        <f t="shared" si="6"/>
        <v>0.25</v>
      </c>
      <c r="Z28" s="44" t="s">
        <v>407</v>
      </c>
      <c r="AA28" s="43">
        <v>2</v>
      </c>
      <c r="AB28" s="46">
        <f t="shared" si="7"/>
        <v>8</v>
      </c>
      <c r="AC28" s="47">
        <f t="shared" si="8"/>
        <v>2</v>
      </c>
      <c r="AD28" s="42"/>
      <c r="AE28" s="43"/>
      <c r="AF28" s="45" t="str">
        <f t="shared" si="9"/>
        <v/>
      </c>
      <c r="AG28" s="44"/>
      <c r="AH28" s="43"/>
      <c r="AI28" s="46" t="str">
        <f t="shared" si="10"/>
        <v/>
      </c>
      <c r="AJ28" s="47" t="str">
        <f t="shared" si="11"/>
        <v/>
      </c>
      <c r="AK28" s="42"/>
      <c r="AL28" s="43"/>
      <c r="AM28" s="45" t="str">
        <f t="shared" si="12"/>
        <v/>
      </c>
      <c r="AN28" s="44"/>
      <c r="AO28" s="43"/>
      <c r="AP28" s="46" t="str">
        <f t="shared" si="13"/>
        <v/>
      </c>
      <c r="AQ28" s="47" t="str">
        <f t="shared" si="14"/>
        <v/>
      </c>
      <c r="AR28" s="42"/>
      <c r="AS28" s="43"/>
      <c r="AT28" s="45" t="str">
        <f t="shared" si="15"/>
        <v/>
      </c>
      <c r="AU28" s="44"/>
      <c r="AV28" s="43"/>
      <c r="AW28" s="46" t="str">
        <f t="shared" si="16"/>
        <v/>
      </c>
      <c r="AX28" s="47" t="str">
        <f t="shared" si="17"/>
        <v/>
      </c>
      <c r="AY28" s="42"/>
      <c r="AZ28" s="43"/>
      <c r="BA28" s="45" t="str">
        <f t="shared" si="18"/>
        <v/>
      </c>
      <c r="BB28" s="44"/>
      <c r="BC28" s="43"/>
      <c r="BD28" s="46" t="str">
        <f t="shared" si="19"/>
        <v/>
      </c>
      <c r="BE28" s="47" t="str">
        <f t="shared" si="20"/>
        <v/>
      </c>
      <c r="BF28" s="42"/>
      <c r="BG28" s="43"/>
      <c r="BH28" s="45" t="str">
        <f t="shared" si="21"/>
        <v/>
      </c>
      <c r="BI28" s="44"/>
      <c r="BJ28" s="43"/>
      <c r="BK28" s="46" t="str">
        <f t="shared" si="22"/>
        <v/>
      </c>
      <c r="BL28" s="47" t="str">
        <f t="shared" si="23"/>
        <v/>
      </c>
      <c r="BM28" s="42"/>
      <c r="BN28" s="43"/>
      <c r="BO28" s="45" t="str">
        <f t="shared" si="24"/>
        <v/>
      </c>
      <c r="BP28" s="44"/>
      <c r="BQ28" s="43"/>
      <c r="BR28" s="46" t="str">
        <f t="shared" si="25"/>
        <v/>
      </c>
      <c r="BS28" s="47" t="str">
        <f t="shared" si="26"/>
        <v/>
      </c>
      <c r="BT28" s="42"/>
      <c r="BU28" s="43"/>
      <c r="BV28" s="45" t="str">
        <f t="shared" si="27"/>
        <v/>
      </c>
      <c r="BW28" s="44"/>
      <c r="BX28" s="43"/>
      <c r="BY28" s="46" t="str">
        <f t="shared" si="28"/>
        <v/>
      </c>
      <c r="BZ28" s="47" t="str">
        <f t="shared" si="29"/>
        <v/>
      </c>
      <c r="CA28" s="42"/>
      <c r="CB28" s="43"/>
      <c r="CC28" s="45" t="str">
        <f t="shared" si="30"/>
        <v/>
      </c>
      <c r="CD28" s="44"/>
      <c r="CE28" s="43"/>
      <c r="CF28" s="46" t="str">
        <f t="shared" si="31"/>
        <v/>
      </c>
      <c r="CG28" s="47" t="str">
        <f t="shared" si="32"/>
        <v/>
      </c>
      <c r="CH28" s="42"/>
      <c r="CI28" s="43"/>
      <c r="CJ28" s="45" t="str">
        <f t="shared" si="39"/>
        <v/>
      </c>
      <c r="CK28" s="44"/>
      <c r="CL28" s="43"/>
      <c r="CM28" s="46" t="str">
        <f t="shared" si="40"/>
        <v/>
      </c>
      <c r="CN28" s="47" t="str">
        <f t="shared" si="41"/>
        <v/>
      </c>
      <c r="CO28" s="42"/>
      <c r="CP28" s="43"/>
      <c r="CQ28" s="45" t="str">
        <f t="shared" si="33"/>
        <v/>
      </c>
      <c r="CR28" s="44"/>
      <c r="CS28" s="43"/>
      <c r="CT28" s="46" t="str">
        <f t="shared" si="34"/>
        <v/>
      </c>
      <c r="CU28" s="47" t="str">
        <f t="shared" si="35"/>
        <v/>
      </c>
      <c r="CV28" s="42"/>
      <c r="CW28" s="43"/>
      <c r="CX28" s="45" t="str">
        <f t="shared" si="36"/>
        <v/>
      </c>
      <c r="CY28" s="44"/>
      <c r="CZ28" s="43"/>
      <c r="DA28" s="46" t="str">
        <f t="shared" si="37"/>
        <v/>
      </c>
      <c r="DB28" s="47" t="str">
        <f t="shared" si="38"/>
        <v/>
      </c>
      <c r="DC28" s="47">
        <f t="shared" si="42"/>
        <v>2</v>
      </c>
    </row>
    <row r="29" spans="2:107" ht="20.25" customHeight="1" x14ac:dyDescent="0.2">
      <c r="B29" s="68">
        <v>35</v>
      </c>
      <c r="C29" s="41" t="s">
        <v>43</v>
      </c>
      <c r="D29" s="82" t="s">
        <v>367</v>
      </c>
      <c r="E29" s="40" t="s">
        <v>45</v>
      </c>
      <c r="F29" s="23"/>
      <c r="G29" s="24"/>
      <c r="H29" s="50"/>
      <c r="I29" s="42"/>
      <c r="J29" s="43"/>
      <c r="K29" s="45" t="str">
        <f t="shared" si="0"/>
        <v/>
      </c>
      <c r="L29" s="44"/>
      <c r="M29" s="43"/>
      <c r="N29" s="46" t="str">
        <f t="shared" si="1"/>
        <v/>
      </c>
      <c r="O29" s="47" t="str">
        <f t="shared" si="2"/>
        <v/>
      </c>
      <c r="P29" s="42"/>
      <c r="Q29" s="43"/>
      <c r="R29" s="45" t="str">
        <f t="shared" si="3"/>
        <v/>
      </c>
      <c r="S29" s="44"/>
      <c r="T29" s="43"/>
      <c r="U29" s="46" t="str">
        <f t="shared" si="4"/>
        <v/>
      </c>
      <c r="V29" s="47" t="str">
        <f t="shared" si="5"/>
        <v/>
      </c>
      <c r="W29" s="42"/>
      <c r="X29" s="43"/>
      <c r="Y29" s="45" t="str">
        <f t="shared" si="6"/>
        <v/>
      </c>
      <c r="Z29" s="44"/>
      <c r="AA29" s="43"/>
      <c r="AB29" s="46" t="str">
        <f t="shared" si="7"/>
        <v/>
      </c>
      <c r="AC29" s="47" t="str">
        <f t="shared" si="8"/>
        <v/>
      </c>
      <c r="AD29" s="42"/>
      <c r="AE29" s="43"/>
      <c r="AF29" s="45" t="str">
        <f t="shared" si="9"/>
        <v/>
      </c>
      <c r="AG29" s="44"/>
      <c r="AH29" s="43"/>
      <c r="AI29" s="46" t="str">
        <f t="shared" si="10"/>
        <v/>
      </c>
      <c r="AJ29" s="47" t="str">
        <f t="shared" si="11"/>
        <v/>
      </c>
      <c r="AK29" s="42"/>
      <c r="AL29" s="43"/>
      <c r="AM29" s="45" t="str">
        <f t="shared" si="12"/>
        <v/>
      </c>
      <c r="AN29" s="44"/>
      <c r="AO29" s="43"/>
      <c r="AP29" s="46" t="str">
        <f t="shared" si="13"/>
        <v/>
      </c>
      <c r="AQ29" s="47" t="str">
        <f t="shared" si="14"/>
        <v/>
      </c>
      <c r="AR29" s="42" t="s">
        <v>410</v>
      </c>
      <c r="AS29" s="43">
        <v>1</v>
      </c>
      <c r="AT29" s="45">
        <f t="shared" si="15"/>
        <v>1</v>
      </c>
      <c r="AU29" s="44" t="s">
        <v>407</v>
      </c>
      <c r="AV29" s="43">
        <v>1</v>
      </c>
      <c r="AW29" s="46">
        <f t="shared" si="16"/>
        <v>4</v>
      </c>
      <c r="AX29" s="47">
        <f t="shared" si="17"/>
        <v>4</v>
      </c>
      <c r="AY29" s="42" t="s">
        <v>410</v>
      </c>
      <c r="AZ29" s="43">
        <v>1</v>
      </c>
      <c r="BA29" s="45">
        <f t="shared" si="18"/>
        <v>1</v>
      </c>
      <c r="BB29" s="44" t="s">
        <v>407</v>
      </c>
      <c r="BC29" s="43">
        <v>1</v>
      </c>
      <c r="BD29" s="46">
        <f t="shared" si="19"/>
        <v>4</v>
      </c>
      <c r="BE29" s="47">
        <f t="shared" si="20"/>
        <v>4</v>
      </c>
      <c r="BF29" s="42"/>
      <c r="BG29" s="43"/>
      <c r="BH29" s="45" t="str">
        <f t="shared" si="21"/>
        <v/>
      </c>
      <c r="BI29" s="44"/>
      <c r="BJ29" s="43"/>
      <c r="BK29" s="46" t="str">
        <f t="shared" si="22"/>
        <v/>
      </c>
      <c r="BL29" s="47" t="str">
        <f t="shared" si="23"/>
        <v/>
      </c>
      <c r="BM29" s="42"/>
      <c r="BN29" s="43"/>
      <c r="BO29" s="45" t="str">
        <f t="shared" si="24"/>
        <v/>
      </c>
      <c r="BP29" s="44"/>
      <c r="BQ29" s="43"/>
      <c r="BR29" s="46" t="str">
        <f t="shared" si="25"/>
        <v/>
      </c>
      <c r="BS29" s="47" t="str">
        <f t="shared" si="26"/>
        <v/>
      </c>
      <c r="BT29" s="42"/>
      <c r="BU29" s="43"/>
      <c r="BV29" s="45" t="str">
        <f t="shared" si="27"/>
        <v/>
      </c>
      <c r="BW29" s="44"/>
      <c r="BX29" s="43"/>
      <c r="BY29" s="46" t="str">
        <f t="shared" si="28"/>
        <v/>
      </c>
      <c r="BZ29" s="47" t="str">
        <f t="shared" si="29"/>
        <v/>
      </c>
      <c r="CA29" s="42"/>
      <c r="CB29" s="43"/>
      <c r="CC29" s="45" t="str">
        <f t="shared" si="30"/>
        <v/>
      </c>
      <c r="CD29" s="44"/>
      <c r="CE29" s="43"/>
      <c r="CF29" s="46" t="str">
        <f t="shared" si="31"/>
        <v/>
      </c>
      <c r="CG29" s="47" t="str">
        <f t="shared" si="32"/>
        <v/>
      </c>
      <c r="CH29" s="42"/>
      <c r="CI29" s="43"/>
      <c r="CJ29" s="45" t="str">
        <f t="shared" si="39"/>
        <v/>
      </c>
      <c r="CK29" s="44"/>
      <c r="CL29" s="43"/>
      <c r="CM29" s="46" t="str">
        <f t="shared" si="40"/>
        <v/>
      </c>
      <c r="CN29" s="47" t="str">
        <f t="shared" si="41"/>
        <v/>
      </c>
      <c r="CO29" s="42" t="s">
        <v>416</v>
      </c>
      <c r="CP29" s="43">
        <v>30</v>
      </c>
      <c r="CQ29" s="45">
        <f t="shared" si="33"/>
        <v>0.5</v>
      </c>
      <c r="CR29" s="44" t="s">
        <v>407</v>
      </c>
      <c r="CS29" s="43">
        <v>2</v>
      </c>
      <c r="CT29" s="46">
        <f t="shared" si="34"/>
        <v>8</v>
      </c>
      <c r="CU29" s="47">
        <f t="shared" si="35"/>
        <v>4</v>
      </c>
      <c r="CV29" s="42" t="s">
        <v>416</v>
      </c>
      <c r="CW29" s="43">
        <v>15</v>
      </c>
      <c r="CX29" s="45">
        <f t="shared" si="36"/>
        <v>0.25</v>
      </c>
      <c r="CY29" s="44" t="s">
        <v>407</v>
      </c>
      <c r="CZ29" s="43">
        <v>1</v>
      </c>
      <c r="DA29" s="46">
        <f t="shared" si="37"/>
        <v>4</v>
      </c>
      <c r="DB29" s="47">
        <f t="shared" si="38"/>
        <v>1</v>
      </c>
      <c r="DC29" s="47">
        <f t="shared" si="42"/>
        <v>13</v>
      </c>
    </row>
    <row r="30" spans="2:107" ht="20.25" customHeight="1" x14ac:dyDescent="0.2">
      <c r="B30" s="68">
        <v>36</v>
      </c>
      <c r="C30" s="41" t="s">
        <v>43</v>
      </c>
      <c r="D30" s="82" t="s">
        <v>367</v>
      </c>
      <c r="E30" s="40" t="s">
        <v>46</v>
      </c>
      <c r="F30" s="23"/>
      <c r="G30" s="24"/>
      <c r="H30" s="50"/>
      <c r="I30" s="42"/>
      <c r="J30" s="43"/>
      <c r="K30" s="45" t="str">
        <f t="shared" si="0"/>
        <v/>
      </c>
      <c r="L30" s="44"/>
      <c r="M30" s="43"/>
      <c r="N30" s="46" t="str">
        <f t="shared" si="1"/>
        <v/>
      </c>
      <c r="O30" s="47" t="str">
        <f t="shared" si="2"/>
        <v/>
      </c>
      <c r="P30" s="42"/>
      <c r="Q30" s="43"/>
      <c r="R30" s="45" t="str">
        <f t="shared" si="3"/>
        <v/>
      </c>
      <c r="S30" s="44"/>
      <c r="T30" s="43"/>
      <c r="U30" s="46" t="str">
        <f t="shared" si="4"/>
        <v/>
      </c>
      <c r="V30" s="47" t="str">
        <f t="shared" si="5"/>
        <v/>
      </c>
      <c r="W30" s="42"/>
      <c r="X30" s="43"/>
      <c r="Y30" s="45" t="str">
        <f t="shared" si="6"/>
        <v/>
      </c>
      <c r="Z30" s="44"/>
      <c r="AA30" s="43"/>
      <c r="AB30" s="46" t="str">
        <f t="shared" si="7"/>
        <v/>
      </c>
      <c r="AC30" s="47" t="str">
        <f t="shared" si="8"/>
        <v/>
      </c>
      <c r="AD30" s="42"/>
      <c r="AE30" s="43"/>
      <c r="AF30" s="45" t="str">
        <f t="shared" si="9"/>
        <v/>
      </c>
      <c r="AG30" s="44"/>
      <c r="AH30" s="43"/>
      <c r="AI30" s="46" t="str">
        <f t="shared" si="10"/>
        <v/>
      </c>
      <c r="AJ30" s="47" t="str">
        <f t="shared" si="11"/>
        <v/>
      </c>
      <c r="AK30" s="42"/>
      <c r="AL30" s="43"/>
      <c r="AM30" s="45" t="str">
        <f t="shared" si="12"/>
        <v/>
      </c>
      <c r="AN30" s="44"/>
      <c r="AO30" s="43"/>
      <c r="AP30" s="46" t="str">
        <f t="shared" si="13"/>
        <v/>
      </c>
      <c r="AQ30" s="47" t="str">
        <f t="shared" si="14"/>
        <v/>
      </c>
      <c r="AR30" s="42"/>
      <c r="AS30" s="43"/>
      <c r="AT30" s="45" t="str">
        <f t="shared" si="15"/>
        <v/>
      </c>
      <c r="AU30" s="44"/>
      <c r="AV30" s="43"/>
      <c r="AW30" s="46" t="str">
        <f t="shared" si="16"/>
        <v/>
      </c>
      <c r="AX30" s="47" t="str">
        <f t="shared" si="17"/>
        <v/>
      </c>
      <c r="AY30" s="42"/>
      <c r="AZ30" s="43"/>
      <c r="BA30" s="45" t="str">
        <f t="shared" si="18"/>
        <v/>
      </c>
      <c r="BB30" s="44"/>
      <c r="BC30" s="43"/>
      <c r="BD30" s="46" t="str">
        <f t="shared" si="19"/>
        <v/>
      </c>
      <c r="BE30" s="47" t="str">
        <f t="shared" si="20"/>
        <v/>
      </c>
      <c r="BF30" s="42"/>
      <c r="BG30" s="43"/>
      <c r="BH30" s="45" t="str">
        <f t="shared" si="21"/>
        <v/>
      </c>
      <c r="BI30" s="44"/>
      <c r="BJ30" s="43"/>
      <c r="BK30" s="46" t="str">
        <f t="shared" si="22"/>
        <v/>
      </c>
      <c r="BL30" s="47" t="str">
        <f t="shared" si="23"/>
        <v/>
      </c>
      <c r="BM30" s="42"/>
      <c r="BN30" s="43"/>
      <c r="BO30" s="45" t="str">
        <f t="shared" si="24"/>
        <v/>
      </c>
      <c r="BP30" s="44"/>
      <c r="BQ30" s="43"/>
      <c r="BR30" s="46" t="str">
        <f t="shared" si="25"/>
        <v/>
      </c>
      <c r="BS30" s="47" t="str">
        <f t="shared" si="26"/>
        <v/>
      </c>
      <c r="BT30" s="42"/>
      <c r="BU30" s="43"/>
      <c r="BV30" s="45" t="str">
        <f t="shared" si="27"/>
        <v/>
      </c>
      <c r="BW30" s="44"/>
      <c r="BX30" s="43"/>
      <c r="BY30" s="46" t="str">
        <f t="shared" si="28"/>
        <v/>
      </c>
      <c r="BZ30" s="47" t="str">
        <f t="shared" si="29"/>
        <v/>
      </c>
      <c r="CA30" s="42"/>
      <c r="CB30" s="43"/>
      <c r="CC30" s="45" t="str">
        <f t="shared" si="30"/>
        <v/>
      </c>
      <c r="CD30" s="44"/>
      <c r="CE30" s="43"/>
      <c r="CF30" s="46" t="str">
        <f t="shared" si="31"/>
        <v/>
      </c>
      <c r="CG30" s="47" t="str">
        <f t="shared" si="32"/>
        <v/>
      </c>
      <c r="CH30" s="42"/>
      <c r="CI30" s="43"/>
      <c r="CJ30" s="45" t="str">
        <f t="shared" si="39"/>
        <v/>
      </c>
      <c r="CK30" s="44"/>
      <c r="CL30" s="43"/>
      <c r="CM30" s="46" t="str">
        <f t="shared" si="40"/>
        <v/>
      </c>
      <c r="CN30" s="47" t="str">
        <f t="shared" si="41"/>
        <v/>
      </c>
      <c r="CO30" s="42"/>
      <c r="CP30" s="43"/>
      <c r="CQ30" s="45" t="str">
        <f t="shared" si="33"/>
        <v/>
      </c>
      <c r="CR30" s="44"/>
      <c r="CS30" s="43"/>
      <c r="CT30" s="46" t="str">
        <f t="shared" si="34"/>
        <v/>
      </c>
      <c r="CU30" s="47" t="str">
        <f t="shared" si="35"/>
        <v/>
      </c>
      <c r="CV30" s="42" t="s">
        <v>416</v>
      </c>
      <c r="CW30" s="43">
        <v>15</v>
      </c>
      <c r="CX30" s="45">
        <f t="shared" si="36"/>
        <v>0.25</v>
      </c>
      <c r="CY30" s="44" t="s">
        <v>407</v>
      </c>
      <c r="CZ30" s="43">
        <v>1</v>
      </c>
      <c r="DA30" s="46">
        <f t="shared" si="37"/>
        <v>4</v>
      </c>
      <c r="DB30" s="47">
        <f t="shared" si="38"/>
        <v>1</v>
      </c>
      <c r="DC30" s="47">
        <f t="shared" si="42"/>
        <v>1</v>
      </c>
    </row>
    <row r="31" spans="2:107" ht="20.25" customHeight="1" x14ac:dyDescent="0.2">
      <c r="B31" s="68">
        <v>37</v>
      </c>
      <c r="C31" s="41" t="s">
        <v>43</v>
      </c>
      <c r="D31" s="82" t="s">
        <v>367</v>
      </c>
      <c r="E31" s="40" t="s">
        <v>47</v>
      </c>
      <c r="F31" s="23"/>
      <c r="G31" s="24"/>
      <c r="H31" s="50"/>
      <c r="I31" s="42"/>
      <c r="J31" s="43"/>
      <c r="K31" s="45" t="str">
        <f t="shared" si="0"/>
        <v/>
      </c>
      <c r="L31" s="44"/>
      <c r="M31" s="43"/>
      <c r="N31" s="46" t="str">
        <f t="shared" si="1"/>
        <v/>
      </c>
      <c r="O31" s="47" t="str">
        <f t="shared" si="2"/>
        <v/>
      </c>
      <c r="P31" s="42"/>
      <c r="Q31" s="43"/>
      <c r="R31" s="45" t="str">
        <f t="shared" si="3"/>
        <v/>
      </c>
      <c r="S31" s="44"/>
      <c r="T31" s="43"/>
      <c r="U31" s="46" t="str">
        <f t="shared" si="4"/>
        <v/>
      </c>
      <c r="V31" s="47" t="str">
        <f t="shared" si="5"/>
        <v/>
      </c>
      <c r="W31" s="42"/>
      <c r="X31" s="43"/>
      <c r="Y31" s="45" t="str">
        <f t="shared" si="6"/>
        <v/>
      </c>
      <c r="Z31" s="44"/>
      <c r="AA31" s="43"/>
      <c r="AB31" s="46" t="str">
        <f t="shared" si="7"/>
        <v/>
      </c>
      <c r="AC31" s="47" t="str">
        <f t="shared" si="8"/>
        <v/>
      </c>
      <c r="AD31" s="42"/>
      <c r="AE31" s="43"/>
      <c r="AF31" s="45" t="str">
        <f t="shared" si="9"/>
        <v/>
      </c>
      <c r="AG31" s="44"/>
      <c r="AH31" s="43"/>
      <c r="AI31" s="46" t="str">
        <f t="shared" si="10"/>
        <v/>
      </c>
      <c r="AJ31" s="47" t="str">
        <f t="shared" si="11"/>
        <v/>
      </c>
      <c r="AK31" s="42"/>
      <c r="AL31" s="43"/>
      <c r="AM31" s="45" t="str">
        <f t="shared" si="12"/>
        <v/>
      </c>
      <c r="AN31" s="44"/>
      <c r="AO31" s="43"/>
      <c r="AP31" s="46" t="str">
        <f t="shared" si="13"/>
        <v/>
      </c>
      <c r="AQ31" s="47" t="str">
        <f t="shared" si="14"/>
        <v/>
      </c>
      <c r="AR31" s="42"/>
      <c r="AS31" s="43"/>
      <c r="AT31" s="45" t="str">
        <f t="shared" si="15"/>
        <v/>
      </c>
      <c r="AU31" s="44"/>
      <c r="AV31" s="43"/>
      <c r="AW31" s="46" t="str">
        <f t="shared" si="16"/>
        <v/>
      </c>
      <c r="AX31" s="47" t="str">
        <f t="shared" si="17"/>
        <v/>
      </c>
      <c r="AY31" s="42"/>
      <c r="AZ31" s="43"/>
      <c r="BA31" s="45" t="str">
        <f t="shared" si="18"/>
        <v/>
      </c>
      <c r="BB31" s="44"/>
      <c r="BC31" s="43"/>
      <c r="BD31" s="46" t="str">
        <f t="shared" si="19"/>
        <v/>
      </c>
      <c r="BE31" s="47" t="str">
        <f t="shared" si="20"/>
        <v/>
      </c>
      <c r="BF31" s="42"/>
      <c r="BG31" s="43"/>
      <c r="BH31" s="45" t="str">
        <f t="shared" si="21"/>
        <v/>
      </c>
      <c r="BI31" s="44"/>
      <c r="BJ31" s="43"/>
      <c r="BK31" s="46" t="str">
        <f t="shared" si="22"/>
        <v/>
      </c>
      <c r="BL31" s="47" t="str">
        <f t="shared" si="23"/>
        <v/>
      </c>
      <c r="BM31" s="42"/>
      <c r="BN31" s="43"/>
      <c r="BO31" s="45" t="str">
        <f t="shared" si="24"/>
        <v/>
      </c>
      <c r="BP31" s="44"/>
      <c r="BQ31" s="43"/>
      <c r="BR31" s="46" t="str">
        <f t="shared" si="25"/>
        <v/>
      </c>
      <c r="BS31" s="47" t="str">
        <f t="shared" si="26"/>
        <v/>
      </c>
      <c r="BT31" s="42"/>
      <c r="BU31" s="43"/>
      <c r="BV31" s="45" t="str">
        <f t="shared" si="27"/>
        <v/>
      </c>
      <c r="BW31" s="44"/>
      <c r="BX31" s="43"/>
      <c r="BY31" s="46" t="str">
        <f t="shared" si="28"/>
        <v/>
      </c>
      <c r="BZ31" s="47" t="str">
        <f t="shared" si="29"/>
        <v/>
      </c>
      <c r="CA31" s="42"/>
      <c r="CB31" s="43"/>
      <c r="CC31" s="45" t="str">
        <f t="shared" si="30"/>
        <v/>
      </c>
      <c r="CD31" s="44"/>
      <c r="CE31" s="43"/>
      <c r="CF31" s="46" t="str">
        <f t="shared" si="31"/>
        <v/>
      </c>
      <c r="CG31" s="47" t="str">
        <f t="shared" si="32"/>
        <v/>
      </c>
      <c r="CH31" s="42"/>
      <c r="CI31" s="43"/>
      <c r="CJ31" s="45" t="str">
        <f t="shared" si="39"/>
        <v/>
      </c>
      <c r="CK31" s="44"/>
      <c r="CL31" s="43"/>
      <c r="CM31" s="46" t="str">
        <f t="shared" si="40"/>
        <v/>
      </c>
      <c r="CN31" s="47" t="str">
        <f t="shared" si="41"/>
        <v/>
      </c>
      <c r="CO31" s="42" t="s">
        <v>416</v>
      </c>
      <c r="CP31" s="43">
        <v>20</v>
      </c>
      <c r="CQ31" s="45">
        <f t="shared" si="33"/>
        <v>0.33333333333333331</v>
      </c>
      <c r="CR31" s="44" t="s">
        <v>407</v>
      </c>
      <c r="CS31" s="43">
        <v>3</v>
      </c>
      <c r="CT31" s="46">
        <f t="shared" si="34"/>
        <v>12</v>
      </c>
      <c r="CU31" s="47">
        <f t="shared" si="35"/>
        <v>4</v>
      </c>
      <c r="CV31" s="42" t="s">
        <v>416</v>
      </c>
      <c r="CW31" s="43">
        <v>15</v>
      </c>
      <c r="CX31" s="45">
        <f t="shared" si="36"/>
        <v>0.25</v>
      </c>
      <c r="CY31" s="44" t="s">
        <v>407</v>
      </c>
      <c r="CZ31" s="43">
        <v>1</v>
      </c>
      <c r="DA31" s="46">
        <f t="shared" si="37"/>
        <v>4</v>
      </c>
      <c r="DB31" s="47">
        <f t="shared" si="38"/>
        <v>1</v>
      </c>
      <c r="DC31" s="47">
        <f t="shared" si="42"/>
        <v>5</v>
      </c>
    </row>
    <row r="32" spans="2:107" ht="20.25" customHeight="1" x14ac:dyDescent="0.2">
      <c r="B32" s="68">
        <v>38</v>
      </c>
      <c r="C32" s="41" t="s">
        <v>43</v>
      </c>
      <c r="D32" s="82" t="s">
        <v>367</v>
      </c>
      <c r="E32" s="40" t="s">
        <v>48</v>
      </c>
      <c r="F32" s="23"/>
      <c r="G32" s="24"/>
      <c r="H32" s="50"/>
      <c r="I32" s="42"/>
      <c r="J32" s="43"/>
      <c r="K32" s="45" t="str">
        <f t="shared" si="0"/>
        <v/>
      </c>
      <c r="L32" s="44"/>
      <c r="M32" s="43"/>
      <c r="N32" s="46" t="str">
        <f t="shared" si="1"/>
        <v/>
      </c>
      <c r="O32" s="47" t="str">
        <f t="shared" si="2"/>
        <v/>
      </c>
      <c r="P32" s="42"/>
      <c r="Q32" s="43"/>
      <c r="R32" s="45" t="str">
        <f t="shared" si="3"/>
        <v/>
      </c>
      <c r="S32" s="44"/>
      <c r="T32" s="43"/>
      <c r="U32" s="46" t="str">
        <f t="shared" si="4"/>
        <v/>
      </c>
      <c r="V32" s="47" t="str">
        <f t="shared" si="5"/>
        <v/>
      </c>
      <c r="W32" s="42"/>
      <c r="X32" s="43"/>
      <c r="Y32" s="45" t="str">
        <f t="shared" si="6"/>
        <v/>
      </c>
      <c r="Z32" s="44"/>
      <c r="AA32" s="43"/>
      <c r="AB32" s="46" t="str">
        <f t="shared" si="7"/>
        <v/>
      </c>
      <c r="AC32" s="47" t="str">
        <f t="shared" si="8"/>
        <v/>
      </c>
      <c r="AD32" s="42"/>
      <c r="AE32" s="43"/>
      <c r="AF32" s="45" t="str">
        <f t="shared" si="9"/>
        <v/>
      </c>
      <c r="AG32" s="44"/>
      <c r="AH32" s="43"/>
      <c r="AI32" s="46" t="str">
        <f t="shared" si="10"/>
        <v/>
      </c>
      <c r="AJ32" s="47" t="str">
        <f t="shared" si="11"/>
        <v/>
      </c>
      <c r="AK32" s="42"/>
      <c r="AL32" s="43"/>
      <c r="AM32" s="45" t="str">
        <f t="shared" si="12"/>
        <v/>
      </c>
      <c r="AN32" s="44"/>
      <c r="AO32" s="43"/>
      <c r="AP32" s="46" t="str">
        <f t="shared" si="13"/>
        <v/>
      </c>
      <c r="AQ32" s="47" t="str">
        <f t="shared" si="14"/>
        <v/>
      </c>
      <c r="AR32" s="42"/>
      <c r="AS32" s="43"/>
      <c r="AT32" s="45" t="str">
        <f t="shared" si="15"/>
        <v/>
      </c>
      <c r="AU32" s="44"/>
      <c r="AV32" s="43"/>
      <c r="AW32" s="46" t="str">
        <f t="shared" si="16"/>
        <v/>
      </c>
      <c r="AX32" s="47" t="str">
        <f t="shared" si="17"/>
        <v/>
      </c>
      <c r="AY32" s="42" t="s">
        <v>410</v>
      </c>
      <c r="AZ32" s="43">
        <v>0.5</v>
      </c>
      <c r="BA32" s="45">
        <f t="shared" si="18"/>
        <v>0.5</v>
      </c>
      <c r="BB32" s="44" t="s">
        <v>407</v>
      </c>
      <c r="BC32" s="43">
        <v>1</v>
      </c>
      <c r="BD32" s="46">
        <f t="shared" si="19"/>
        <v>4</v>
      </c>
      <c r="BE32" s="47">
        <f t="shared" si="20"/>
        <v>2</v>
      </c>
      <c r="BF32" s="42"/>
      <c r="BG32" s="43"/>
      <c r="BH32" s="45" t="str">
        <f t="shared" si="21"/>
        <v/>
      </c>
      <c r="BI32" s="44"/>
      <c r="BJ32" s="43"/>
      <c r="BK32" s="46" t="str">
        <f t="shared" si="22"/>
        <v/>
      </c>
      <c r="BL32" s="47" t="str">
        <f t="shared" si="23"/>
        <v/>
      </c>
      <c r="BM32" s="42"/>
      <c r="BN32" s="43"/>
      <c r="BO32" s="45" t="str">
        <f t="shared" si="24"/>
        <v/>
      </c>
      <c r="BP32" s="44"/>
      <c r="BQ32" s="43"/>
      <c r="BR32" s="46" t="str">
        <f t="shared" si="25"/>
        <v/>
      </c>
      <c r="BS32" s="47" t="str">
        <f t="shared" si="26"/>
        <v/>
      </c>
      <c r="BT32" s="42"/>
      <c r="BU32" s="43"/>
      <c r="BV32" s="45" t="str">
        <f t="shared" si="27"/>
        <v/>
      </c>
      <c r="BW32" s="44"/>
      <c r="BX32" s="43"/>
      <c r="BY32" s="46" t="str">
        <f t="shared" si="28"/>
        <v/>
      </c>
      <c r="BZ32" s="47" t="str">
        <f t="shared" si="29"/>
        <v/>
      </c>
      <c r="CA32" s="42"/>
      <c r="CB32" s="43"/>
      <c r="CC32" s="45" t="str">
        <f t="shared" si="30"/>
        <v/>
      </c>
      <c r="CD32" s="44"/>
      <c r="CE32" s="43"/>
      <c r="CF32" s="46" t="str">
        <f t="shared" si="31"/>
        <v/>
      </c>
      <c r="CG32" s="47" t="str">
        <f t="shared" si="32"/>
        <v/>
      </c>
      <c r="CH32" s="42"/>
      <c r="CI32" s="43"/>
      <c r="CJ32" s="45" t="str">
        <f t="shared" si="39"/>
        <v/>
      </c>
      <c r="CK32" s="44"/>
      <c r="CL32" s="43"/>
      <c r="CM32" s="46" t="str">
        <f t="shared" si="40"/>
        <v/>
      </c>
      <c r="CN32" s="47" t="str">
        <f t="shared" si="41"/>
        <v/>
      </c>
      <c r="CO32" s="42" t="s">
        <v>410</v>
      </c>
      <c r="CP32" s="43">
        <v>1</v>
      </c>
      <c r="CQ32" s="45">
        <f t="shared" si="33"/>
        <v>1</v>
      </c>
      <c r="CR32" s="44" t="s">
        <v>407</v>
      </c>
      <c r="CS32" s="43">
        <v>2</v>
      </c>
      <c r="CT32" s="46">
        <f t="shared" si="34"/>
        <v>8</v>
      </c>
      <c r="CU32" s="47">
        <f t="shared" si="35"/>
        <v>8</v>
      </c>
      <c r="CV32" s="42" t="s">
        <v>416</v>
      </c>
      <c r="CW32" s="43">
        <v>15</v>
      </c>
      <c r="CX32" s="45">
        <f t="shared" si="36"/>
        <v>0.25</v>
      </c>
      <c r="CY32" s="44" t="s">
        <v>407</v>
      </c>
      <c r="CZ32" s="43">
        <v>1</v>
      </c>
      <c r="DA32" s="46">
        <f t="shared" si="37"/>
        <v>4</v>
      </c>
      <c r="DB32" s="47">
        <f t="shared" si="38"/>
        <v>1</v>
      </c>
      <c r="DC32" s="47">
        <f t="shared" si="42"/>
        <v>11</v>
      </c>
    </row>
    <row r="33" spans="2:107" ht="20.25" customHeight="1" x14ac:dyDescent="0.2">
      <c r="B33" s="68">
        <v>39</v>
      </c>
      <c r="C33" s="41" t="s">
        <v>43</v>
      </c>
      <c r="D33" s="82" t="s">
        <v>368</v>
      </c>
      <c r="E33" s="40" t="s">
        <v>49</v>
      </c>
      <c r="F33" s="23"/>
      <c r="G33" s="24"/>
      <c r="H33" s="50"/>
      <c r="I33" s="42"/>
      <c r="J33" s="43"/>
      <c r="K33" s="45" t="str">
        <f t="shared" si="0"/>
        <v/>
      </c>
      <c r="L33" s="44"/>
      <c r="M33" s="43"/>
      <c r="N33" s="46" t="str">
        <f t="shared" si="1"/>
        <v/>
      </c>
      <c r="O33" s="47" t="str">
        <f t="shared" si="2"/>
        <v/>
      </c>
      <c r="P33" s="42"/>
      <c r="Q33" s="43"/>
      <c r="R33" s="45" t="str">
        <f t="shared" si="3"/>
        <v/>
      </c>
      <c r="S33" s="44"/>
      <c r="T33" s="43"/>
      <c r="U33" s="46" t="str">
        <f t="shared" si="4"/>
        <v/>
      </c>
      <c r="V33" s="47" t="str">
        <f t="shared" si="5"/>
        <v/>
      </c>
      <c r="W33" s="42"/>
      <c r="X33" s="43"/>
      <c r="Y33" s="45" t="str">
        <f t="shared" si="6"/>
        <v/>
      </c>
      <c r="Z33" s="44"/>
      <c r="AA33" s="43"/>
      <c r="AB33" s="46" t="str">
        <f t="shared" si="7"/>
        <v/>
      </c>
      <c r="AC33" s="47" t="str">
        <f t="shared" si="8"/>
        <v/>
      </c>
      <c r="AD33" s="42"/>
      <c r="AE33" s="43"/>
      <c r="AF33" s="45" t="str">
        <f t="shared" si="9"/>
        <v/>
      </c>
      <c r="AG33" s="44"/>
      <c r="AH33" s="43"/>
      <c r="AI33" s="46" t="str">
        <f t="shared" si="10"/>
        <v/>
      </c>
      <c r="AJ33" s="47" t="str">
        <f t="shared" si="11"/>
        <v/>
      </c>
      <c r="AK33" s="42"/>
      <c r="AL33" s="43"/>
      <c r="AM33" s="45" t="str">
        <f t="shared" si="12"/>
        <v/>
      </c>
      <c r="AN33" s="44"/>
      <c r="AO33" s="43"/>
      <c r="AP33" s="46" t="str">
        <f t="shared" si="13"/>
        <v/>
      </c>
      <c r="AQ33" s="47" t="str">
        <f t="shared" si="14"/>
        <v/>
      </c>
      <c r="AR33" s="42"/>
      <c r="AS33" s="43"/>
      <c r="AT33" s="45" t="str">
        <f t="shared" si="15"/>
        <v/>
      </c>
      <c r="AU33" s="44"/>
      <c r="AV33" s="43"/>
      <c r="AW33" s="46" t="str">
        <f t="shared" si="16"/>
        <v/>
      </c>
      <c r="AX33" s="47" t="str">
        <f t="shared" si="17"/>
        <v/>
      </c>
      <c r="AY33" s="42"/>
      <c r="AZ33" s="43"/>
      <c r="BA33" s="45" t="str">
        <f t="shared" si="18"/>
        <v/>
      </c>
      <c r="BB33" s="44"/>
      <c r="BC33" s="43"/>
      <c r="BD33" s="46" t="str">
        <f t="shared" si="19"/>
        <v/>
      </c>
      <c r="BE33" s="47" t="str">
        <f t="shared" si="20"/>
        <v/>
      </c>
      <c r="BF33" s="42"/>
      <c r="BG33" s="43"/>
      <c r="BH33" s="45" t="str">
        <f t="shared" si="21"/>
        <v/>
      </c>
      <c r="BI33" s="44"/>
      <c r="BJ33" s="43"/>
      <c r="BK33" s="46" t="str">
        <f t="shared" si="22"/>
        <v/>
      </c>
      <c r="BL33" s="47" t="str">
        <f t="shared" si="23"/>
        <v/>
      </c>
      <c r="BM33" s="42"/>
      <c r="BN33" s="43"/>
      <c r="BO33" s="45" t="str">
        <f t="shared" si="24"/>
        <v/>
      </c>
      <c r="BP33" s="44"/>
      <c r="BQ33" s="43"/>
      <c r="BR33" s="46" t="str">
        <f t="shared" si="25"/>
        <v/>
      </c>
      <c r="BS33" s="47" t="str">
        <f t="shared" si="26"/>
        <v/>
      </c>
      <c r="BT33" s="42"/>
      <c r="BU33" s="43"/>
      <c r="BV33" s="45" t="str">
        <f t="shared" si="27"/>
        <v/>
      </c>
      <c r="BW33" s="44"/>
      <c r="BX33" s="43"/>
      <c r="BY33" s="46" t="str">
        <f t="shared" si="28"/>
        <v/>
      </c>
      <c r="BZ33" s="47" t="str">
        <f t="shared" si="29"/>
        <v/>
      </c>
      <c r="CA33" s="42"/>
      <c r="CB33" s="43"/>
      <c r="CC33" s="45" t="str">
        <f t="shared" si="30"/>
        <v/>
      </c>
      <c r="CD33" s="44"/>
      <c r="CE33" s="43"/>
      <c r="CF33" s="46" t="str">
        <f t="shared" si="31"/>
        <v/>
      </c>
      <c r="CG33" s="47" t="str">
        <f t="shared" si="32"/>
        <v/>
      </c>
      <c r="CH33" s="42"/>
      <c r="CI33" s="43"/>
      <c r="CJ33" s="45" t="str">
        <f t="shared" si="39"/>
        <v/>
      </c>
      <c r="CK33" s="44"/>
      <c r="CL33" s="43"/>
      <c r="CM33" s="46" t="str">
        <f t="shared" si="40"/>
        <v/>
      </c>
      <c r="CN33" s="47" t="str">
        <f t="shared" si="41"/>
        <v/>
      </c>
      <c r="CO33" s="42"/>
      <c r="CP33" s="43"/>
      <c r="CQ33" s="45" t="str">
        <f t="shared" si="33"/>
        <v/>
      </c>
      <c r="CR33" s="44"/>
      <c r="CS33" s="43"/>
      <c r="CT33" s="46" t="str">
        <f t="shared" si="34"/>
        <v/>
      </c>
      <c r="CU33" s="47" t="str">
        <f t="shared" si="35"/>
        <v/>
      </c>
      <c r="CV33" s="42"/>
      <c r="CW33" s="43"/>
      <c r="CX33" s="45" t="str">
        <f t="shared" si="36"/>
        <v/>
      </c>
      <c r="CY33" s="44"/>
      <c r="CZ33" s="43"/>
      <c r="DA33" s="46" t="str">
        <f t="shared" si="37"/>
        <v/>
      </c>
      <c r="DB33" s="47" t="str">
        <f t="shared" si="38"/>
        <v/>
      </c>
      <c r="DC33" s="47">
        <f t="shared" si="42"/>
        <v>0</v>
      </c>
    </row>
    <row r="34" spans="2:107" ht="20.25" customHeight="1" x14ac:dyDescent="0.2">
      <c r="B34" s="68">
        <v>40</v>
      </c>
      <c r="C34" s="41" t="s">
        <v>43</v>
      </c>
      <c r="D34" s="82" t="s">
        <v>367</v>
      </c>
      <c r="E34" s="40" t="s">
        <v>50</v>
      </c>
      <c r="F34" s="23"/>
      <c r="G34" s="24"/>
      <c r="H34" s="50"/>
      <c r="I34" s="42"/>
      <c r="J34" s="43"/>
      <c r="K34" s="45" t="str">
        <f t="shared" si="0"/>
        <v/>
      </c>
      <c r="L34" s="44"/>
      <c r="M34" s="43"/>
      <c r="N34" s="46" t="str">
        <f t="shared" si="1"/>
        <v/>
      </c>
      <c r="O34" s="47" t="str">
        <f t="shared" si="2"/>
        <v/>
      </c>
      <c r="P34" s="42"/>
      <c r="Q34" s="43"/>
      <c r="R34" s="45" t="str">
        <f t="shared" si="3"/>
        <v/>
      </c>
      <c r="S34" s="44"/>
      <c r="T34" s="43"/>
      <c r="U34" s="46" t="str">
        <f t="shared" si="4"/>
        <v/>
      </c>
      <c r="V34" s="47" t="str">
        <f t="shared" si="5"/>
        <v/>
      </c>
      <c r="W34" s="42"/>
      <c r="X34" s="43"/>
      <c r="Y34" s="45" t="str">
        <f t="shared" si="6"/>
        <v/>
      </c>
      <c r="Z34" s="44"/>
      <c r="AA34" s="43"/>
      <c r="AB34" s="46" t="str">
        <f t="shared" si="7"/>
        <v/>
      </c>
      <c r="AC34" s="47" t="str">
        <f t="shared" si="8"/>
        <v/>
      </c>
      <c r="AD34" s="42"/>
      <c r="AE34" s="43"/>
      <c r="AF34" s="45" t="str">
        <f t="shared" si="9"/>
        <v/>
      </c>
      <c r="AG34" s="44"/>
      <c r="AH34" s="43"/>
      <c r="AI34" s="46" t="str">
        <f t="shared" si="10"/>
        <v/>
      </c>
      <c r="AJ34" s="47" t="str">
        <f t="shared" si="11"/>
        <v/>
      </c>
      <c r="AK34" s="42"/>
      <c r="AL34" s="43"/>
      <c r="AM34" s="45" t="str">
        <f t="shared" si="12"/>
        <v/>
      </c>
      <c r="AN34" s="44"/>
      <c r="AO34" s="43"/>
      <c r="AP34" s="46" t="str">
        <f t="shared" si="13"/>
        <v/>
      </c>
      <c r="AQ34" s="47" t="str">
        <f t="shared" si="14"/>
        <v/>
      </c>
      <c r="AR34" s="42"/>
      <c r="AS34" s="43"/>
      <c r="AT34" s="45" t="str">
        <f t="shared" si="15"/>
        <v/>
      </c>
      <c r="AU34" s="44"/>
      <c r="AV34" s="43"/>
      <c r="AW34" s="46" t="str">
        <f t="shared" si="16"/>
        <v/>
      </c>
      <c r="AX34" s="47" t="str">
        <f t="shared" si="17"/>
        <v/>
      </c>
      <c r="AY34" s="42"/>
      <c r="AZ34" s="43"/>
      <c r="BA34" s="45" t="str">
        <f t="shared" si="18"/>
        <v/>
      </c>
      <c r="BB34" s="44"/>
      <c r="BC34" s="43"/>
      <c r="BD34" s="46" t="str">
        <f t="shared" si="19"/>
        <v/>
      </c>
      <c r="BE34" s="47" t="str">
        <f t="shared" si="20"/>
        <v/>
      </c>
      <c r="BF34" s="42"/>
      <c r="BG34" s="43"/>
      <c r="BH34" s="45" t="str">
        <f t="shared" si="21"/>
        <v/>
      </c>
      <c r="BI34" s="44"/>
      <c r="BJ34" s="43"/>
      <c r="BK34" s="46" t="str">
        <f t="shared" si="22"/>
        <v/>
      </c>
      <c r="BL34" s="47" t="str">
        <f t="shared" si="23"/>
        <v/>
      </c>
      <c r="BM34" s="42"/>
      <c r="BN34" s="43"/>
      <c r="BO34" s="45" t="str">
        <f t="shared" si="24"/>
        <v/>
      </c>
      <c r="BP34" s="44"/>
      <c r="BQ34" s="43"/>
      <c r="BR34" s="46" t="str">
        <f t="shared" si="25"/>
        <v/>
      </c>
      <c r="BS34" s="47" t="str">
        <f t="shared" si="26"/>
        <v/>
      </c>
      <c r="BT34" s="42" t="s">
        <v>410</v>
      </c>
      <c r="BU34" s="43">
        <v>0.5</v>
      </c>
      <c r="BV34" s="45">
        <f t="shared" si="27"/>
        <v>0.5</v>
      </c>
      <c r="BW34" s="44" t="s">
        <v>406</v>
      </c>
      <c r="BX34" s="43">
        <v>1</v>
      </c>
      <c r="BY34" s="46">
        <f t="shared" si="28"/>
        <v>24</v>
      </c>
      <c r="BZ34" s="47">
        <f t="shared" si="29"/>
        <v>12</v>
      </c>
      <c r="CA34" s="42"/>
      <c r="CB34" s="43"/>
      <c r="CC34" s="45" t="str">
        <f t="shared" si="30"/>
        <v/>
      </c>
      <c r="CD34" s="44"/>
      <c r="CE34" s="43"/>
      <c r="CF34" s="46" t="str">
        <f t="shared" si="31"/>
        <v/>
      </c>
      <c r="CG34" s="47" t="str">
        <f t="shared" si="32"/>
        <v/>
      </c>
      <c r="CH34" s="42"/>
      <c r="CI34" s="43"/>
      <c r="CJ34" s="45" t="str">
        <f t="shared" si="39"/>
        <v/>
      </c>
      <c r="CK34" s="44"/>
      <c r="CL34" s="43"/>
      <c r="CM34" s="46" t="str">
        <f t="shared" si="40"/>
        <v/>
      </c>
      <c r="CN34" s="47" t="str">
        <f t="shared" si="41"/>
        <v/>
      </c>
      <c r="CO34" s="42"/>
      <c r="CP34" s="43"/>
      <c r="CQ34" s="45" t="str">
        <f t="shared" si="33"/>
        <v/>
      </c>
      <c r="CR34" s="44"/>
      <c r="CS34" s="43"/>
      <c r="CT34" s="46" t="str">
        <f t="shared" si="34"/>
        <v/>
      </c>
      <c r="CU34" s="47" t="str">
        <f t="shared" si="35"/>
        <v/>
      </c>
      <c r="CV34" s="42"/>
      <c r="CW34" s="43"/>
      <c r="CX34" s="45" t="str">
        <f t="shared" si="36"/>
        <v/>
      </c>
      <c r="CY34" s="44"/>
      <c r="CZ34" s="43"/>
      <c r="DA34" s="46" t="str">
        <f t="shared" si="37"/>
        <v/>
      </c>
      <c r="DB34" s="47" t="str">
        <f t="shared" si="38"/>
        <v/>
      </c>
      <c r="DC34" s="47">
        <f t="shared" si="42"/>
        <v>12</v>
      </c>
    </row>
    <row r="35" spans="2:107" ht="20.25" customHeight="1" x14ac:dyDescent="0.2">
      <c r="B35" s="68">
        <v>41</v>
      </c>
      <c r="C35" s="41" t="s">
        <v>43</v>
      </c>
      <c r="D35" s="82" t="s">
        <v>367</v>
      </c>
      <c r="E35" s="40" t="s">
        <v>51</v>
      </c>
      <c r="F35" s="23"/>
      <c r="G35" s="24"/>
      <c r="H35" s="50"/>
      <c r="I35" s="42"/>
      <c r="J35" s="43"/>
      <c r="K35" s="45" t="str">
        <f t="shared" si="0"/>
        <v/>
      </c>
      <c r="L35" s="44"/>
      <c r="M35" s="43"/>
      <c r="N35" s="46" t="str">
        <f t="shared" si="1"/>
        <v/>
      </c>
      <c r="O35" s="47" t="str">
        <f t="shared" si="2"/>
        <v/>
      </c>
      <c r="P35" s="42"/>
      <c r="Q35" s="43"/>
      <c r="R35" s="45" t="str">
        <f t="shared" si="3"/>
        <v/>
      </c>
      <c r="S35" s="44"/>
      <c r="T35" s="43"/>
      <c r="U35" s="46" t="str">
        <f t="shared" si="4"/>
        <v/>
      </c>
      <c r="V35" s="47" t="str">
        <f t="shared" si="5"/>
        <v/>
      </c>
      <c r="W35" s="42"/>
      <c r="X35" s="43"/>
      <c r="Y35" s="45" t="str">
        <f t="shared" si="6"/>
        <v/>
      </c>
      <c r="Z35" s="44"/>
      <c r="AA35" s="43"/>
      <c r="AB35" s="46" t="str">
        <f t="shared" si="7"/>
        <v/>
      </c>
      <c r="AC35" s="47" t="str">
        <f t="shared" si="8"/>
        <v/>
      </c>
      <c r="AD35" s="42"/>
      <c r="AE35" s="43"/>
      <c r="AF35" s="45" t="str">
        <f t="shared" si="9"/>
        <v/>
      </c>
      <c r="AG35" s="44"/>
      <c r="AH35" s="43"/>
      <c r="AI35" s="46" t="str">
        <f t="shared" si="10"/>
        <v/>
      </c>
      <c r="AJ35" s="47" t="str">
        <f t="shared" si="11"/>
        <v/>
      </c>
      <c r="AK35" s="42" t="s">
        <v>410</v>
      </c>
      <c r="AL35" s="43">
        <v>1</v>
      </c>
      <c r="AM35" s="45">
        <f t="shared" si="12"/>
        <v>1</v>
      </c>
      <c r="AN35" s="44" t="s">
        <v>407</v>
      </c>
      <c r="AO35" s="43">
        <v>3</v>
      </c>
      <c r="AP35" s="46">
        <f t="shared" si="13"/>
        <v>12</v>
      </c>
      <c r="AQ35" s="47">
        <f t="shared" si="14"/>
        <v>12</v>
      </c>
      <c r="AR35" s="42"/>
      <c r="AS35" s="43"/>
      <c r="AT35" s="45" t="str">
        <f t="shared" si="15"/>
        <v/>
      </c>
      <c r="AU35" s="44"/>
      <c r="AV35" s="43"/>
      <c r="AW35" s="46" t="str">
        <f t="shared" si="16"/>
        <v/>
      </c>
      <c r="AX35" s="47" t="str">
        <f t="shared" si="17"/>
        <v/>
      </c>
      <c r="AY35" s="42"/>
      <c r="AZ35" s="43"/>
      <c r="BA35" s="45" t="str">
        <f t="shared" si="18"/>
        <v/>
      </c>
      <c r="BB35" s="44"/>
      <c r="BC35" s="43"/>
      <c r="BD35" s="46" t="str">
        <f t="shared" si="19"/>
        <v/>
      </c>
      <c r="BE35" s="47" t="str">
        <f t="shared" si="20"/>
        <v/>
      </c>
      <c r="BF35" s="42"/>
      <c r="BG35" s="43"/>
      <c r="BH35" s="45" t="str">
        <f t="shared" si="21"/>
        <v/>
      </c>
      <c r="BI35" s="44"/>
      <c r="BJ35" s="43"/>
      <c r="BK35" s="46" t="str">
        <f t="shared" si="22"/>
        <v/>
      </c>
      <c r="BL35" s="47" t="str">
        <f t="shared" si="23"/>
        <v/>
      </c>
      <c r="BM35" s="42"/>
      <c r="BN35" s="43"/>
      <c r="BO35" s="45" t="str">
        <f t="shared" si="24"/>
        <v/>
      </c>
      <c r="BP35" s="44"/>
      <c r="BQ35" s="43"/>
      <c r="BR35" s="46" t="str">
        <f t="shared" si="25"/>
        <v/>
      </c>
      <c r="BS35" s="47" t="str">
        <f t="shared" si="26"/>
        <v/>
      </c>
      <c r="BT35" s="42" t="s">
        <v>410</v>
      </c>
      <c r="BU35" s="43">
        <v>1</v>
      </c>
      <c r="BV35" s="45">
        <f t="shared" si="27"/>
        <v>1</v>
      </c>
      <c r="BW35" s="44" t="s">
        <v>408</v>
      </c>
      <c r="BX35" s="43">
        <v>2</v>
      </c>
      <c r="BY35" s="46">
        <f t="shared" si="28"/>
        <v>2</v>
      </c>
      <c r="BZ35" s="47">
        <f t="shared" si="29"/>
        <v>2</v>
      </c>
      <c r="CA35" s="42"/>
      <c r="CB35" s="43"/>
      <c r="CC35" s="45" t="str">
        <f t="shared" si="30"/>
        <v/>
      </c>
      <c r="CD35" s="44"/>
      <c r="CE35" s="43"/>
      <c r="CF35" s="46" t="str">
        <f t="shared" si="31"/>
        <v/>
      </c>
      <c r="CG35" s="47" t="str">
        <f t="shared" si="32"/>
        <v/>
      </c>
      <c r="CH35" s="42"/>
      <c r="CI35" s="43"/>
      <c r="CJ35" s="45" t="str">
        <f t="shared" si="39"/>
        <v/>
      </c>
      <c r="CK35" s="44"/>
      <c r="CL35" s="43"/>
      <c r="CM35" s="46" t="str">
        <f t="shared" si="40"/>
        <v/>
      </c>
      <c r="CN35" s="47" t="str">
        <f t="shared" si="41"/>
        <v/>
      </c>
      <c r="CO35" s="42"/>
      <c r="CP35" s="43"/>
      <c r="CQ35" s="45" t="str">
        <f t="shared" si="33"/>
        <v/>
      </c>
      <c r="CR35" s="44"/>
      <c r="CS35" s="43"/>
      <c r="CT35" s="46" t="str">
        <f t="shared" si="34"/>
        <v/>
      </c>
      <c r="CU35" s="47" t="str">
        <f t="shared" si="35"/>
        <v/>
      </c>
      <c r="CV35" s="42"/>
      <c r="CW35" s="43"/>
      <c r="CX35" s="45" t="str">
        <f t="shared" si="36"/>
        <v/>
      </c>
      <c r="CY35" s="44"/>
      <c r="CZ35" s="43"/>
      <c r="DA35" s="46" t="str">
        <f t="shared" si="37"/>
        <v/>
      </c>
      <c r="DB35" s="47" t="str">
        <f t="shared" si="38"/>
        <v/>
      </c>
      <c r="DC35" s="47">
        <f t="shared" si="42"/>
        <v>14</v>
      </c>
    </row>
    <row r="36" spans="2:107" ht="20.25" customHeight="1" x14ac:dyDescent="0.2">
      <c r="B36" s="68">
        <v>42</v>
      </c>
      <c r="C36" s="41" t="s">
        <v>43</v>
      </c>
      <c r="D36" s="82" t="s">
        <v>367</v>
      </c>
      <c r="E36" s="40" t="s">
        <v>52</v>
      </c>
      <c r="F36" s="23"/>
      <c r="G36" s="24"/>
      <c r="H36" s="50"/>
      <c r="I36" s="42"/>
      <c r="J36" s="43"/>
      <c r="K36" s="45" t="str">
        <f t="shared" si="0"/>
        <v/>
      </c>
      <c r="L36" s="44"/>
      <c r="M36" s="43"/>
      <c r="N36" s="46" t="str">
        <f t="shared" si="1"/>
        <v/>
      </c>
      <c r="O36" s="47" t="str">
        <f t="shared" si="2"/>
        <v/>
      </c>
      <c r="P36" s="42"/>
      <c r="Q36" s="43"/>
      <c r="R36" s="45" t="str">
        <f t="shared" si="3"/>
        <v/>
      </c>
      <c r="S36" s="44"/>
      <c r="T36" s="43"/>
      <c r="U36" s="46" t="str">
        <f t="shared" si="4"/>
        <v/>
      </c>
      <c r="V36" s="47" t="str">
        <f t="shared" si="5"/>
        <v/>
      </c>
      <c r="W36" s="42"/>
      <c r="X36" s="43"/>
      <c r="Y36" s="45" t="str">
        <f t="shared" si="6"/>
        <v/>
      </c>
      <c r="Z36" s="44"/>
      <c r="AA36" s="43"/>
      <c r="AB36" s="46" t="str">
        <f t="shared" si="7"/>
        <v/>
      </c>
      <c r="AC36" s="47" t="str">
        <f t="shared" si="8"/>
        <v/>
      </c>
      <c r="AD36" s="42"/>
      <c r="AE36" s="43"/>
      <c r="AF36" s="45" t="str">
        <f t="shared" si="9"/>
        <v/>
      </c>
      <c r="AG36" s="44"/>
      <c r="AH36" s="43"/>
      <c r="AI36" s="46" t="str">
        <f t="shared" si="10"/>
        <v/>
      </c>
      <c r="AJ36" s="47" t="str">
        <f t="shared" si="11"/>
        <v/>
      </c>
      <c r="AK36" s="42"/>
      <c r="AL36" s="43"/>
      <c r="AM36" s="45" t="str">
        <f t="shared" si="12"/>
        <v/>
      </c>
      <c r="AN36" s="44"/>
      <c r="AO36" s="43"/>
      <c r="AP36" s="46" t="str">
        <f t="shared" si="13"/>
        <v/>
      </c>
      <c r="AQ36" s="47" t="str">
        <f t="shared" si="14"/>
        <v/>
      </c>
      <c r="AR36" s="42"/>
      <c r="AS36" s="43"/>
      <c r="AT36" s="45" t="str">
        <f t="shared" si="15"/>
        <v/>
      </c>
      <c r="AU36" s="44"/>
      <c r="AV36" s="43"/>
      <c r="AW36" s="46" t="str">
        <f t="shared" si="16"/>
        <v/>
      </c>
      <c r="AX36" s="47" t="str">
        <f t="shared" si="17"/>
        <v/>
      </c>
      <c r="AY36" s="42"/>
      <c r="AZ36" s="43"/>
      <c r="BA36" s="45" t="str">
        <f t="shared" si="18"/>
        <v/>
      </c>
      <c r="BB36" s="44"/>
      <c r="BC36" s="43"/>
      <c r="BD36" s="46" t="str">
        <f t="shared" si="19"/>
        <v/>
      </c>
      <c r="BE36" s="47" t="str">
        <f t="shared" si="20"/>
        <v/>
      </c>
      <c r="BF36" s="42"/>
      <c r="BG36" s="43"/>
      <c r="BH36" s="45" t="str">
        <f t="shared" si="21"/>
        <v/>
      </c>
      <c r="BI36" s="44"/>
      <c r="BJ36" s="43"/>
      <c r="BK36" s="46" t="str">
        <f t="shared" si="22"/>
        <v/>
      </c>
      <c r="BL36" s="47" t="str">
        <f t="shared" si="23"/>
        <v/>
      </c>
      <c r="BM36" s="42"/>
      <c r="BN36" s="43"/>
      <c r="BO36" s="45" t="str">
        <f t="shared" si="24"/>
        <v/>
      </c>
      <c r="BP36" s="44"/>
      <c r="BQ36" s="43"/>
      <c r="BR36" s="46" t="str">
        <f t="shared" si="25"/>
        <v/>
      </c>
      <c r="BS36" s="47" t="str">
        <f t="shared" si="26"/>
        <v/>
      </c>
      <c r="BT36" s="42"/>
      <c r="BU36" s="43"/>
      <c r="BV36" s="45" t="str">
        <f t="shared" si="27"/>
        <v/>
      </c>
      <c r="BW36" s="44"/>
      <c r="BX36" s="43"/>
      <c r="BY36" s="46" t="str">
        <f t="shared" si="28"/>
        <v/>
      </c>
      <c r="BZ36" s="47" t="str">
        <f t="shared" si="29"/>
        <v/>
      </c>
      <c r="CA36" s="42"/>
      <c r="CB36" s="43"/>
      <c r="CC36" s="45" t="str">
        <f t="shared" si="30"/>
        <v/>
      </c>
      <c r="CD36" s="44"/>
      <c r="CE36" s="43"/>
      <c r="CF36" s="46" t="str">
        <f t="shared" si="31"/>
        <v/>
      </c>
      <c r="CG36" s="47" t="str">
        <f t="shared" si="32"/>
        <v/>
      </c>
      <c r="CH36" s="42"/>
      <c r="CI36" s="43"/>
      <c r="CJ36" s="45" t="str">
        <f t="shared" si="39"/>
        <v/>
      </c>
      <c r="CK36" s="44"/>
      <c r="CL36" s="43"/>
      <c r="CM36" s="46" t="str">
        <f t="shared" si="40"/>
        <v/>
      </c>
      <c r="CN36" s="47" t="str">
        <f t="shared" si="41"/>
        <v/>
      </c>
      <c r="CO36" s="42"/>
      <c r="CP36" s="43"/>
      <c r="CQ36" s="45" t="str">
        <f t="shared" si="33"/>
        <v/>
      </c>
      <c r="CR36" s="44"/>
      <c r="CS36" s="43"/>
      <c r="CT36" s="46" t="str">
        <f t="shared" si="34"/>
        <v/>
      </c>
      <c r="CU36" s="47" t="str">
        <f t="shared" si="35"/>
        <v/>
      </c>
      <c r="CV36" s="42"/>
      <c r="CW36" s="43"/>
      <c r="CX36" s="45" t="str">
        <f t="shared" si="36"/>
        <v/>
      </c>
      <c r="CY36" s="44"/>
      <c r="CZ36" s="43"/>
      <c r="DA36" s="46" t="str">
        <f t="shared" si="37"/>
        <v/>
      </c>
      <c r="DB36" s="47" t="str">
        <f t="shared" si="38"/>
        <v/>
      </c>
      <c r="DC36" s="47">
        <f t="shared" si="42"/>
        <v>0</v>
      </c>
    </row>
    <row r="37" spans="2:107" ht="20.25" customHeight="1" x14ac:dyDescent="0.2">
      <c r="B37" s="68">
        <v>43</v>
      </c>
      <c r="C37" s="41" t="s">
        <v>43</v>
      </c>
      <c r="D37" s="82" t="s">
        <v>369</v>
      </c>
      <c r="E37" s="40" t="s">
        <v>84</v>
      </c>
      <c r="F37" s="23"/>
      <c r="G37" s="24"/>
      <c r="H37" s="50"/>
      <c r="I37" s="42"/>
      <c r="J37" s="43"/>
      <c r="K37" s="45" t="str">
        <f t="shared" si="0"/>
        <v/>
      </c>
      <c r="L37" s="44"/>
      <c r="M37" s="43"/>
      <c r="N37" s="46" t="str">
        <f t="shared" si="1"/>
        <v/>
      </c>
      <c r="O37" s="47" t="str">
        <f t="shared" si="2"/>
        <v/>
      </c>
      <c r="P37" s="42"/>
      <c r="Q37" s="43"/>
      <c r="R37" s="45" t="str">
        <f t="shared" si="3"/>
        <v/>
      </c>
      <c r="S37" s="44"/>
      <c r="T37" s="43"/>
      <c r="U37" s="46" t="str">
        <f t="shared" si="4"/>
        <v/>
      </c>
      <c r="V37" s="47" t="str">
        <f t="shared" si="5"/>
        <v/>
      </c>
      <c r="W37" s="42"/>
      <c r="X37" s="43"/>
      <c r="Y37" s="45" t="str">
        <f t="shared" si="6"/>
        <v/>
      </c>
      <c r="Z37" s="44"/>
      <c r="AA37" s="43"/>
      <c r="AB37" s="46" t="str">
        <f t="shared" si="7"/>
        <v/>
      </c>
      <c r="AC37" s="47" t="str">
        <f t="shared" si="8"/>
        <v/>
      </c>
      <c r="AD37" s="42"/>
      <c r="AE37" s="43"/>
      <c r="AF37" s="45" t="str">
        <f t="shared" si="9"/>
        <v/>
      </c>
      <c r="AG37" s="44"/>
      <c r="AH37" s="43"/>
      <c r="AI37" s="46" t="str">
        <f t="shared" si="10"/>
        <v/>
      </c>
      <c r="AJ37" s="47" t="str">
        <f t="shared" si="11"/>
        <v/>
      </c>
      <c r="AK37" s="42"/>
      <c r="AL37" s="43"/>
      <c r="AM37" s="45" t="str">
        <f t="shared" si="12"/>
        <v/>
      </c>
      <c r="AN37" s="44"/>
      <c r="AO37" s="43"/>
      <c r="AP37" s="46" t="str">
        <f t="shared" si="13"/>
        <v/>
      </c>
      <c r="AQ37" s="47" t="str">
        <f t="shared" si="14"/>
        <v/>
      </c>
      <c r="AR37" s="42" t="s">
        <v>410</v>
      </c>
      <c r="AS37" s="43">
        <v>1</v>
      </c>
      <c r="AT37" s="45">
        <f t="shared" si="15"/>
        <v>1</v>
      </c>
      <c r="AU37" s="44" t="s">
        <v>407</v>
      </c>
      <c r="AV37" s="43">
        <v>1</v>
      </c>
      <c r="AW37" s="46">
        <f t="shared" si="16"/>
        <v>4</v>
      </c>
      <c r="AX37" s="47">
        <f t="shared" si="17"/>
        <v>4</v>
      </c>
      <c r="AY37" s="42"/>
      <c r="AZ37" s="43"/>
      <c r="BA37" s="45" t="str">
        <f t="shared" si="18"/>
        <v/>
      </c>
      <c r="BB37" s="44"/>
      <c r="BC37" s="43"/>
      <c r="BD37" s="46" t="str">
        <f t="shared" si="19"/>
        <v/>
      </c>
      <c r="BE37" s="47" t="str">
        <f t="shared" si="20"/>
        <v/>
      </c>
      <c r="BF37" s="42"/>
      <c r="BG37" s="43"/>
      <c r="BH37" s="45" t="str">
        <f t="shared" si="21"/>
        <v/>
      </c>
      <c r="BI37" s="44"/>
      <c r="BJ37" s="43"/>
      <c r="BK37" s="46" t="str">
        <f t="shared" si="22"/>
        <v/>
      </c>
      <c r="BL37" s="47" t="str">
        <f t="shared" si="23"/>
        <v/>
      </c>
      <c r="BM37" s="42"/>
      <c r="BN37" s="43"/>
      <c r="BO37" s="45" t="str">
        <f t="shared" si="24"/>
        <v/>
      </c>
      <c r="BP37" s="44"/>
      <c r="BQ37" s="43"/>
      <c r="BR37" s="46" t="str">
        <f t="shared" si="25"/>
        <v/>
      </c>
      <c r="BS37" s="47" t="str">
        <f t="shared" si="26"/>
        <v/>
      </c>
      <c r="BT37" s="42" t="s">
        <v>410</v>
      </c>
      <c r="BU37" s="43">
        <v>1</v>
      </c>
      <c r="BV37" s="45">
        <f t="shared" si="27"/>
        <v>1</v>
      </c>
      <c r="BW37" s="44" t="s">
        <v>407</v>
      </c>
      <c r="BX37" s="43">
        <v>1</v>
      </c>
      <c r="BY37" s="46">
        <f t="shared" si="28"/>
        <v>4</v>
      </c>
      <c r="BZ37" s="47">
        <f t="shared" si="29"/>
        <v>4</v>
      </c>
      <c r="CA37" s="42"/>
      <c r="CB37" s="43"/>
      <c r="CC37" s="45" t="str">
        <f t="shared" si="30"/>
        <v/>
      </c>
      <c r="CD37" s="44"/>
      <c r="CE37" s="43"/>
      <c r="CF37" s="46" t="str">
        <f t="shared" si="31"/>
        <v/>
      </c>
      <c r="CG37" s="47" t="str">
        <f t="shared" si="32"/>
        <v/>
      </c>
      <c r="CH37" s="42"/>
      <c r="CI37" s="43"/>
      <c r="CJ37" s="45" t="str">
        <f t="shared" si="39"/>
        <v/>
      </c>
      <c r="CK37" s="44"/>
      <c r="CL37" s="43"/>
      <c r="CM37" s="46" t="str">
        <f t="shared" si="40"/>
        <v/>
      </c>
      <c r="CN37" s="47" t="str">
        <f t="shared" si="41"/>
        <v/>
      </c>
      <c r="CO37" s="42"/>
      <c r="CP37" s="43"/>
      <c r="CQ37" s="45" t="str">
        <f t="shared" si="33"/>
        <v/>
      </c>
      <c r="CR37" s="44"/>
      <c r="CS37" s="43"/>
      <c r="CT37" s="46" t="str">
        <f t="shared" si="34"/>
        <v/>
      </c>
      <c r="CU37" s="47" t="str">
        <f t="shared" si="35"/>
        <v/>
      </c>
      <c r="CV37" s="42"/>
      <c r="CW37" s="43"/>
      <c r="CX37" s="45" t="str">
        <f t="shared" si="36"/>
        <v/>
      </c>
      <c r="CY37" s="44"/>
      <c r="CZ37" s="43"/>
      <c r="DA37" s="46" t="str">
        <f t="shared" si="37"/>
        <v/>
      </c>
      <c r="DB37" s="47" t="str">
        <f t="shared" si="38"/>
        <v/>
      </c>
      <c r="DC37" s="47">
        <f t="shared" si="42"/>
        <v>8</v>
      </c>
    </row>
    <row r="38" spans="2:107" ht="20.25" customHeight="1" x14ac:dyDescent="0.2">
      <c r="B38" s="68">
        <v>47</v>
      </c>
      <c r="C38" s="41" t="s">
        <v>36</v>
      </c>
      <c r="D38" s="82" t="s">
        <v>370</v>
      </c>
      <c r="E38" s="40" t="s">
        <v>68</v>
      </c>
      <c r="F38" s="23"/>
      <c r="G38" s="24"/>
      <c r="H38" s="50"/>
      <c r="I38" s="42"/>
      <c r="J38" s="43"/>
      <c r="K38" s="45" t="str">
        <f t="shared" si="0"/>
        <v/>
      </c>
      <c r="L38" s="44"/>
      <c r="M38" s="43"/>
      <c r="N38" s="46" t="str">
        <f t="shared" si="1"/>
        <v/>
      </c>
      <c r="O38" s="47" t="str">
        <f t="shared" si="2"/>
        <v/>
      </c>
      <c r="P38" s="42"/>
      <c r="Q38" s="43"/>
      <c r="R38" s="45" t="str">
        <f t="shared" si="3"/>
        <v/>
      </c>
      <c r="S38" s="44"/>
      <c r="T38" s="43"/>
      <c r="U38" s="46" t="str">
        <f t="shared" si="4"/>
        <v/>
      </c>
      <c r="V38" s="47" t="str">
        <f t="shared" si="5"/>
        <v/>
      </c>
      <c r="W38" s="42"/>
      <c r="X38" s="43"/>
      <c r="Y38" s="45" t="str">
        <f t="shared" si="6"/>
        <v/>
      </c>
      <c r="Z38" s="44"/>
      <c r="AA38" s="43"/>
      <c r="AB38" s="46" t="str">
        <f t="shared" si="7"/>
        <v/>
      </c>
      <c r="AC38" s="47" t="str">
        <f t="shared" si="8"/>
        <v/>
      </c>
      <c r="AD38" s="42"/>
      <c r="AE38" s="43"/>
      <c r="AF38" s="45" t="str">
        <f t="shared" si="9"/>
        <v/>
      </c>
      <c r="AG38" s="44"/>
      <c r="AH38" s="43"/>
      <c r="AI38" s="46" t="str">
        <f t="shared" si="10"/>
        <v/>
      </c>
      <c r="AJ38" s="47" t="str">
        <f t="shared" si="11"/>
        <v/>
      </c>
      <c r="AK38" s="42"/>
      <c r="AL38" s="43"/>
      <c r="AM38" s="45" t="str">
        <f t="shared" si="12"/>
        <v/>
      </c>
      <c r="AN38" s="44"/>
      <c r="AO38" s="43"/>
      <c r="AP38" s="46" t="str">
        <f t="shared" si="13"/>
        <v/>
      </c>
      <c r="AQ38" s="47" t="str">
        <f t="shared" si="14"/>
        <v/>
      </c>
      <c r="AR38" s="42"/>
      <c r="AS38" s="43"/>
      <c r="AT38" s="45" t="str">
        <f t="shared" si="15"/>
        <v/>
      </c>
      <c r="AU38" s="44"/>
      <c r="AV38" s="43"/>
      <c r="AW38" s="46" t="str">
        <f t="shared" si="16"/>
        <v/>
      </c>
      <c r="AX38" s="47" t="str">
        <f t="shared" si="17"/>
        <v/>
      </c>
      <c r="AY38" s="42"/>
      <c r="AZ38" s="43"/>
      <c r="BA38" s="45" t="str">
        <f t="shared" si="18"/>
        <v/>
      </c>
      <c r="BB38" s="44"/>
      <c r="BC38" s="43"/>
      <c r="BD38" s="46" t="str">
        <f t="shared" si="19"/>
        <v/>
      </c>
      <c r="BE38" s="47" t="str">
        <f t="shared" si="20"/>
        <v/>
      </c>
      <c r="BF38" s="42"/>
      <c r="BG38" s="43"/>
      <c r="BH38" s="45" t="str">
        <f t="shared" si="21"/>
        <v/>
      </c>
      <c r="BI38" s="44"/>
      <c r="BJ38" s="43"/>
      <c r="BK38" s="46" t="str">
        <f t="shared" si="22"/>
        <v/>
      </c>
      <c r="BL38" s="47" t="str">
        <f t="shared" si="23"/>
        <v/>
      </c>
      <c r="BM38" s="42"/>
      <c r="BN38" s="43"/>
      <c r="BO38" s="45" t="str">
        <f t="shared" si="24"/>
        <v/>
      </c>
      <c r="BP38" s="44"/>
      <c r="BQ38" s="43"/>
      <c r="BR38" s="46" t="str">
        <f t="shared" si="25"/>
        <v/>
      </c>
      <c r="BS38" s="47" t="str">
        <f t="shared" si="26"/>
        <v/>
      </c>
      <c r="BT38" s="42"/>
      <c r="BU38" s="43"/>
      <c r="BV38" s="45" t="str">
        <f t="shared" si="27"/>
        <v/>
      </c>
      <c r="BW38" s="44"/>
      <c r="BX38" s="43"/>
      <c r="BY38" s="46" t="str">
        <f t="shared" si="28"/>
        <v/>
      </c>
      <c r="BZ38" s="47" t="str">
        <f t="shared" si="29"/>
        <v/>
      </c>
      <c r="CA38" s="42" t="s">
        <v>410</v>
      </c>
      <c r="CB38" s="43">
        <v>7</v>
      </c>
      <c r="CC38" s="45">
        <f t="shared" si="30"/>
        <v>7</v>
      </c>
      <c r="CD38" s="44" t="s">
        <v>408</v>
      </c>
      <c r="CE38" s="43">
        <v>3</v>
      </c>
      <c r="CF38" s="46">
        <f t="shared" si="31"/>
        <v>3</v>
      </c>
      <c r="CG38" s="47">
        <f t="shared" si="32"/>
        <v>21</v>
      </c>
      <c r="CH38" s="42" t="s">
        <v>410</v>
      </c>
      <c r="CI38" s="43">
        <v>24</v>
      </c>
      <c r="CJ38" s="45">
        <f t="shared" si="39"/>
        <v>24</v>
      </c>
      <c r="CK38" s="44" t="s">
        <v>408</v>
      </c>
      <c r="CL38" s="43">
        <v>1</v>
      </c>
      <c r="CM38" s="46">
        <f t="shared" si="40"/>
        <v>1</v>
      </c>
      <c r="CN38" s="47">
        <f t="shared" si="41"/>
        <v>24</v>
      </c>
      <c r="CO38" s="42"/>
      <c r="CP38" s="43"/>
      <c r="CQ38" s="45" t="str">
        <f t="shared" si="33"/>
        <v/>
      </c>
      <c r="CR38" s="44"/>
      <c r="CS38" s="43"/>
      <c r="CT38" s="46" t="str">
        <f t="shared" si="34"/>
        <v/>
      </c>
      <c r="CU38" s="47" t="str">
        <f t="shared" si="35"/>
        <v/>
      </c>
      <c r="CV38" s="42"/>
      <c r="CW38" s="43"/>
      <c r="CX38" s="45" t="str">
        <f t="shared" si="36"/>
        <v/>
      </c>
      <c r="CY38" s="44"/>
      <c r="CZ38" s="43"/>
      <c r="DA38" s="46" t="str">
        <f t="shared" si="37"/>
        <v/>
      </c>
      <c r="DB38" s="47" t="str">
        <f t="shared" si="38"/>
        <v/>
      </c>
      <c r="DC38" s="47">
        <f t="shared" si="42"/>
        <v>45</v>
      </c>
    </row>
    <row r="39" spans="2:107" ht="20.25" customHeight="1" x14ac:dyDescent="0.2">
      <c r="B39" s="68">
        <v>48</v>
      </c>
      <c r="C39" s="41" t="s">
        <v>36</v>
      </c>
      <c r="D39" s="82" t="s">
        <v>370</v>
      </c>
      <c r="E39" s="40" t="s">
        <v>69</v>
      </c>
      <c r="F39" s="23"/>
      <c r="G39" s="24"/>
      <c r="H39" s="50"/>
      <c r="I39" s="42"/>
      <c r="J39" s="43"/>
      <c r="K39" s="45" t="str">
        <f t="shared" si="0"/>
        <v/>
      </c>
      <c r="L39" s="44"/>
      <c r="M39" s="43"/>
      <c r="N39" s="46" t="str">
        <f t="shared" si="1"/>
        <v/>
      </c>
      <c r="O39" s="47" t="str">
        <f t="shared" si="2"/>
        <v/>
      </c>
      <c r="P39" s="42"/>
      <c r="Q39" s="43"/>
      <c r="R39" s="45" t="str">
        <f t="shared" si="3"/>
        <v/>
      </c>
      <c r="S39" s="44"/>
      <c r="T39" s="43"/>
      <c r="U39" s="46" t="str">
        <f t="shared" si="4"/>
        <v/>
      </c>
      <c r="V39" s="47" t="str">
        <f t="shared" si="5"/>
        <v/>
      </c>
      <c r="W39" s="42"/>
      <c r="X39" s="43"/>
      <c r="Y39" s="45" t="str">
        <f t="shared" si="6"/>
        <v/>
      </c>
      <c r="Z39" s="44"/>
      <c r="AA39" s="43"/>
      <c r="AB39" s="46" t="str">
        <f t="shared" si="7"/>
        <v/>
      </c>
      <c r="AC39" s="47" t="str">
        <f t="shared" si="8"/>
        <v/>
      </c>
      <c r="AD39" s="42"/>
      <c r="AE39" s="43"/>
      <c r="AF39" s="45" t="str">
        <f t="shared" si="9"/>
        <v/>
      </c>
      <c r="AG39" s="44"/>
      <c r="AH39" s="43"/>
      <c r="AI39" s="46" t="str">
        <f t="shared" si="10"/>
        <v/>
      </c>
      <c r="AJ39" s="47" t="str">
        <f t="shared" si="11"/>
        <v/>
      </c>
      <c r="AK39" s="42"/>
      <c r="AL39" s="43"/>
      <c r="AM39" s="45" t="str">
        <f t="shared" si="12"/>
        <v/>
      </c>
      <c r="AN39" s="44"/>
      <c r="AO39" s="43"/>
      <c r="AP39" s="46" t="str">
        <f t="shared" si="13"/>
        <v/>
      </c>
      <c r="AQ39" s="47" t="str">
        <f t="shared" si="14"/>
        <v/>
      </c>
      <c r="AR39" s="42"/>
      <c r="AS39" s="43"/>
      <c r="AT39" s="45" t="str">
        <f t="shared" si="15"/>
        <v/>
      </c>
      <c r="AU39" s="44"/>
      <c r="AV39" s="43"/>
      <c r="AW39" s="46" t="str">
        <f t="shared" si="16"/>
        <v/>
      </c>
      <c r="AX39" s="47" t="str">
        <f t="shared" si="17"/>
        <v/>
      </c>
      <c r="AY39" s="42"/>
      <c r="AZ39" s="43"/>
      <c r="BA39" s="45" t="str">
        <f t="shared" si="18"/>
        <v/>
      </c>
      <c r="BB39" s="44"/>
      <c r="BC39" s="43"/>
      <c r="BD39" s="46" t="str">
        <f t="shared" si="19"/>
        <v/>
      </c>
      <c r="BE39" s="47" t="str">
        <f t="shared" si="20"/>
        <v/>
      </c>
      <c r="BF39" s="42"/>
      <c r="BG39" s="43"/>
      <c r="BH39" s="45" t="str">
        <f t="shared" si="21"/>
        <v/>
      </c>
      <c r="BI39" s="44"/>
      <c r="BJ39" s="43"/>
      <c r="BK39" s="46" t="str">
        <f t="shared" si="22"/>
        <v/>
      </c>
      <c r="BL39" s="47" t="str">
        <f t="shared" si="23"/>
        <v/>
      </c>
      <c r="BM39" s="42"/>
      <c r="BN39" s="43"/>
      <c r="BO39" s="45" t="str">
        <f t="shared" si="24"/>
        <v/>
      </c>
      <c r="BP39" s="44"/>
      <c r="BQ39" s="43"/>
      <c r="BR39" s="46" t="str">
        <f t="shared" si="25"/>
        <v/>
      </c>
      <c r="BS39" s="47" t="str">
        <f t="shared" si="26"/>
        <v/>
      </c>
      <c r="BT39" s="42"/>
      <c r="BU39" s="43"/>
      <c r="BV39" s="45" t="str">
        <f t="shared" si="27"/>
        <v/>
      </c>
      <c r="BW39" s="44"/>
      <c r="BX39" s="43"/>
      <c r="BY39" s="46" t="str">
        <f t="shared" si="28"/>
        <v/>
      </c>
      <c r="BZ39" s="47" t="str">
        <f t="shared" si="29"/>
        <v/>
      </c>
      <c r="CA39" s="42" t="s">
        <v>410</v>
      </c>
      <c r="CB39" s="43">
        <v>7</v>
      </c>
      <c r="CC39" s="45">
        <f t="shared" si="30"/>
        <v>7</v>
      </c>
      <c r="CD39" s="44" t="s">
        <v>408</v>
      </c>
      <c r="CE39" s="43">
        <v>3</v>
      </c>
      <c r="CF39" s="46">
        <f t="shared" si="31"/>
        <v>3</v>
      </c>
      <c r="CG39" s="47">
        <f t="shared" si="32"/>
        <v>21</v>
      </c>
      <c r="CH39" s="42" t="s">
        <v>410</v>
      </c>
      <c r="CI39" s="43">
        <v>24</v>
      </c>
      <c r="CJ39" s="45">
        <f t="shared" si="39"/>
        <v>24</v>
      </c>
      <c r="CK39" s="44" t="s">
        <v>408</v>
      </c>
      <c r="CL39" s="43">
        <v>1</v>
      </c>
      <c r="CM39" s="46">
        <f t="shared" si="40"/>
        <v>1</v>
      </c>
      <c r="CN39" s="47">
        <f t="shared" si="41"/>
        <v>24</v>
      </c>
      <c r="CO39" s="42"/>
      <c r="CP39" s="43"/>
      <c r="CQ39" s="45" t="str">
        <f t="shared" si="33"/>
        <v/>
      </c>
      <c r="CR39" s="44"/>
      <c r="CS39" s="43"/>
      <c r="CT39" s="46" t="str">
        <f t="shared" si="34"/>
        <v/>
      </c>
      <c r="CU39" s="47" t="str">
        <f t="shared" si="35"/>
        <v/>
      </c>
      <c r="CV39" s="42"/>
      <c r="CW39" s="43"/>
      <c r="CX39" s="45" t="str">
        <f t="shared" si="36"/>
        <v/>
      </c>
      <c r="CY39" s="44"/>
      <c r="CZ39" s="43"/>
      <c r="DA39" s="46" t="str">
        <f t="shared" si="37"/>
        <v/>
      </c>
      <c r="DB39" s="47" t="str">
        <f t="shared" si="38"/>
        <v/>
      </c>
      <c r="DC39" s="47">
        <f t="shared" si="42"/>
        <v>45</v>
      </c>
    </row>
    <row r="40" spans="2:107" ht="20.25" customHeight="1" x14ac:dyDescent="0.2">
      <c r="B40" s="68">
        <v>49</v>
      </c>
      <c r="C40" s="41" t="s">
        <v>36</v>
      </c>
      <c r="D40" s="82" t="s">
        <v>371</v>
      </c>
      <c r="E40" s="40" t="s">
        <v>372</v>
      </c>
      <c r="F40" s="23"/>
      <c r="G40" s="24"/>
      <c r="H40" s="50"/>
      <c r="I40" s="42"/>
      <c r="J40" s="43"/>
      <c r="K40" s="45" t="str">
        <f t="shared" si="0"/>
        <v/>
      </c>
      <c r="L40" s="44"/>
      <c r="M40" s="43"/>
      <c r="N40" s="46" t="str">
        <f t="shared" si="1"/>
        <v/>
      </c>
      <c r="O40" s="47" t="str">
        <f t="shared" si="2"/>
        <v/>
      </c>
      <c r="P40" s="42"/>
      <c r="Q40" s="43"/>
      <c r="R40" s="45" t="str">
        <f t="shared" si="3"/>
        <v/>
      </c>
      <c r="S40" s="44"/>
      <c r="T40" s="43"/>
      <c r="U40" s="46" t="str">
        <f t="shared" si="4"/>
        <v/>
      </c>
      <c r="V40" s="47" t="str">
        <f t="shared" si="5"/>
        <v/>
      </c>
      <c r="W40" s="42"/>
      <c r="X40" s="43"/>
      <c r="Y40" s="45" t="str">
        <f t="shared" si="6"/>
        <v/>
      </c>
      <c r="Z40" s="44"/>
      <c r="AA40" s="43"/>
      <c r="AB40" s="46" t="str">
        <f t="shared" si="7"/>
        <v/>
      </c>
      <c r="AC40" s="47" t="str">
        <f t="shared" si="8"/>
        <v/>
      </c>
      <c r="AD40" s="42"/>
      <c r="AE40" s="43"/>
      <c r="AF40" s="45" t="str">
        <f t="shared" si="9"/>
        <v/>
      </c>
      <c r="AG40" s="44"/>
      <c r="AH40" s="43"/>
      <c r="AI40" s="46" t="str">
        <f t="shared" si="10"/>
        <v/>
      </c>
      <c r="AJ40" s="47" t="str">
        <f t="shared" si="11"/>
        <v/>
      </c>
      <c r="AK40" s="42"/>
      <c r="AL40" s="43"/>
      <c r="AM40" s="45" t="str">
        <f t="shared" si="12"/>
        <v/>
      </c>
      <c r="AN40" s="44"/>
      <c r="AO40" s="43"/>
      <c r="AP40" s="46" t="str">
        <f t="shared" si="13"/>
        <v/>
      </c>
      <c r="AQ40" s="47" t="str">
        <f t="shared" si="14"/>
        <v/>
      </c>
      <c r="AR40" s="42"/>
      <c r="AS40" s="43"/>
      <c r="AT40" s="45" t="str">
        <f t="shared" si="15"/>
        <v/>
      </c>
      <c r="AU40" s="44"/>
      <c r="AV40" s="43"/>
      <c r="AW40" s="46" t="str">
        <f t="shared" si="16"/>
        <v/>
      </c>
      <c r="AX40" s="47" t="str">
        <f t="shared" si="17"/>
        <v/>
      </c>
      <c r="AY40" s="42"/>
      <c r="AZ40" s="43"/>
      <c r="BA40" s="45" t="str">
        <f t="shared" si="18"/>
        <v/>
      </c>
      <c r="BB40" s="44"/>
      <c r="BC40" s="43"/>
      <c r="BD40" s="46" t="str">
        <f t="shared" si="19"/>
        <v/>
      </c>
      <c r="BE40" s="47" t="str">
        <f t="shared" si="20"/>
        <v/>
      </c>
      <c r="BF40" s="42"/>
      <c r="BG40" s="43"/>
      <c r="BH40" s="45" t="str">
        <f t="shared" si="21"/>
        <v/>
      </c>
      <c r="BI40" s="44"/>
      <c r="BJ40" s="43"/>
      <c r="BK40" s="46" t="str">
        <f t="shared" si="22"/>
        <v/>
      </c>
      <c r="BL40" s="47" t="str">
        <f t="shared" si="23"/>
        <v/>
      </c>
      <c r="BM40" s="42"/>
      <c r="BN40" s="43"/>
      <c r="BO40" s="45" t="str">
        <f t="shared" si="24"/>
        <v/>
      </c>
      <c r="BP40" s="44"/>
      <c r="BQ40" s="43"/>
      <c r="BR40" s="46" t="str">
        <f t="shared" si="25"/>
        <v/>
      </c>
      <c r="BS40" s="47" t="str">
        <f t="shared" si="26"/>
        <v/>
      </c>
      <c r="BT40" s="42" t="s">
        <v>410</v>
      </c>
      <c r="BU40" s="43">
        <v>1</v>
      </c>
      <c r="BV40" s="45">
        <f t="shared" si="27"/>
        <v>1</v>
      </c>
      <c r="BW40" s="44" t="s">
        <v>408</v>
      </c>
      <c r="BX40" s="43">
        <v>2</v>
      </c>
      <c r="BY40" s="46">
        <f t="shared" si="28"/>
        <v>2</v>
      </c>
      <c r="BZ40" s="47">
        <f t="shared" si="29"/>
        <v>2</v>
      </c>
      <c r="CA40" s="42"/>
      <c r="CB40" s="43"/>
      <c r="CC40" s="45" t="str">
        <f t="shared" si="30"/>
        <v/>
      </c>
      <c r="CD40" s="44"/>
      <c r="CE40" s="43"/>
      <c r="CF40" s="46" t="str">
        <f t="shared" si="31"/>
        <v/>
      </c>
      <c r="CG40" s="47" t="str">
        <f t="shared" si="32"/>
        <v/>
      </c>
      <c r="CH40" s="42"/>
      <c r="CI40" s="43"/>
      <c r="CJ40" s="45" t="str">
        <f t="shared" si="39"/>
        <v/>
      </c>
      <c r="CK40" s="44"/>
      <c r="CL40" s="43"/>
      <c r="CM40" s="46" t="str">
        <f t="shared" si="40"/>
        <v/>
      </c>
      <c r="CN40" s="47" t="str">
        <f t="shared" si="41"/>
        <v/>
      </c>
      <c r="CO40" s="42"/>
      <c r="CP40" s="43"/>
      <c r="CQ40" s="45" t="str">
        <f t="shared" si="33"/>
        <v/>
      </c>
      <c r="CR40" s="44"/>
      <c r="CS40" s="43"/>
      <c r="CT40" s="46" t="str">
        <f t="shared" si="34"/>
        <v/>
      </c>
      <c r="CU40" s="47" t="str">
        <f t="shared" si="35"/>
        <v/>
      </c>
      <c r="CV40" s="42"/>
      <c r="CW40" s="43"/>
      <c r="CX40" s="45" t="str">
        <f t="shared" si="36"/>
        <v/>
      </c>
      <c r="CY40" s="44"/>
      <c r="CZ40" s="43"/>
      <c r="DA40" s="46" t="str">
        <f t="shared" si="37"/>
        <v/>
      </c>
      <c r="DB40" s="47" t="str">
        <f t="shared" si="38"/>
        <v/>
      </c>
      <c r="DC40" s="47">
        <f t="shared" si="42"/>
        <v>2</v>
      </c>
    </row>
    <row r="41" spans="2:107" ht="20.25" customHeight="1" x14ac:dyDescent="0.2">
      <c r="B41" s="68">
        <v>50</v>
      </c>
      <c r="C41" s="41" t="s">
        <v>36</v>
      </c>
      <c r="D41" s="82" t="s">
        <v>373</v>
      </c>
      <c r="E41" s="40" t="s">
        <v>70</v>
      </c>
      <c r="F41" s="23"/>
      <c r="G41" s="24"/>
      <c r="H41" s="50"/>
      <c r="I41" s="42"/>
      <c r="J41" s="43"/>
      <c r="K41" s="45" t="str">
        <f t="shared" ref="K41:K72" si="43">IF(I41="min",J41/60,IF(I41="hr",J41,""))</f>
        <v/>
      </c>
      <c r="L41" s="44"/>
      <c r="M41" s="43"/>
      <c r="N41" s="46" t="str">
        <f t="shared" ref="N41:N72" si="44">IF(L41="Day",M41*24,IF(L41="Week",M41*4,IF(L41="Month",M41,IF(L41="Year",M41/12,""))))</f>
        <v/>
      </c>
      <c r="O41" s="47" t="str">
        <f t="shared" ref="O41:O72" si="45">IF(AND(K41="",N41=""),"",K41*N41)</f>
        <v/>
      </c>
      <c r="P41" s="42"/>
      <c r="Q41" s="43"/>
      <c r="R41" s="45" t="str">
        <f t="shared" ref="R41:R72" si="46">IF(P41="min",Q41/60,IF(P41="hr",Q41,""))</f>
        <v/>
      </c>
      <c r="S41" s="44"/>
      <c r="T41" s="43"/>
      <c r="U41" s="46" t="str">
        <f t="shared" ref="U41:U72" si="47">IF(S41="Day",T41*24,IF(S41="Week",T41*4,IF(S41="Month",T41,IF(S41="Year",T41/12,""))))</f>
        <v/>
      </c>
      <c r="V41" s="47" t="str">
        <f t="shared" ref="V41:V72" si="48">IF(AND(R41="",U41=""),"",R41*U41)</f>
        <v/>
      </c>
      <c r="W41" s="42"/>
      <c r="X41" s="43"/>
      <c r="Y41" s="45" t="str">
        <f t="shared" ref="Y41:Y72" si="49">IF(W41="min",X41/60,IF(W41="hr",X41,""))</f>
        <v/>
      </c>
      <c r="Z41" s="44"/>
      <c r="AA41" s="43"/>
      <c r="AB41" s="46" t="str">
        <f t="shared" ref="AB41:AB72" si="50">IF(Z41="Day",AA41*24,IF(Z41="Week",AA41*4,IF(Z41="Month",AA41,IF(Z41="Year",AA41/12,""))))</f>
        <v/>
      </c>
      <c r="AC41" s="47" t="str">
        <f t="shared" ref="AC41:AC72" si="51">IF(AND(Y41="",AB41=""),"",Y41*AB41)</f>
        <v/>
      </c>
      <c r="AD41" s="42"/>
      <c r="AE41" s="43"/>
      <c r="AF41" s="45" t="str">
        <f t="shared" ref="AF41:AF72" si="52">IF(AD41="min",AE41/60,IF(AD41="hr",AE41,""))</f>
        <v/>
      </c>
      <c r="AG41" s="44"/>
      <c r="AH41" s="43"/>
      <c r="AI41" s="46" t="str">
        <f t="shared" ref="AI41:AI72" si="53">IF(AG41="Day",AH41*24,IF(AG41="Week",AH41*4,IF(AG41="Month",AH41,IF(AG41="Year",AH41/12,""))))</f>
        <v/>
      </c>
      <c r="AJ41" s="47" t="str">
        <f t="shared" ref="AJ41:AJ72" si="54">IF(AND(AF41="",AI41=""),"",AF41*AI41)</f>
        <v/>
      </c>
      <c r="AK41" s="42"/>
      <c r="AL41" s="43"/>
      <c r="AM41" s="45" t="str">
        <f t="shared" ref="AM41:AM72" si="55">IF(AK41="min",AL41/60,IF(AK41="hr",AL41,""))</f>
        <v/>
      </c>
      <c r="AN41" s="44"/>
      <c r="AO41" s="43"/>
      <c r="AP41" s="46" t="str">
        <f t="shared" ref="AP41:AP72" si="56">IF(AN41="Day",AO41*24,IF(AN41="Week",AO41*4,IF(AN41="Month",AO41,IF(AN41="Year",AO41/12,""))))</f>
        <v/>
      </c>
      <c r="AQ41" s="47" t="str">
        <f t="shared" ref="AQ41:AQ72" si="57">IF(AND(AM41="",AP41=""),"",AM41*AP41)</f>
        <v/>
      </c>
      <c r="AR41" s="42"/>
      <c r="AS41" s="43"/>
      <c r="AT41" s="45" t="str">
        <f t="shared" ref="AT41:AT72" si="58">IF(AR41="min",AS41/60,IF(AR41="hr",AS41,""))</f>
        <v/>
      </c>
      <c r="AU41" s="44"/>
      <c r="AV41" s="43"/>
      <c r="AW41" s="46" t="str">
        <f t="shared" ref="AW41:AW72" si="59">IF(AU41="Day",AV41*24,IF(AU41="Week",AV41*4,IF(AU41="Month",AV41,IF(AU41="Year",AV41/12,""))))</f>
        <v/>
      </c>
      <c r="AX41" s="47" t="str">
        <f t="shared" ref="AX41:AX72" si="60">IF(AND(AT41="",AW41=""),"",AT41*AW41)</f>
        <v/>
      </c>
      <c r="AY41" s="42"/>
      <c r="AZ41" s="43"/>
      <c r="BA41" s="45" t="str">
        <f t="shared" ref="BA41:BA72" si="61">IF(AY41="min",AZ41/60,IF(AY41="hr",AZ41,""))</f>
        <v/>
      </c>
      <c r="BB41" s="44"/>
      <c r="BC41" s="43"/>
      <c r="BD41" s="46" t="str">
        <f t="shared" ref="BD41:BD72" si="62">IF(BB41="Day",BC41*24,IF(BB41="Week",BC41*4,IF(BB41="Month",BC41,IF(BB41="Year",BC41/12,""))))</f>
        <v/>
      </c>
      <c r="BE41" s="47" t="str">
        <f t="shared" ref="BE41:BE72" si="63">IF(AND(BA41="",BD41=""),"",BA41*BD41)</f>
        <v/>
      </c>
      <c r="BF41" s="42"/>
      <c r="BG41" s="43"/>
      <c r="BH41" s="45" t="str">
        <f t="shared" ref="BH41:BH72" si="64">IF(BF41="min",BG41/60,IF(BF41="hr",BG41,""))</f>
        <v/>
      </c>
      <c r="BI41" s="44"/>
      <c r="BJ41" s="43"/>
      <c r="BK41" s="46" t="str">
        <f t="shared" ref="BK41:BK72" si="65">IF(BI41="Day",BJ41*24,IF(BI41="Week",BJ41*4,IF(BI41="Month",BJ41,IF(BI41="Year",BJ41/12,""))))</f>
        <v/>
      </c>
      <c r="BL41" s="47" t="str">
        <f t="shared" ref="BL41:BL72" si="66">IF(AND(BH41="",BK41=""),"",BH41*BK41)</f>
        <v/>
      </c>
      <c r="BM41" s="42"/>
      <c r="BN41" s="43"/>
      <c r="BO41" s="45" t="str">
        <f t="shared" ref="BO41:BO72" si="67">IF(BM41="min",BN41/60,IF(BM41="hr",BN41,""))</f>
        <v/>
      </c>
      <c r="BP41" s="44"/>
      <c r="BQ41" s="43"/>
      <c r="BR41" s="46" t="str">
        <f t="shared" ref="BR41:BR72" si="68">IF(BP41="Day",BQ41*24,IF(BP41="Week",BQ41*4,IF(BP41="Month",BQ41,IF(BP41="Year",BQ41/12,""))))</f>
        <v/>
      </c>
      <c r="BS41" s="47" t="str">
        <f t="shared" ref="BS41:BS72" si="69">IF(AND(BO41="",BR41=""),"",BO41*BR41)</f>
        <v/>
      </c>
      <c r="BT41" s="42" t="s">
        <v>410</v>
      </c>
      <c r="BU41" s="43">
        <v>1</v>
      </c>
      <c r="BV41" s="45">
        <f t="shared" ref="BV41:BV72" si="70">IF(BT41="min",BU41/60,IF(BT41="hr",BU41,""))</f>
        <v>1</v>
      </c>
      <c r="BW41" s="44" t="s">
        <v>408</v>
      </c>
      <c r="BX41" s="43">
        <v>2</v>
      </c>
      <c r="BY41" s="46">
        <f t="shared" ref="BY41:BY72" si="71">IF(BW41="Day",BX41*24,IF(BW41="Week",BX41*4,IF(BW41="Month",BX41,IF(BW41="Year",BX41/12,""))))</f>
        <v>2</v>
      </c>
      <c r="BZ41" s="47">
        <f t="shared" ref="BZ41:BZ72" si="72">IF(AND(BV41="",BY41=""),"",BV41*BY41)</f>
        <v>2</v>
      </c>
      <c r="CA41" s="42" t="s">
        <v>410</v>
      </c>
      <c r="CB41" s="43">
        <v>4</v>
      </c>
      <c r="CC41" s="45">
        <f t="shared" ref="CC41:CC72" si="73">IF(CA41="min",CB41/60,IF(CA41="hr",CB41,""))</f>
        <v>4</v>
      </c>
      <c r="CD41" s="44" t="s">
        <v>408</v>
      </c>
      <c r="CE41" s="43">
        <v>1</v>
      </c>
      <c r="CF41" s="46">
        <f t="shared" ref="CF41:CF72" si="74">IF(CD41="Day",CE41*24,IF(CD41="Week",CE41*4,IF(CD41="Month",CE41,IF(CD41="Year",CE41/12,""))))</f>
        <v>1</v>
      </c>
      <c r="CG41" s="47">
        <f t="shared" ref="CG41:CG72" si="75">IF(AND(CC41="",CF41=""),"",CC41*CF41)</f>
        <v>4</v>
      </c>
      <c r="CH41" s="42"/>
      <c r="CI41" s="43"/>
      <c r="CJ41" s="45" t="str">
        <f t="shared" si="39"/>
        <v/>
      </c>
      <c r="CK41" s="44"/>
      <c r="CL41" s="43"/>
      <c r="CM41" s="46" t="str">
        <f t="shared" si="40"/>
        <v/>
      </c>
      <c r="CN41" s="47" t="str">
        <f t="shared" si="41"/>
        <v/>
      </c>
      <c r="CO41" s="42"/>
      <c r="CP41" s="43"/>
      <c r="CQ41" s="45" t="str">
        <f t="shared" si="33"/>
        <v/>
      </c>
      <c r="CR41" s="44"/>
      <c r="CS41" s="43"/>
      <c r="CT41" s="46" t="str">
        <f t="shared" si="34"/>
        <v/>
      </c>
      <c r="CU41" s="47" t="str">
        <f t="shared" si="35"/>
        <v/>
      </c>
      <c r="CV41" s="42"/>
      <c r="CW41" s="43"/>
      <c r="CX41" s="45" t="str">
        <f t="shared" si="36"/>
        <v/>
      </c>
      <c r="CY41" s="44"/>
      <c r="CZ41" s="43"/>
      <c r="DA41" s="46" t="str">
        <f t="shared" si="37"/>
        <v/>
      </c>
      <c r="DB41" s="47" t="str">
        <f t="shared" si="38"/>
        <v/>
      </c>
      <c r="DC41" s="47">
        <f t="shared" si="42"/>
        <v>6</v>
      </c>
    </row>
    <row r="42" spans="2:107" ht="20.25" customHeight="1" x14ac:dyDescent="0.2">
      <c r="B42" s="68">
        <v>51</v>
      </c>
      <c r="C42" s="41" t="s">
        <v>36</v>
      </c>
      <c r="D42" s="82" t="s">
        <v>373</v>
      </c>
      <c r="E42" s="40" t="s">
        <v>71</v>
      </c>
      <c r="F42" s="23"/>
      <c r="G42" s="24"/>
      <c r="H42" s="50"/>
      <c r="I42" s="42"/>
      <c r="J42" s="43"/>
      <c r="K42" s="45" t="str">
        <f t="shared" si="43"/>
        <v/>
      </c>
      <c r="L42" s="44"/>
      <c r="M42" s="43"/>
      <c r="N42" s="46" t="str">
        <f t="shared" si="44"/>
        <v/>
      </c>
      <c r="O42" s="47" t="str">
        <f t="shared" si="45"/>
        <v/>
      </c>
      <c r="P42" s="42"/>
      <c r="Q42" s="43"/>
      <c r="R42" s="45" t="str">
        <f t="shared" si="46"/>
        <v/>
      </c>
      <c r="S42" s="44"/>
      <c r="T42" s="43"/>
      <c r="U42" s="46" t="str">
        <f t="shared" si="47"/>
        <v/>
      </c>
      <c r="V42" s="47" t="str">
        <f t="shared" si="48"/>
        <v/>
      </c>
      <c r="W42" s="42"/>
      <c r="X42" s="43"/>
      <c r="Y42" s="45" t="str">
        <f t="shared" si="49"/>
        <v/>
      </c>
      <c r="Z42" s="44"/>
      <c r="AA42" s="43"/>
      <c r="AB42" s="46" t="str">
        <f t="shared" si="50"/>
        <v/>
      </c>
      <c r="AC42" s="47" t="str">
        <f t="shared" si="51"/>
        <v/>
      </c>
      <c r="AD42" s="42"/>
      <c r="AE42" s="43"/>
      <c r="AF42" s="45" t="str">
        <f t="shared" si="52"/>
        <v/>
      </c>
      <c r="AG42" s="44"/>
      <c r="AH42" s="43"/>
      <c r="AI42" s="46" t="str">
        <f t="shared" si="53"/>
        <v/>
      </c>
      <c r="AJ42" s="47" t="str">
        <f t="shared" si="54"/>
        <v/>
      </c>
      <c r="AK42" s="42"/>
      <c r="AL42" s="43"/>
      <c r="AM42" s="45" t="str">
        <f t="shared" si="55"/>
        <v/>
      </c>
      <c r="AN42" s="44"/>
      <c r="AO42" s="43"/>
      <c r="AP42" s="46" t="str">
        <f t="shared" si="56"/>
        <v/>
      </c>
      <c r="AQ42" s="47" t="str">
        <f t="shared" si="57"/>
        <v/>
      </c>
      <c r="AR42" s="42"/>
      <c r="AS42" s="43"/>
      <c r="AT42" s="45" t="str">
        <f t="shared" si="58"/>
        <v/>
      </c>
      <c r="AU42" s="44"/>
      <c r="AV42" s="43"/>
      <c r="AW42" s="46" t="str">
        <f t="shared" si="59"/>
        <v/>
      </c>
      <c r="AX42" s="47" t="str">
        <f t="shared" si="60"/>
        <v/>
      </c>
      <c r="AY42" s="42" t="s">
        <v>410</v>
      </c>
      <c r="AZ42" s="43">
        <v>0.5</v>
      </c>
      <c r="BA42" s="45">
        <f t="shared" si="61"/>
        <v>0.5</v>
      </c>
      <c r="BB42" s="44" t="s">
        <v>407</v>
      </c>
      <c r="BC42" s="43">
        <v>1</v>
      </c>
      <c r="BD42" s="46">
        <f t="shared" si="62"/>
        <v>4</v>
      </c>
      <c r="BE42" s="47">
        <f t="shared" si="63"/>
        <v>2</v>
      </c>
      <c r="BF42" s="42"/>
      <c r="BG42" s="43"/>
      <c r="BH42" s="45" t="str">
        <f t="shared" si="64"/>
        <v/>
      </c>
      <c r="BI42" s="44"/>
      <c r="BJ42" s="43"/>
      <c r="BK42" s="46" t="str">
        <f t="shared" si="65"/>
        <v/>
      </c>
      <c r="BL42" s="47" t="str">
        <f t="shared" si="66"/>
        <v/>
      </c>
      <c r="BM42" s="42"/>
      <c r="BN42" s="43"/>
      <c r="BO42" s="45" t="str">
        <f t="shared" si="67"/>
        <v/>
      </c>
      <c r="BP42" s="44"/>
      <c r="BQ42" s="43"/>
      <c r="BR42" s="46" t="str">
        <f t="shared" si="68"/>
        <v/>
      </c>
      <c r="BS42" s="47" t="str">
        <f t="shared" si="69"/>
        <v/>
      </c>
      <c r="BT42" s="42"/>
      <c r="BU42" s="43"/>
      <c r="BV42" s="45" t="str">
        <f t="shared" si="70"/>
        <v/>
      </c>
      <c r="BW42" s="44"/>
      <c r="BX42" s="43"/>
      <c r="BY42" s="46" t="str">
        <f t="shared" si="71"/>
        <v/>
      </c>
      <c r="BZ42" s="47" t="str">
        <f t="shared" si="72"/>
        <v/>
      </c>
      <c r="CA42" s="42"/>
      <c r="CB42" s="43"/>
      <c r="CC42" s="45" t="str">
        <f t="shared" si="73"/>
        <v/>
      </c>
      <c r="CD42" s="44"/>
      <c r="CE42" s="43"/>
      <c r="CF42" s="46" t="str">
        <f t="shared" si="74"/>
        <v/>
      </c>
      <c r="CG42" s="47" t="str">
        <f t="shared" si="75"/>
        <v/>
      </c>
      <c r="CH42" s="42"/>
      <c r="CI42" s="43"/>
      <c r="CJ42" s="45" t="str">
        <f t="shared" si="39"/>
        <v/>
      </c>
      <c r="CK42" s="44"/>
      <c r="CL42" s="43"/>
      <c r="CM42" s="46" t="str">
        <f t="shared" si="40"/>
        <v/>
      </c>
      <c r="CN42" s="47" t="str">
        <f t="shared" si="41"/>
        <v/>
      </c>
      <c r="CO42" s="42"/>
      <c r="CP42" s="43"/>
      <c r="CQ42" s="45" t="str">
        <f t="shared" si="33"/>
        <v/>
      </c>
      <c r="CR42" s="44"/>
      <c r="CS42" s="43"/>
      <c r="CT42" s="46" t="str">
        <f t="shared" si="34"/>
        <v/>
      </c>
      <c r="CU42" s="47" t="str">
        <f t="shared" si="35"/>
        <v/>
      </c>
      <c r="CV42" s="42"/>
      <c r="CW42" s="43"/>
      <c r="CX42" s="45" t="str">
        <f t="shared" si="36"/>
        <v/>
      </c>
      <c r="CY42" s="44"/>
      <c r="CZ42" s="43"/>
      <c r="DA42" s="46" t="str">
        <f t="shared" si="37"/>
        <v/>
      </c>
      <c r="DB42" s="47" t="str">
        <f t="shared" si="38"/>
        <v/>
      </c>
      <c r="DC42" s="47">
        <f t="shared" si="42"/>
        <v>2</v>
      </c>
    </row>
    <row r="43" spans="2:107" ht="20.25" customHeight="1" x14ac:dyDescent="0.2">
      <c r="B43" s="68">
        <v>52</v>
      </c>
      <c r="C43" s="41" t="s">
        <v>36</v>
      </c>
      <c r="D43" s="82" t="s">
        <v>374</v>
      </c>
      <c r="E43" s="40" t="s">
        <v>72</v>
      </c>
      <c r="F43" s="23"/>
      <c r="G43" s="24"/>
      <c r="H43" s="50"/>
      <c r="I43" s="42"/>
      <c r="J43" s="43"/>
      <c r="K43" s="45" t="str">
        <f t="shared" si="43"/>
        <v/>
      </c>
      <c r="L43" s="44"/>
      <c r="M43" s="43"/>
      <c r="N43" s="46" t="str">
        <f t="shared" si="44"/>
        <v/>
      </c>
      <c r="O43" s="47" t="str">
        <f t="shared" si="45"/>
        <v/>
      </c>
      <c r="P43" s="42"/>
      <c r="Q43" s="43"/>
      <c r="R43" s="45" t="str">
        <f t="shared" si="46"/>
        <v/>
      </c>
      <c r="S43" s="44"/>
      <c r="T43" s="43"/>
      <c r="U43" s="46" t="str">
        <f t="shared" si="47"/>
        <v/>
      </c>
      <c r="V43" s="47" t="str">
        <f t="shared" si="48"/>
        <v/>
      </c>
      <c r="W43" s="42"/>
      <c r="X43" s="43"/>
      <c r="Y43" s="45" t="str">
        <f t="shared" si="49"/>
        <v/>
      </c>
      <c r="Z43" s="44"/>
      <c r="AA43" s="43"/>
      <c r="AB43" s="46" t="str">
        <f t="shared" si="50"/>
        <v/>
      </c>
      <c r="AC43" s="47" t="str">
        <f t="shared" si="51"/>
        <v/>
      </c>
      <c r="AD43" s="42"/>
      <c r="AE43" s="43"/>
      <c r="AF43" s="45" t="str">
        <f t="shared" si="52"/>
        <v/>
      </c>
      <c r="AG43" s="44"/>
      <c r="AH43" s="43"/>
      <c r="AI43" s="46" t="str">
        <f t="shared" si="53"/>
        <v/>
      </c>
      <c r="AJ43" s="47" t="str">
        <f t="shared" si="54"/>
        <v/>
      </c>
      <c r="AK43" s="42"/>
      <c r="AL43" s="43"/>
      <c r="AM43" s="45" t="str">
        <f t="shared" si="55"/>
        <v/>
      </c>
      <c r="AN43" s="44"/>
      <c r="AO43" s="43"/>
      <c r="AP43" s="46" t="str">
        <f t="shared" si="56"/>
        <v/>
      </c>
      <c r="AQ43" s="47" t="str">
        <f t="shared" si="57"/>
        <v/>
      </c>
      <c r="AR43" s="42"/>
      <c r="AS43" s="43"/>
      <c r="AT43" s="45" t="str">
        <f t="shared" si="58"/>
        <v/>
      </c>
      <c r="AU43" s="44"/>
      <c r="AV43" s="43"/>
      <c r="AW43" s="46" t="str">
        <f t="shared" si="59"/>
        <v/>
      </c>
      <c r="AX43" s="47" t="str">
        <f t="shared" si="60"/>
        <v/>
      </c>
      <c r="AY43" s="42"/>
      <c r="AZ43" s="43"/>
      <c r="BA43" s="45" t="str">
        <f t="shared" si="61"/>
        <v/>
      </c>
      <c r="BB43" s="44"/>
      <c r="BC43" s="43"/>
      <c r="BD43" s="46" t="str">
        <f t="shared" si="62"/>
        <v/>
      </c>
      <c r="BE43" s="47" t="str">
        <f t="shared" si="63"/>
        <v/>
      </c>
      <c r="BF43" s="42"/>
      <c r="BG43" s="43"/>
      <c r="BH43" s="45" t="str">
        <f t="shared" si="64"/>
        <v/>
      </c>
      <c r="BI43" s="44"/>
      <c r="BJ43" s="43"/>
      <c r="BK43" s="46" t="str">
        <f t="shared" si="65"/>
        <v/>
      </c>
      <c r="BL43" s="47" t="str">
        <f t="shared" si="66"/>
        <v/>
      </c>
      <c r="BM43" s="42"/>
      <c r="BN43" s="43"/>
      <c r="BO43" s="45" t="str">
        <f t="shared" si="67"/>
        <v/>
      </c>
      <c r="BP43" s="44"/>
      <c r="BQ43" s="43"/>
      <c r="BR43" s="46" t="str">
        <f t="shared" si="68"/>
        <v/>
      </c>
      <c r="BS43" s="47" t="str">
        <f t="shared" si="69"/>
        <v/>
      </c>
      <c r="BT43" s="42"/>
      <c r="BU43" s="43"/>
      <c r="BV43" s="45" t="str">
        <f t="shared" si="70"/>
        <v/>
      </c>
      <c r="BW43" s="44"/>
      <c r="BX43" s="43"/>
      <c r="BY43" s="46" t="str">
        <f t="shared" si="71"/>
        <v/>
      </c>
      <c r="BZ43" s="47" t="str">
        <f t="shared" si="72"/>
        <v/>
      </c>
      <c r="CA43" s="42" t="s">
        <v>410</v>
      </c>
      <c r="CB43" s="43">
        <v>3</v>
      </c>
      <c r="CC43" s="45">
        <f t="shared" si="73"/>
        <v>3</v>
      </c>
      <c r="CD43" s="44" t="s">
        <v>407</v>
      </c>
      <c r="CE43" s="43">
        <v>4</v>
      </c>
      <c r="CF43" s="46">
        <f t="shared" si="74"/>
        <v>16</v>
      </c>
      <c r="CG43" s="47">
        <f t="shared" si="75"/>
        <v>48</v>
      </c>
      <c r="CH43" s="42" t="s">
        <v>410</v>
      </c>
      <c r="CI43" s="43">
        <v>1</v>
      </c>
      <c r="CJ43" s="45">
        <f t="shared" si="39"/>
        <v>1</v>
      </c>
      <c r="CK43" s="44" t="s">
        <v>407</v>
      </c>
      <c r="CL43" s="43">
        <v>2</v>
      </c>
      <c r="CM43" s="46">
        <f t="shared" si="40"/>
        <v>8</v>
      </c>
      <c r="CN43" s="47">
        <f t="shared" si="41"/>
        <v>8</v>
      </c>
      <c r="CO43" s="42"/>
      <c r="CP43" s="43"/>
      <c r="CQ43" s="45" t="str">
        <f t="shared" si="33"/>
        <v/>
      </c>
      <c r="CR43" s="44"/>
      <c r="CS43" s="43"/>
      <c r="CT43" s="46" t="str">
        <f t="shared" si="34"/>
        <v/>
      </c>
      <c r="CU43" s="47" t="str">
        <f t="shared" si="35"/>
        <v/>
      </c>
      <c r="CV43" s="42"/>
      <c r="CW43" s="43"/>
      <c r="CX43" s="45" t="str">
        <f t="shared" si="36"/>
        <v/>
      </c>
      <c r="CY43" s="44"/>
      <c r="CZ43" s="43"/>
      <c r="DA43" s="46" t="str">
        <f t="shared" si="37"/>
        <v/>
      </c>
      <c r="DB43" s="47" t="str">
        <f t="shared" si="38"/>
        <v/>
      </c>
      <c r="DC43" s="47">
        <f t="shared" si="42"/>
        <v>56</v>
      </c>
    </row>
    <row r="44" spans="2:107" ht="20.25" customHeight="1" x14ac:dyDescent="0.2">
      <c r="B44" s="68">
        <v>53</v>
      </c>
      <c r="C44" s="41" t="s">
        <v>383</v>
      </c>
      <c r="D44" s="82" t="s">
        <v>370</v>
      </c>
      <c r="E44" s="40" t="s">
        <v>73</v>
      </c>
      <c r="F44" s="23"/>
      <c r="G44" s="24"/>
      <c r="H44" s="50"/>
      <c r="I44" s="42"/>
      <c r="J44" s="43"/>
      <c r="K44" s="45" t="str">
        <f t="shared" si="43"/>
        <v/>
      </c>
      <c r="L44" s="44"/>
      <c r="M44" s="43"/>
      <c r="N44" s="46" t="str">
        <f t="shared" si="44"/>
        <v/>
      </c>
      <c r="O44" s="47" t="str">
        <f t="shared" si="45"/>
        <v/>
      </c>
      <c r="P44" s="42"/>
      <c r="Q44" s="43"/>
      <c r="R44" s="45" t="str">
        <f t="shared" si="46"/>
        <v/>
      </c>
      <c r="S44" s="44"/>
      <c r="T44" s="43"/>
      <c r="U44" s="46" t="str">
        <f t="shared" si="47"/>
        <v/>
      </c>
      <c r="V44" s="47" t="str">
        <f t="shared" si="48"/>
        <v/>
      </c>
      <c r="W44" s="42" t="s">
        <v>410</v>
      </c>
      <c r="X44" s="43">
        <v>9</v>
      </c>
      <c r="Y44" s="45">
        <f t="shared" si="49"/>
        <v>9</v>
      </c>
      <c r="Z44" s="44" t="s">
        <v>408</v>
      </c>
      <c r="AA44" s="43">
        <v>1</v>
      </c>
      <c r="AB44" s="46">
        <f t="shared" si="50"/>
        <v>1</v>
      </c>
      <c r="AC44" s="47">
        <f t="shared" si="51"/>
        <v>9</v>
      </c>
      <c r="AD44" s="42"/>
      <c r="AE44" s="43"/>
      <c r="AF44" s="45" t="str">
        <f t="shared" si="52"/>
        <v/>
      </c>
      <c r="AG44" s="44"/>
      <c r="AH44" s="43"/>
      <c r="AI44" s="46" t="str">
        <f t="shared" si="53"/>
        <v/>
      </c>
      <c r="AJ44" s="47" t="str">
        <f t="shared" si="54"/>
        <v/>
      </c>
      <c r="AK44" s="42"/>
      <c r="AL44" s="43"/>
      <c r="AM44" s="45" t="str">
        <f t="shared" si="55"/>
        <v/>
      </c>
      <c r="AN44" s="44"/>
      <c r="AO44" s="43"/>
      <c r="AP44" s="46" t="str">
        <f t="shared" si="56"/>
        <v/>
      </c>
      <c r="AQ44" s="47" t="str">
        <f t="shared" si="57"/>
        <v/>
      </c>
      <c r="AR44" s="42" t="s">
        <v>410</v>
      </c>
      <c r="AS44" s="43">
        <v>4</v>
      </c>
      <c r="AT44" s="45">
        <f t="shared" si="58"/>
        <v>4</v>
      </c>
      <c r="AU44" s="44" t="s">
        <v>408</v>
      </c>
      <c r="AV44" s="43">
        <v>1</v>
      </c>
      <c r="AW44" s="46">
        <f t="shared" si="59"/>
        <v>1</v>
      </c>
      <c r="AX44" s="47">
        <f t="shared" si="60"/>
        <v>4</v>
      </c>
      <c r="AY44" s="42"/>
      <c r="AZ44" s="43"/>
      <c r="BA44" s="45" t="str">
        <f t="shared" si="61"/>
        <v/>
      </c>
      <c r="BB44" s="44"/>
      <c r="BC44" s="43"/>
      <c r="BD44" s="46" t="str">
        <f t="shared" si="62"/>
        <v/>
      </c>
      <c r="BE44" s="47" t="str">
        <f t="shared" si="63"/>
        <v/>
      </c>
      <c r="BF44" s="42"/>
      <c r="BG44" s="43"/>
      <c r="BH44" s="45" t="str">
        <f t="shared" si="64"/>
        <v/>
      </c>
      <c r="BI44" s="44"/>
      <c r="BJ44" s="43"/>
      <c r="BK44" s="46" t="str">
        <f t="shared" si="65"/>
        <v/>
      </c>
      <c r="BL44" s="47" t="str">
        <f t="shared" si="66"/>
        <v/>
      </c>
      <c r="BM44" s="42"/>
      <c r="BN44" s="43"/>
      <c r="BO44" s="45" t="str">
        <f t="shared" si="67"/>
        <v/>
      </c>
      <c r="BP44" s="44"/>
      <c r="BQ44" s="43"/>
      <c r="BR44" s="46" t="str">
        <f t="shared" si="68"/>
        <v/>
      </c>
      <c r="BS44" s="47" t="str">
        <f t="shared" si="69"/>
        <v/>
      </c>
      <c r="BT44" s="42" t="s">
        <v>410</v>
      </c>
      <c r="BU44" s="43">
        <v>2</v>
      </c>
      <c r="BV44" s="45">
        <f t="shared" si="70"/>
        <v>2</v>
      </c>
      <c r="BW44" s="44" t="s">
        <v>408</v>
      </c>
      <c r="BX44" s="43">
        <v>1</v>
      </c>
      <c r="BY44" s="46">
        <f t="shared" si="71"/>
        <v>1</v>
      </c>
      <c r="BZ44" s="47">
        <f t="shared" si="72"/>
        <v>2</v>
      </c>
      <c r="CA44" s="42" t="s">
        <v>410</v>
      </c>
      <c r="CB44" s="43">
        <v>4</v>
      </c>
      <c r="CC44" s="45">
        <f t="shared" si="73"/>
        <v>4</v>
      </c>
      <c r="CD44" s="44" t="s">
        <v>408</v>
      </c>
      <c r="CE44" s="43">
        <v>1</v>
      </c>
      <c r="CF44" s="46">
        <f t="shared" si="74"/>
        <v>1</v>
      </c>
      <c r="CG44" s="47">
        <f t="shared" si="75"/>
        <v>4</v>
      </c>
      <c r="CH44" s="42" t="s">
        <v>410</v>
      </c>
      <c r="CI44" s="43">
        <v>4</v>
      </c>
      <c r="CJ44" s="45">
        <f t="shared" si="39"/>
        <v>4</v>
      </c>
      <c r="CK44" s="44" t="s">
        <v>408</v>
      </c>
      <c r="CL44" s="43">
        <v>1</v>
      </c>
      <c r="CM44" s="46">
        <f t="shared" si="40"/>
        <v>1</v>
      </c>
      <c r="CN44" s="47">
        <f t="shared" si="41"/>
        <v>4</v>
      </c>
      <c r="CO44" s="42"/>
      <c r="CP44" s="43"/>
      <c r="CQ44" s="45" t="str">
        <f t="shared" si="33"/>
        <v/>
      </c>
      <c r="CR44" s="44"/>
      <c r="CS44" s="43"/>
      <c r="CT44" s="46" t="str">
        <f t="shared" si="34"/>
        <v/>
      </c>
      <c r="CU44" s="47" t="str">
        <f t="shared" si="35"/>
        <v/>
      </c>
      <c r="CV44" s="42"/>
      <c r="CW44" s="43"/>
      <c r="CX44" s="45" t="str">
        <f t="shared" si="36"/>
        <v/>
      </c>
      <c r="CY44" s="44"/>
      <c r="CZ44" s="43"/>
      <c r="DA44" s="46" t="str">
        <f t="shared" si="37"/>
        <v/>
      </c>
      <c r="DB44" s="47" t="str">
        <f t="shared" si="38"/>
        <v/>
      </c>
      <c r="DC44" s="47">
        <f t="shared" si="42"/>
        <v>23</v>
      </c>
    </row>
    <row r="45" spans="2:107" ht="20.25" customHeight="1" x14ac:dyDescent="0.2">
      <c r="B45" s="68">
        <v>54</v>
      </c>
      <c r="C45" s="41" t="s">
        <v>36</v>
      </c>
      <c r="D45" s="82" t="s">
        <v>361</v>
      </c>
      <c r="E45" s="40" t="s">
        <v>74</v>
      </c>
      <c r="F45" s="23"/>
      <c r="G45" s="24"/>
      <c r="H45" s="50"/>
      <c r="I45" s="42"/>
      <c r="J45" s="43"/>
      <c r="K45" s="45" t="str">
        <f t="shared" si="43"/>
        <v/>
      </c>
      <c r="L45" s="44"/>
      <c r="M45" s="43"/>
      <c r="N45" s="46" t="str">
        <f t="shared" si="44"/>
        <v/>
      </c>
      <c r="O45" s="47" t="str">
        <f t="shared" si="45"/>
        <v/>
      </c>
      <c r="P45" s="42"/>
      <c r="Q45" s="43"/>
      <c r="R45" s="45" t="str">
        <f t="shared" si="46"/>
        <v/>
      </c>
      <c r="S45" s="44"/>
      <c r="T45" s="43"/>
      <c r="U45" s="46" t="str">
        <f t="shared" si="47"/>
        <v/>
      </c>
      <c r="V45" s="47" t="str">
        <f t="shared" si="48"/>
        <v/>
      </c>
      <c r="W45" s="42"/>
      <c r="X45" s="43"/>
      <c r="Y45" s="45" t="str">
        <f t="shared" si="49"/>
        <v/>
      </c>
      <c r="Z45" s="44"/>
      <c r="AA45" s="43"/>
      <c r="AB45" s="46" t="str">
        <f t="shared" si="50"/>
        <v/>
      </c>
      <c r="AC45" s="47" t="str">
        <f t="shared" si="51"/>
        <v/>
      </c>
      <c r="AD45" s="42"/>
      <c r="AE45" s="43"/>
      <c r="AF45" s="45" t="str">
        <f t="shared" si="52"/>
        <v/>
      </c>
      <c r="AG45" s="44"/>
      <c r="AH45" s="43"/>
      <c r="AI45" s="46" t="str">
        <f t="shared" si="53"/>
        <v/>
      </c>
      <c r="AJ45" s="47" t="str">
        <f t="shared" si="54"/>
        <v/>
      </c>
      <c r="AK45" s="42"/>
      <c r="AL45" s="43"/>
      <c r="AM45" s="45" t="str">
        <f t="shared" si="55"/>
        <v/>
      </c>
      <c r="AN45" s="44"/>
      <c r="AO45" s="43"/>
      <c r="AP45" s="46" t="str">
        <f t="shared" si="56"/>
        <v/>
      </c>
      <c r="AQ45" s="47" t="str">
        <f t="shared" si="57"/>
        <v/>
      </c>
      <c r="AR45" s="42"/>
      <c r="AS45" s="43"/>
      <c r="AT45" s="45" t="str">
        <f t="shared" si="58"/>
        <v/>
      </c>
      <c r="AU45" s="44"/>
      <c r="AV45" s="43"/>
      <c r="AW45" s="46" t="str">
        <f t="shared" si="59"/>
        <v/>
      </c>
      <c r="AX45" s="47" t="str">
        <f t="shared" si="60"/>
        <v/>
      </c>
      <c r="AY45" s="42"/>
      <c r="AZ45" s="43"/>
      <c r="BA45" s="45" t="str">
        <f t="shared" si="61"/>
        <v/>
      </c>
      <c r="BB45" s="44"/>
      <c r="BC45" s="43"/>
      <c r="BD45" s="46" t="str">
        <f t="shared" si="62"/>
        <v/>
      </c>
      <c r="BE45" s="47" t="str">
        <f t="shared" si="63"/>
        <v/>
      </c>
      <c r="BF45" s="42"/>
      <c r="BG45" s="43"/>
      <c r="BH45" s="45" t="str">
        <f t="shared" si="64"/>
        <v/>
      </c>
      <c r="BI45" s="44"/>
      <c r="BJ45" s="43"/>
      <c r="BK45" s="46" t="str">
        <f t="shared" si="65"/>
        <v/>
      </c>
      <c r="BL45" s="47" t="str">
        <f t="shared" si="66"/>
        <v/>
      </c>
      <c r="BM45" s="42"/>
      <c r="BN45" s="43"/>
      <c r="BO45" s="45" t="str">
        <f t="shared" si="67"/>
        <v/>
      </c>
      <c r="BP45" s="44"/>
      <c r="BQ45" s="43"/>
      <c r="BR45" s="46" t="str">
        <f t="shared" si="68"/>
        <v/>
      </c>
      <c r="BS45" s="47" t="str">
        <f t="shared" si="69"/>
        <v/>
      </c>
      <c r="BT45" s="42"/>
      <c r="BU45" s="43" t="s">
        <v>432</v>
      </c>
      <c r="BV45" s="45" t="str">
        <f t="shared" si="70"/>
        <v/>
      </c>
      <c r="BW45" s="44"/>
      <c r="BX45" s="43"/>
      <c r="BY45" s="46" t="str">
        <f t="shared" si="71"/>
        <v/>
      </c>
      <c r="BZ45" s="47" t="str">
        <f t="shared" si="72"/>
        <v/>
      </c>
      <c r="CA45" s="42"/>
      <c r="CB45" s="43"/>
      <c r="CC45" s="45" t="str">
        <f t="shared" si="73"/>
        <v/>
      </c>
      <c r="CD45" s="44"/>
      <c r="CE45" s="43"/>
      <c r="CF45" s="46" t="str">
        <f t="shared" si="74"/>
        <v/>
      </c>
      <c r="CG45" s="47" t="str">
        <f t="shared" si="75"/>
        <v/>
      </c>
      <c r="CH45" s="42" t="s">
        <v>410</v>
      </c>
      <c r="CI45" s="43">
        <v>5</v>
      </c>
      <c r="CJ45" s="45">
        <f t="shared" si="39"/>
        <v>5</v>
      </c>
      <c r="CK45" s="44" t="s">
        <v>408</v>
      </c>
      <c r="CL45" s="43">
        <v>2</v>
      </c>
      <c r="CM45" s="46">
        <f t="shared" si="40"/>
        <v>2</v>
      </c>
      <c r="CN45" s="47">
        <f t="shared" si="41"/>
        <v>10</v>
      </c>
      <c r="CO45" s="42"/>
      <c r="CP45" s="43"/>
      <c r="CQ45" s="45" t="str">
        <f t="shared" si="33"/>
        <v/>
      </c>
      <c r="CR45" s="44"/>
      <c r="CS45" s="43"/>
      <c r="CT45" s="46" t="str">
        <f t="shared" si="34"/>
        <v/>
      </c>
      <c r="CU45" s="47" t="str">
        <f t="shared" si="35"/>
        <v/>
      </c>
      <c r="CV45" s="42"/>
      <c r="CW45" s="43"/>
      <c r="CX45" s="45" t="str">
        <f t="shared" si="36"/>
        <v/>
      </c>
      <c r="CY45" s="44"/>
      <c r="CZ45" s="43"/>
      <c r="DA45" s="46" t="str">
        <f t="shared" si="37"/>
        <v/>
      </c>
      <c r="DB45" s="47" t="str">
        <f t="shared" si="38"/>
        <v/>
      </c>
      <c r="DC45" s="47">
        <f t="shared" si="42"/>
        <v>10</v>
      </c>
    </row>
    <row r="46" spans="2:107" ht="20.25" customHeight="1" x14ac:dyDescent="0.2">
      <c r="B46" s="68">
        <v>55</v>
      </c>
      <c r="C46" s="41" t="s">
        <v>36</v>
      </c>
      <c r="D46" s="82" t="s">
        <v>361</v>
      </c>
      <c r="E46" s="40" t="s">
        <v>37</v>
      </c>
      <c r="F46" s="23"/>
      <c r="G46" s="24"/>
      <c r="H46" s="49"/>
      <c r="I46" s="42"/>
      <c r="J46" s="43"/>
      <c r="K46" s="45" t="str">
        <f t="shared" si="43"/>
        <v/>
      </c>
      <c r="L46" s="44"/>
      <c r="M46" s="43"/>
      <c r="N46" s="46" t="str">
        <f t="shared" si="44"/>
        <v/>
      </c>
      <c r="O46" s="47" t="str">
        <f t="shared" si="45"/>
        <v/>
      </c>
      <c r="P46" s="42"/>
      <c r="Q46" s="43"/>
      <c r="R46" s="45" t="str">
        <f t="shared" si="46"/>
        <v/>
      </c>
      <c r="S46" s="44"/>
      <c r="T46" s="43"/>
      <c r="U46" s="46" t="str">
        <f t="shared" si="47"/>
        <v/>
      </c>
      <c r="V46" s="47" t="str">
        <f t="shared" si="48"/>
        <v/>
      </c>
      <c r="W46" s="42"/>
      <c r="X46" s="43"/>
      <c r="Y46" s="45" t="str">
        <f t="shared" si="49"/>
        <v/>
      </c>
      <c r="Z46" s="44"/>
      <c r="AA46" s="43"/>
      <c r="AB46" s="46" t="str">
        <f t="shared" si="50"/>
        <v/>
      </c>
      <c r="AC46" s="47" t="str">
        <f t="shared" si="51"/>
        <v/>
      </c>
      <c r="AD46" s="42"/>
      <c r="AE46" s="43"/>
      <c r="AF46" s="45" t="str">
        <f t="shared" si="52"/>
        <v/>
      </c>
      <c r="AG46" s="44"/>
      <c r="AH46" s="43"/>
      <c r="AI46" s="46" t="str">
        <f t="shared" si="53"/>
        <v/>
      </c>
      <c r="AJ46" s="47" t="str">
        <f t="shared" si="54"/>
        <v/>
      </c>
      <c r="AK46" s="42"/>
      <c r="AL46" s="43"/>
      <c r="AM46" s="45" t="str">
        <f t="shared" si="55"/>
        <v/>
      </c>
      <c r="AN46" s="44"/>
      <c r="AO46" s="43"/>
      <c r="AP46" s="46" t="str">
        <f t="shared" si="56"/>
        <v/>
      </c>
      <c r="AQ46" s="47" t="str">
        <f t="shared" si="57"/>
        <v/>
      </c>
      <c r="AR46" s="42"/>
      <c r="AS46" s="43"/>
      <c r="AT46" s="45" t="str">
        <f t="shared" si="58"/>
        <v/>
      </c>
      <c r="AU46" s="44"/>
      <c r="AV46" s="43"/>
      <c r="AW46" s="46" t="str">
        <f t="shared" si="59"/>
        <v/>
      </c>
      <c r="AX46" s="47" t="str">
        <f t="shared" si="60"/>
        <v/>
      </c>
      <c r="AY46" s="42"/>
      <c r="AZ46" s="43"/>
      <c r="BA46" s="45" t="str">
        <f t="shared" si="61"/>
        <v/>
      </c>
      <c r="BB46" s="44"/>
      <c r="BC46" s="43"/>
      <c r="BD46" s="46" t="str">
        <f t="shared" si="62"/>
        <v/>
      </c>
      <c r="BE46" s="47" t="str">
        <f t="shared" si="63"/>
        <v/>
      </c>
      <c r="BF46" s="42"/>
      <c r="BG46" s="43"/>
      <c r="BH46" s="45" t="str">
        <f t="shared" si="64"/>
        <v/>
      </c>
      <c r="BI46" s="44"/>
      <c r="BJ46" s="43"/>
      <c r="BK46" s="46" t="str">
        <f t="shared" si="65"/>
        <v/>
      </c>
      <c r="BL46" s="47" t="str">
        <f t="shared" si="66"/>
        <v/>
      </c>
      <c r="BM46" s="42"/>
      <c r="BN46" s="43"/>
      <c r="BO46" s="45" t="str">
        <f t="shared" si="67"/>
        <v/>
      </c>
      <c r="BP46" s="44"/>
      <c r="BQ46" s="43"/>
      <c r="BR46" s="46" t="str">
        <f t="shared" si="68"/>
        <v/>
      </c>
      <c r="BS46" s="47" t="str">
        <f t="shared" si="69"/>
        <v/>
      </c>
      <c r="BT46" s="42"/>
      <c r="BU46" s="43" t="s">
        <v>432</v>
      </c>
      <c r="BV46" s="45" t="str">
        <f t="shared" si="70"/>
        <v/>
      </c>
      <c r="BW46" s="44"/>
      <c r="BX46" s="43"/>
      <c r="BY46" s="46" t="str">
        <f t="shared" si="71"/>
        <v/>
      </c>
      <c r="BZ46" s="47" t="str">
        <f t="shared" si="72"/>
        <v/>
      </c>
      <c r="CA46" s="42"/>
      <c r="CB46" s="43"/>
      <c r="CC46" s="45" t="str">
        <f t="shared" si="73"/>
        <v/>
      </c>
      <c r="CD46" s="44"/>
      <c r="CE46" s="43"/>
      <c r="CF46" s="46" t="str">
        <f t="shared" si="74"/>
        <v/>
      </c>
      <c r="CG46" s="47" t="str">
        <f t="shared" si="75"/>
        <v/>
      </c>
      <c r="CH46" s="42"/>
      <c r="CI46" s="43"/>
      <c r="CJ46" s="45" t="str">
        <f t="shared" si="39"/>
        <v/>
      </c>
      <c r="CK46" s="44"/>
      <c r="CL46" s="43"/>
      <c r="CM46" s="46" t="str">
        <f t="shared" si="40"/>
        <v/>
      </c>
      <c r="CN46" s="47" t="str">
        <f t="shared" si="41"/>
        <v/>
      </c>
      <c r="CO46" s="42"/>
      <c r="CP46" s="43"/>
      <c r="CQ46" s="45" t="str">
        <f t="shared" si="33"/>
        <v/>
      </c>
      <c r="CR46" s="44"/>
      <c r="CS46" s="43"/>
      <c r="CT46" s="46" t="str">
        <f t="shared" si="34"/>
        <v/>
      </c>
      <c r="CU46" s="47" t="str">
        <f t="shared" si="35"/>
        <v/>
      </c>
      <c r="CV46" s="42"/>
      <c r="CW46" s="43"/>
      <c r="CX46" s="45" t="str">
        <f t="shared" si="36"/>
        <v/>
      </c>
      <c r="CY46" s="44"/>
      <c r="CZ46" s="43"/>
      <c r="DA46" s="46" t="str">
        <f t="shared" si="37"/>
        <v/>
      </c>
      <c r="DB46" s="47" t="str">
        <f t="shared" si="38"/>
        <v/>
      </c>
      <c r="DC46" s="47">
        <f t="shared" si="42"/>
        <v>0</v>
      </c>
    </row>
    <row r="47" spans="2:107" ht="20.25" customHeight="1" x14ac:dyDescent="0.2">
      <c r="B47" s="68">
        <v>56</v>
      </c>
      <c r="C47" s="41" t="s">
        <v>36</v>
      </c>
      <c r="D47" s="82" t="s">
        <v>38</v>
      </c>
      <c r="E47" s="40" t="s">
        <v>75</v>
      </c>
      <c r="F47" s="23"/>
      <c r="G47" s="24"/>
      <c r="H47" s="50"/>
      <c r="I47" s="42"/>
      <c r="J47" s="43"/>
      <c r="K47" s="45" t="str">
        <f t="shared" si="43"/>
        <v/>
      </c>
      <c r="L47" s="44"/>
      <c r="M47" s="43"/>
      <c r="N47" s="46" t="str">
        <f t="shared" si="44"/>
        <v/>
      </c>
      <c r="O47" s="47" t="str">
        <f t="shared" si="45"/>
        <v/>
      </c>
      <c r="P47" s="42"/>
      <c r="Q47" s="43"/>
      <c r="R47" s="45" t="str">
        <f t="shared" si="46"/>
        <v/>
      </c>
      <c r="S47" s="44"/>
      <c r="T47" s="43"/>
      <c r="U47" s="46" t="str">
        <f t="shared" si="47"/>
        <v/>
      </c>
      <c r="V47" s="47" t="str">
        <f t="shared" si="48"/>
        <v/>
      </c>
      <c r="W47" s="42"/>
      <c r="X47" s="43"/>
      <c r="Y47" s="45" t="str">
        <f t="shared" si="49"/>
        <v/>
      </c>
      <c r="Z47" s="44"/>
      <c r="AA47" s="43"/>
      <c r="AB47" s="46" t="str">
        <f t="shared" si="50"/>
        <v/>
      </c>
      <c r="AC47" s="47" t="str">
        <f t="shared" si="51"/>
        <v/>
      </c>
      <c r="AD47" s="42"/>
      <c r="AE47" s="43"/>
      <c r="AF47" s="45" t="str">
        <f t="shared" si="52"/>
        <v/>
      </c>
      <c r="AG47" s="44"/>
      <c r="AH47" s="43"/>
      <c r="AI47" s="46" t="str">
        <f t="shared" si="53"/>
        <v/>
      </c>
      <c r="AJ47" s="47" t="str">
        <f t="shared" si="54"/>
        <v/>
      </c>
      <c r="AK47" s="42"/>
      <c r="AL47" s="43"/>
      <c r="AM47" s="45" t="str">
        <f t="shared" si="55"/>
        <v/>
      </c>
      <c r="AN47" s="44"/>
      <c r="AO47" s="43"/>
      <c r="AP47" s="46" t="str">
        <f t="shared" si="56"/>
        <v/>
      </c>
      <c r="AQ47" s="47" t="str">
        <f t="shared" si="57"/>
        <v/>
      </c>
      <c r="AR47" s="42"/>
      <c r="AS47" s="43"/>
      <c r="AT47" s="45" t="str">
        <f t="shared" si="58"/>
        <v/>
      </c>
      <c r="AU47" s="44"/>
      <c r="AV47" s="43"/>
      <c r="AW47" s="46" t="str">
        <f t="shared" si="59"/>
        <v/>
      </c>
      <c r="AX47" s="47" t="str">
        <f t="shared" si="60"/>
        <v/>
      </c>
      <c r="AY47" s="42"/>
      <c r="AZ47" s="43"/>
      <c r="BA47" s="45" t="str">
        <f t="shared" si="61"/>
        <v/>
      </c>
      <c r="BB47" s="44"/>
      <c r="BC47" s="43"/>
      <c r="BD47" s="46" t="str">
        <f t="shared" si="62"/>
        <v/>
      </c>
      <c r="BE47" s="47" t="str">
        <f t="shared" si="63"/>
        <v/>
      </c>
      <c r="BF47" s="42"/>
      <c r="BG47" s="43"/>
      <c r="BH47" s="45" t="str">
        <f t="shared" si="64"/>
        <v/>
      </c>
      <c r="BI47" s="44"/>
      <c r="BJ47" s="43"/>
      <c r="BK47" s="46" t="str">
        <f t="shared" si="65"/>
        <v/>
      </c>
      <c r="BL47" s="47" t="str">
        <f t="shared" si="66"/>
        <v/>
      </c>
      <c r="BM47" s="42"/>
      <c r="BN47" s="43"/>
      <c r="BO47" s="45" t="str">
        <f t="shared" si="67"/>
        <v/>
      </c>
      <c r="BP47" s="44"/>
      <c r="BQ47" s="43"/>
      <c r="BR47" s="46" t="str">
        <f t="shared" si="68"/>
        <v/>
      </c>
      <c r="BS47" s="47" t="str">
        <f t="shared" si="69"/>
        <v/>
      </c>
      <c r="BT47" s="42"/>
      <c r="BU47" s="43"/>
      <c r="BV47" s="45" t="str">
        <f t="shared" si="70"/>
        <v/>
      </c>
      <c r="BW47" s="44"/>
      <c r="BX47" s="43"/>
      <c r="BY47" s="46" t="str">
        <f t="shared" si="71"/>
        <v/>
      </c>
      <c r="BZ47" s="47" t="str">
        <f t="shared" si="72"/>
        <v/>
      </c>
      <c r="CA47" s="42"/>
      <c r="CB47" s="43"/>
      <c r="CC47" s="45" t="str">
        <f t="shared" si="73"/>
        <v/>
      </c>
      <c r="CD47" s="44"/>
      <c r="CE47" s="43"/>
      <c r="CF47" s="46" t="str">
        <f t="shared" si="74"/>
        <v/>
      </c>
      <c r="CG47" s="47" t="str">
        <f t="shared" si="75"/>
        <v/>
      </c>
      <c r="CH47" s="42" t="s">
        <v>410</v>
      </c>
      <c r="CI47" s="43">
        <v>24</v>
      </c>
      <c r="CJ47" s="45">
        <f t="shared" si="39"/>
        <v>24</v>
      </c>
      <c r="CK47" s="44" t="s">
        <v>408</v>
      </c>
      <c r="CL47" s="43">
        <v>1</v>
      </c>
      <c r="CM47" s="46">
        <f t="shared" si="40"/>
        <v>1</v>
      </c>
      <c r="CN47" s="47">
        <f t="shared" si="41"/>
        <v>24</v>
      </c>
      <c r="CO47" s="42"/>
      <c r="CP47" s="43"/>
      <c r="CQ47" s="45" t="str">
        <f t="shared" si="33"/>
        <v/>
      </c>
      <c r="CR47" s="44"/>
      <c r="CS47" s="43"/>
      <c r="CT47" s="46" t="str">
        <f t="shared" si="34"/>
        <v/>
      </c>
      <c r="CU47" s="47" t="str">
        <f t="shared" si="35"/>
        <v/>
      </c>
      <c r="CV47" s="42"/>
      <c r="CW47" s="43"/>
      <c r="CX47" s="45" t="str">
        <f t="shared" si="36"/>
        <v/>
      </c>
      <c r="CY47" s="44"/>
      <c r="CZ47" s="43"/>
      <c r="DA47" s="46" t="str">
        <f t="shared" si="37"/>
        <v/>
      </c>
      <c r="DB47" s="47" t="str">
        <f t="shared" si="38"/>
        <v/>
      </c>
      <c r="DC47" s="47">
        <f t="shared" si="42"/>
        <v>24</v>
      </c>
    </row>
    <row r="48" spans="2:107" ht="20.25" customHeight="1" x14ac:dyDescent="0.2">
      <c r="B48" s="68">
        <v>57</v>
      </c>
      <c r="C48" s="41" t="s">
        <v>36</v>
      </c>
      <c r="D48" s="82" t="s">
        <v>38</v>
      </c>
      <c r="E48" s="40" t="s">
        <v>200</v>
      </c>
      <c r="F48" s="23"/>
      <c r="G48" s="24"/>
      <c r="H48" s="50"/>
      <c r="I48" s="42"/>
      <c r="J48" s="43"/>
      <c r="K48" s="45" t="str">
        <f t="shared" si="43"/>
        <v/>
      </c>
      <c r="L48" s="44"/>
      <c r="M48" s="43"/>
      <c r="N48" s="46" t="str">
        <f t="shared" si="44"/>
        <v/>
      </c>
      <c r="O48" s="47" t="str">
        <f t="shared" si="45"/>
        <v/>
      </c>
      <c r="P48" s="42"/>
      <c r="Q48" s="43"/>
      <c r="R48" s="45" t="str">
        <f t="shared" si="46"/>
        <v/>
      </c>
      <c r="S48" s="44"/>
      <c r="T48" s="43"/>
      <c r="U48" s="46" t="str">
        <f t="shared" si="47"/>
        <v/>
      </c>
      <c r="V48" s="47" t="str">
        <f t="shared" si="48"/>
        <v/>
      </c>
      <c r="W48" s="42"/>
      <c r="X48" s="43"/>
      <c r="Y48" s="45" t="str">
        <f t="shared" si="49"/>
        <v/>
      </c>
      <c r="Z48" s="44"/>
      <c r="AA48" s="43"/>
      <c r="AB48" s="46" t="str">
        <f t="shared" si="50"/>
        <v/>
      </c>
      <c r="AC48" s="47" t="str">
        <f t="shared" si="51"/>
        <v/>
      </c>
      <c r="AD48" s="42"/>
      <c r="AE48" s="43"/>
      <c r="AF48" s="45" t="str">
        <f t="shared" si="52"/>
        <v/>
      </c>
      <c r="AG48" s="44"/>
      <c r="AH48" s="43"/>
      <c r="AI48" s="46" t="str">
        <f t="shared" si="53"/>
        <v/>
      </c>
      <c r="AJ48" s="47" t="str">
        <f t="shared" si="54"/>
        <v/>
      </c>
      <c r="AK48" s="42"/>
      <c r="AL48" s="43"/>
      <c r="AM48" s="45" t="str">
        <f t="shared" si="55"/>
        <v/>
      </c>
      <c r="AN48" s="44"/>
      <c r="AO48" s="43"/>
      <c r="AP48" s="46" t="str">
        <f t="shared" si="56"/>
        <v/>
      </c>
      <c r="AQ48" s="47" t="str">
        <f t="shared" si="57"/>
        <v/>
      </c>
      <c r="AR48" s="42"/>
      <c r="AS48" s="43"/>
      <c r="AT48" s="45" t="str">
        <f t="shared" si="58"/>
        <v/>
      </c>
      <c r="AU48" s="44"/>
      <c r="AV48" s="43"/>
      <c r="AW48" s="46" t="str">
        <f t="shared" si="59"/>
        <v/>
      </c>
      <c r="AX48" s="47" t="str">
        <f t="shared" si="60"/>
        <v/>
      </c>
      <c r="AY48" s="42"/>
      <c r="AZ48" s="43"/>
      <c r="BA48" s="45" t="str">
        <f t="shared" si="61"/>
        <v/>
      </c>
      <c r="BB48" s="44"/>
      <c r="BC48" s="43"/>
      <c r="BD48" s="46" t="str">
        <f t="shared" si="62"/>
        <v/>
      </c>
      <c r="BE48" s="47" t="str">
        <f t="shared" si="63"/>
        <v/>
      </c>
      <c r="BF48" s="42"/>
      <c r="BG48" s="43"/>
      <c r="BH48" s="45" t="str">
        <f t="shared" si="64"/>
        <v/>
      </c>
      <c r="BI48" s="44"/>
      <c r="BJ48" s="43"/>
      <c r="BK48" s="46" t="str">
        <f t="shared" si="65"/>
        <v/>
      </c>
      <c r="BL48" s="47" t="str">
        <f t="shared" si="66"/>
        <v/>
      </c>
      <c r="BM48" s="42"/>
      <c r="BN48" s="43"/>
      <c r="BO48" s="45" t="str">
        <f t="shared" si="67"/>
        <v/>
      </c>
      <c r="BP48" s="44"/>
      <c r="BQ48" s="43"/>
      <c r="BR48" s="46" t="str">
        <f t="shared" si="68"/>
        <v/>
      </c>
      <c r="BS48" s="47" t="str">
        <f t="shared" si="69"/>
        <v/>
      </c>
      <c r="BT48" s="42" t="s">
        <v>410</v>
      </c>
      <c r="BU48" s="43">
        <v>2</v>
      </c>
      <c r="BV48" s="45">
        <f t="shared" si="70"/>
        <v>2</v>
      </c>
      <c r="BW48" s="44" t="s">
        <v>408</v>
      </c>
      <c r="BX48" s="43">
        <v>2</v>
      </c>
      <c r="BY48" s="46">
        <f t="shared" si="71"/>
        <v>2</v>
      </c>
      <c r="BZ48" s="47">
        <f t="shared" si="72"/>
        <v>4</v>
      </c>
      <c r="CA48" s="42" t="s">
        <v>410</v>
      </c>
      <c r="CB48" s="43">
        <v>3</v>
      </c>
      <c r="CC48" s="45">
        <f t="shared" si="73"/>
        <v>3</v>
      </c>
      <c r="CD48" s="44" t="s">
        <v>407</v>
      </c>
      <c r="CE48" s="43">
        <v>4</v>
      </c>
      <c r="CF48" s="46">
        <f t="shared" si="74"/>
        <v>16</v>
      </c>
      <c r="CG48" s="47">
        <f t="shared" si="75"/>
        <v>48</v>
      </c>
      <c r="CH48" s="42" t="s">
        <v>410</v>
      </c>
      <c r="CI48" s="43">
        <v>3</v>
      </c>
      <c r="CJ48" s="45">
        <f t="shared" si="39"/>
        <v>3</v>
      </c>
      <c r="CK48" s="44" t="s">
        <v>407</v>
      </c>
      <c r="CL48" s="43">
        <v>2</v>
      </c>
      <c r="CM48" s="46">
        <f t="shared" si="40"/>
        <v>8</v>
      </c>
      <c r="CN48" s="47">
        <f t="shared" si="41"/>
        <v>24</v>
      </c>
      <c r="CO48" s="42"/>
      <c r="CP48" s="43"/>
      <c r="CQ48" s="45" t="str">
        <f t="shared" si="33"/>
        <v/>
      </c>
      <c r="CR48" s="44"/>
      <c r="CS48" s="43"/>
      <c r="CT48" s="46" t="str">
        <f t="shared" si="34"/>
        <v/>
      </c>
      <c r="CU48" s="47" t="str">
        <f t="shared" si="35"/>
        <v/>
      </c>
      <c r="CV48" s="42"/>
      <c r="CW48" s="43"/>
      <c r="CX48" s="45" t="str">
        <f t="shared" si="36"/>
        <v/>
      </c>
      <c r="CY48" s="44"/>
      <c r="CZ48" s="43"/>
      <c r="DA48" s="46" t="str">
        <f t="shared" si="37"/>
        <v/>
      </c>
      <c r="DB48" s="47" t="str">
        <f t="shared" si="38"/>
        <v/>
      </c>
      <c r="DC48" s="47">
        <f t="shared" si="42"/>
        <v>76</v>
      </c>
    </row>
    <row r="49" spans="2:107" ht="20.25" customHeight="1" x14ac:dyDescent="0.2">
      <c r="B49" s="68">
        <v>58</v>
      </c>
      <c r="C49" s="41" t="s">
        <v>36</v>
      </c>
      <c r="D49" s="82" t="s">
        <v>38</v>
      </c>
      <c r="E49" s="40" t="s">
        <v>201</v>
      </c>
      <c r="F49" s="23"/>
      <c r="G49" s="24"/>
      <c r="H49" s="50"/>
      <c r="I49" s="42"/>
      <c r="J49" s="43"/>
      <c r="K49" s="45" t="str">
        <f t="shared" si="43"/>
        <v/>
      </c>
      <c r="L49" s="44"/>
      <c r="M49" s="43"/>
      <c r="N49" s="46" t="str">
        <f t="shared" si="44"/>
        <v/>
      </c>
      <c r="O49" s="47" t="str">
        <f t="shared" si="45"/>
        <v/>
      </c>
      <c r="P49" s="42"/>
      <c r="Q49" s="43"/>
      <c r="R49" s="45" t="str">
        <f t="shared" si="46"/>
        <v/>
      </c>
      <c r="S49" s="44"/>
      <c r="T49" s="43"/>
      <c r="U49" s="46" t="str">
        <f t="shared" si="47"/>
        <v/>
      </c>
      <c r="V49" s="47" t="str">
        <f t="shared" si="48"/>
        <v/>
      </c>
      <c r="W49" s="42"/>
      <c r="X49" s="43"/>
      <c r="Y49" s="45" t="str">
        <f t="shared" si="49"/>
        <v/>
      </c>
      <c r="Z49" s="44"/>
      <c r="AA49" s="43"/>
      <c r="AB49" s="46" t="str">
        <f t="shared" si="50"/>
        <v/>
      </c>
      <c r="AC49" s="47" t="str">
        <f t="shared" si="51"/>
        <v/>
      </c>
      <c r="AD49" s="42"/>
      <c r="AE49" s="43"/>
      <c r="AF49" s="45" t="str">
        <f t="shared" si="52"/>
        <v/>
      </c>
      <c r="AG49" s="44"/>
      <c r="AH49" s="43"/>
      <c r="AI49" s="46" t="str">
        <f t="shared" si="53"/>
        <v/>
      </c>
      <c r="AJ49" s="47" t="str">
        <f t="shared" si="54"/>
        <v/>
      </c>
      <c r="AK49" s="42"/>
      <c r="AL49" s="43"/>
      <c r="AM49" s="45" t="str">
        <f t="shared" si="55"/>
        <v/>
      </c>
      <c r="AN49" s="44"/>
      <c r="AO49" s="43"/>
      <c r="AP49" s="46" t="str">
        <f t="shared" si="56"/>
        <v/>
      </c>
      <c r="AQ49" s="47" t="str">
        <f t="shared" si="57"/>
        <v/>
      </c>
      <c r="AR49" s="42"/>
      <c r="AS49" s="43"/>
      <c r="AT49" s="45" t="str">
        <f t="shared" si="58"/>
        <v/>
      </c>
      <c r="AU49" s="44"/>
      <c r="AV49" s="43"/>
      <c r="AW49" s="46" t="str">
        <f t="shared" si="59"/>
        <v/>
      </c>
      <c r="AX49" s="47" t="str">
        <f t="shared" si="60"/>
        <v/>
      </c>
      <c r="AY49" s="42"/>
      <c r="AZ49" s="43"/>
      <c r="BA49" s="45" t="str">
        <f t="shared" si="61"/>
        <v/>
      </c>
      <c r="BB49" s="44"/>
      <c r="BC49" s="43"/>
      <c r="BD49" s="46" t="str">
        <f t="shared" si="62"/>
        <v/>
      </c>
      <c r="BE49" s="47" t="str">
        <f t="shared" si="63"/>
        <v/>
      </c>
      <c r="BF49" s="42"/>
      <c r="BG49" s="43"/>
      <c r="BH49" s="45" t="str">
        <f t="shared" si="64"/>
        <v/>
      </c>
      <c r="BI49" s="44"/>
      <c r="BJ49" s="43"/>
      <c r="BK49" s="46" t="str">
        <f t="shared" si="65"/>
        <v/>
      </c>
      <c r="BL49" s="47" t="str">
        <f t="shared" si="66"/>
        <v/>
      </c>
      <c r="BM49" s="42"/>
      <c r="BN49" s="43"/>
      <c r="BO49" s="45" t="str">
        <f t="shared" si="67"/>
        <v/>
      </c>
      <c r="BP49" s="44"/>
      <c r="BQ49" s="43"/>
      <c r="BR49" s="46" t="str">
        <f t="shared" si="68"/>
        <v/>
      </c>
      <c r="BS49" s="47" t="str">
        <f t="shared" si="69"/>
        <v/>
      </c>
      <c r="BT49" s="42"/>
      <c r="BU49" s="43"/>
      <c r="BV49" s="45" t="str">
        <f t="shared" si="70"/>
        <v/>
      </c>
      <c r="BW49" s="44"/>
      <c r="BX49" s="43"/>
      <c r="BY49" s="46" t="str">
        <f t="shared" si="71"/>
        <v/>
      </c>
      <c r="BZ49" s="47" t="str">
        <f t="shared" si="72"/>
        <v/>
      </c>
      <c r="CA49" s="42"/>
      <c r="CB49" s="43"/>
      <c r="CC49" s="45" t="str">
        <f t="shared" si="73"/>
        <v/>
      </c>
      <c r="CD49" s="44"/>
      <c r="CE49" s="43"/>
      <c r="CF49" s="46" t="str">
        <f t="shared" si="74"/>
        <v/>
      </c>
      <c r="CG49" s="47" t="str">
        <f t="shared" si="75"/>
        <v/>
      </c>
      <c r="CH49" s="42" t="s">
        <v>410</v>
      </c>
      <c r="CI49" s="43">
        <v>8</v>
      </c>
      <c r="CJ49" s="45">
        <f t="shared" si="39"/>
        <v>8</v>
      </c>
      <c r="CK49" s="44" t="s">
        <v>408</v>
      </c>
      <c r="CL49" s="43">
        <v>1</v>
      </c>
      <c r="CM49" s="46">
        <f t="shared" si="40"/>
        <v>1</v>
      </c>
      <c r="CN49" s="47">
        <f t="shared" si="41"/>
        <v>8</v>
      </c>
      <c r="CO49" s="42"/>
      <c r="CP49" s="43"/>
      <c r="CQ49" s="45" t="str">
        <f t="shared" si="33"/>
        <v/>
      </c>
      <c r="CR49" s="44"/>
      <c r="CS49" s="43"/>
      <c r="CT49" s="46" t="str">
        <f t="shared" si="34"/>
        <v/>
      </c>
      <c r="CU49" s="47" t="str">
        <f t="shared" si="35"/>
        <v/>
      </c>
      <c r="CV49" s="42"/>
      <c r="CW49" s="43"/>
      <c r="CX49" s="45" t="str">
        <f t="shared" si="36"/>
        <v/>
      </c>
      <c r="CY49" s="44"/>
      <c r="CZ49" s="43"/>
      <c r="DA49" s="46" t="str">
        <f t="shared" si="37"/>
        <v/>
      </c>
      <c r="DB49" s="47" t="str">
        <f t="shared" si="38"/>
        <v/>
      </c>
      <c r="DC49" s="47">
        <f t="shared" si="42"/>
        <v>8</v>
      </c>
    </row>
    <row r="50" spans="2:107" ht="20.25" customHeight="1" x14ac:dyDescent="0.2">
      <c r="B50" s="68">
        <v>59</v>
      </c>
      <c r="C50" s="41" t="s">
        <v>36</v>
      </c>
      <c r="D50" s="82" t="s">
        <v>38</v>
      </c>
      <c r="E50" s="40" t="s">
        <v>375</v>
      </c>
      <c r="F50" s="23"/>
      <c r="G50" s="24"/>
      <c r="H50" s="50"/>
      <c r="I50" s="42"/>
      <c r="J50" s="43"/>
      <c r="K50" s="45" t="str">
        <f t="shared" si="43"/>
        <v/>
      </c>
      <c r="L50" s="44"/>
      <c r="M50" s="43"/>
      <c r="N50" s="46" t="str">
        <f t="shared" si="44"/>
        <v/>
      </c>
      <c r="O50" s="47" t="str">
        <f t="shared" si="45"/>
        <v/>
      </c>
      <c r="P50" s="42"/>
      <c r="Q50" s="43"/>
      <c r="R50" s="45" t="str">
        <f t="shared" si="46"/>
        <v/>
      </c>
      <c r="S50" s="44"/>
      <c r="T50" s="43"/>
      <c r="U50" s="46" t="str">
        <f t="shared" si="47"/>
        <v/>
      </c>
      <c r="V50" s="47" t="str">
        <f t="shared" si="48"/>
        <v/>
      </c>
      <c r="W50" s="42"/>
      <c r="X50" s="43"/>
      <c r="Y50" s="45" t="str">
        <f t="shared" si="49"/>
        <v/>
      </c>
      <c r="Z50" s="44"/>
      <c r="AA50" s="43"/>
      <c r="AB50" s="46" t="str">
        <f t="shared" si="50"/>
        <v/>
      </c>
      <c r="AC50" s="47" t="str">
        <f t="shared" si="51"/>
        <v/>
      </c>
      <c r="AD50" s="42"/>
      <c r="AE50" s="43"/>
      <c r="AF50" s="45" t="str">
        <f t="shared" si="52"/>
        <v/>
      </c>
      <c r="AG50" s="44"/>
      <c r="AH50" s="43"/>
      <c r="AI50" s="46" t="str">
        <f t="shared" si="53"/>
        <v/>
      </c>
      <c r="AJ50" s="47" t="str">
        <f t="shared" si="54"/>
        <v/>
      </c>
      <c r="AK50" s="42"/>
      <c r="AL50" s="43"/>
      <c r="AM50" s="45" t="str">
        <f t="shared" si="55"/>
        <v/>
      </c>
      <c r="AN50" s="44"/>
      <c r="AO50" s="43"/>
      <c r="AP50" s="46" t="str">
        <f t="shared" si="56"/>
        <v/>
      </c>
      <c r="AQ50" s="47" t="str">
        <f t="shared" si="57"/>
        <v/>
      </c>
      <c r="AR50" s="42"/>
      <c r="AS50" s="43"/>
      <c r="AT50" s="45" t="str">
        <f t="shared" si="58"/>
        <v/>
      </c>
      <c r="AU50" s="44"/>
      <c r="AV50" s="43"/>
      <c r="AW50" s="46" t="str">
        <f t="shared" si="59"/>
        <v/>
      </c>
      <c r="AX50" s="47" t="str">
        <f t="shared" si="60"/>
        <v/>
      </c>
      <c r="AY50" s="42"/>
      <c r="AZ50" s="43"/>
      <c r="BA50" s="45" t="str">
        <f t="shared" si="61"/>
        <v/>
      </c>
      <c r="BB50" s="44"/>
      <c r="BC50" s="43"/>
      <c r="BD50" s="46" t="str">
        <f t="shared" si="62"/>
        <v/>
      </c>
      <c r="BE50" s="47" t="str">
        <f t="shared" si="63"/>
        <v/>
      </c>
      <c r="BF50" s="42"/>
      <c r="BG50" s="43"/>
      <c r="BH50" s="45" t="str">
        <f t="shared" si="64"/>
        <v/>
      </c>
      <c r="BI50" s="44"/>
      <c r="BJ50" s="43"/>
      <c r="BK50" s="46" t="str">
        <f t="shared" si="65"/>
        <v/>
      </c>
      <c r="BL50" s="47" t="str">
        <f t="shared" si="66"/>
        <v/>
      </c>
      <c r="BM50" s="42"/>
      <c r="BN50" s="43"/>
      <c r="BO50" s="45" t="str">
        <f t="shared" si="67"/>
        <v/>
      </c>
      <c r="BP50" s="44"/>
      <c r="BQ50" s="43"/>
      <c r="BR50" s="46" t="str">
        <f t="shared" si="68"/>
        <v/>
      </c>
      <c r="BS50" s="47" t="str">
        <f t="shared" si="69"/>
        <v/>
      </c>
      <c r="BT50" s="42"/>
      <c r="BU50" s="43"/>
      <c r="BV50" s="45" t="str">
        <f t="shared" si="70"/>
        <v/>
      </c>
      <c r="BW50" s="44"/>
      <c r="BX50" s="43"/>
      <c r="BY50" s="46" t="str">
        <f t="shared" si="71"/>
        <v/>
      </c>
      <c r="BZ50" s="47" t="str">
        <f t="shared" si="72"/>
        <v/>
      </c>
      <c r="CA50" s="42"/>
      <c r="CB50" s="43"/>
      <c r="CC50" s="45" t="str">
        <f t="shared" si="73"/>
        <v/>
      </c>
      <c r="CD50" s="44"/>
      <c r="CE50" s="43"/>
      <c r="CF50" s="46" t="str">
        <f t="shared" si="74"/>
        <v/>
      </c>
      <c r="CG50" s="47" t="str">
        <f t="shared" si="75"/>
        <v/>
      </c>
      <c r="CH50" s="42"/>
      <c r="CI50" s="43"/>
      <c r="CJ50" s="45" t="str">
        <f t="shared" si="39"/>
        <v/>
      </c>
      <c r="CK50" s="44"/>
      <c r="CL50" s="43"/>
      <c r="CM50" s="46" t="str">
        <f t="shared" si="40"/>
        <v/>
      </c>
      <c r="CN50" s="47" t="str">
        <f t="shared" si="41"/>
        <v/>
      </c>
      <c r="CO50" s="42"/>
      <c r="CP50" s="43"/>
      <c r="CQ50" s="45" t="str">
        <f t="shared" si="33"/>
        <v/>
      </c>
      <c r="CR50" s="44"/>
      <c r="CS50" s="43"/>
      <c r="CT50" s="46" t="str">
        <f t="shared" si="34"/>
        <v/>
      </c>
      <c r="CU50" s="47" t="str">
        <f t="shared" si="35"/>
        <v/>
      </c>
      <c r="CV50" s="42"/>
      <c r="CW50" s="43"/>
      <c r="CX50" s="45" t="str">
        <f t="shared" si="36"/>
        <v/>
      </c>
      <c r="CY50" s="44"/>
      <c r="CZ50" s="43"/>
      <c r="DA50" s="46" t="str">
        <f t="shared" si="37"/>
        <v/>
      </c>
      <c r="DB50" s="47" t="str">
        <f t="shared" si="38"/>
        <v/>
      </c>
      <c r="DC50" s="47">
        <f t="shared" si="42"/>
        <v>0</v>
      </c>
    </row>
    <row r="51" spans="2:107" ht="20.25" customHeight="1" x14ac:dyDescent="0.2">
      <c r="B51" s="68">
        <v>60</v>
      </c>
      <c r="C51" s="41" t="s">
        <v>36</v>
      </c>
      <c r="D51" s="82" t="s">
        <v>38</v>
      </c>
      <c r="E51" s="40" t="s">
        <v>202</v>
      </c>
      <c r="F51" s="23"/>
      <c r="G51" s="24"/>
      <c r="H51" s="50"/>
      <c r="I51" s="42"/>
      <c r="J51" s="43"/>
      <c r="K51" s="45" t="str">
        <f t="shared" si="43"/>
        <v/>
      </c>
      <c r="L51" s="44"/>
      <c r="M51" s="43"/>
      <c r="N51" s="46" t="str">
        <f t="shared" si="44"/>
        <v/>
      </c>
      <c r="O51" s="47" t="str">
        <f t="shared" si="45"/>
        <v/>
      </c>
      <c r="P51" s="42"/>
      <c r="Q51" s="43"/>
      <c r="R51" s="45" t="str">
        <f t="shared" si="46"/>
        <v/>
      </c>
      <c r="S51" s="44"/>
      <c r="T51" s="43"/>
      <c r="U51" s="46" t="str">
        <f t="shared" si="47"/>
        <v/>
      </c>
      <c r="V51" s="47" t="str">
        <f t="shared" si="48"/>
        <v/>
      </c>
      <c r="W51" s="42"/>
      <c r="X51" s="43"/>
      <c r="Y51" s="45" t="str">
        <f t="shared" si="49"/>
        <v/>
      </c>
      <c r="Z51" s="44"/>
      <c r="AA51" s="43"/>
      <c r="AB51" s="46" t="str">
        <f t="shared" si="50"/>
        <v/>
      </c>
      <c r="AC51" s="47" t="str">
        <f t="shared" si="51"/>
        <v/>
      </c>
      <c r="AD51" s="42"/>
      <c r="AE51" s="43"/>
      <c r="AF51" s="45" t="str">
        <f t="shared" si="52"/>
        <v/>
      </c>
      <c r="AG51" s="44"/>
      <c r="AH51" s="43"/>
      <c r="AI51" s="46" t="str">
        <f t="shared" si="53"/>
        <v/>
      </c>
      <c r="AJ51" s="47" t="str">
        <f t="shared" si="54"/>
        <v/>
      </c>
      <c r="AK51" s="42"/>
      <c r="AL51" s="43"/>
      <c r="AM51" s="45" t="str">
        <f t="shared" si="55"/>
        <v/>
      </c>
      <c r="AN51" s="44"/>
      <c r="AO51" s="43"/>
      <c r="AP51" s="46" t="str">
        <f t="shared" si="56"/>
        <v/>
      </c>
      <c r="AQ51" s="47" t="str">
        <f t="shared" si="57"/>
        <v/>
      </c>
      <c r="AR51" s="42"/>
      <c r="AS51" s="43"/>
      <c r="AT51" s="45" t="str">
        <f t="shared" si="58"/>
        <v/>
      </c>
      <c r="AU51" s="44"/>
      <c r="AV51" s="43"/>
      <c r="AW51" s="46" t="str">
        <f t="shared" si="59"/>
        <v/>
      </c>
      <c r="AX51" s="47" t="str">
        <f t="shared" si="60"/>
        <v/>
      </c>
      <c r="AY51" s="42"/>
      <c r="AZ51" s="43"/>
      <c r="BA51" s="45" t="str">
        <f t="shared" si="61"/>
        <v/>
      </c>
      <c r="BB51" s="44"/>
      <c r="BC51" s="43"/>
      <c r="BD51" s="46" t="str">
        <f t="shared" si="62"/>
        <v/>
      </c>
      <c r="BE51" s="47" t="str">
        <f t="shared" si="63"/>
        <v/>
      </c>
      <c r="BF51" s="42"/>
      <c r="BG51" s="43"/>
      <c r="BH51" s="45" t="str">
        <f t="shared" si="64"/>
        <v/>
      </c>
      <c r="BI51" s="44"/>
      <c r="BJ51" s="43"/>
      <c r="BK51" s="46" t="str">
        <f t="shared" si="65"/>
        <v/>
      </c>
      <c r="BL51" s="47" t="str">
        <f t="shared" si="66"/>
        <v/>
      </c>
      <c r="BM51" s="42"/>
      <c r="BN51" s="43"/>
      <c r="BO51" s="45" t="str">
        <f t="shared" si="67"/>
        <v/>
      </c>
      <c r="BP51" s="44"/>
      <c r="BQ51" s="43"/>
      <c r="BR51" s="46" t="str">
        <f t="shared" si="68"/>
        <v/>
      </c>
      <c r="BS51" s="47" t="str">
        <f t="shared" si="69"/>
        <v/>
      </c>
      <c r="BT51" s="42"/>
      <c r="BU51" s="43"/>
      <c r="BV51" s="45" t="str">
        <f t="shared" si="70"/>
        <v/>
      </c>
      <c r="BW51" s="44"/>
      <c r="BX51" s="43"/>
      <c r="BY51" s="46" t="str">
        <f t="shared" si="71"/>
        <v/>
      </c>
      <c r="BZ51" s="47" t="str">
        <f t="shared" si="72"/>
        <v/>
      </c>
      <c r="CA51" s="42" t="s">
        <v>410</v>
      </c>
      <c r="CB51" s="43">
        <v>2</v>
      </c>
      <c r="CC51" s="45">
        <f t="shared" si="73"/>
        <v>2</v>
      </c>
      <c r="CD51" s="44" t="s">
        <v>407</v>
      </c>
      <c r="CE51" s="43">
        <v>1</v>
      </c>
      <c r="CF51" s="46">
        <f t="shared" si="74"/>
        <v>4</v>
      </c>
      <c r="CG51" s="47">
        <f t="shared" si="75"/>
        <v>8</v>
      </c>
      <c r="CH51" s="42" t="s">
        <v>410</v>
      </c>
      <c r="CI51" s="43">
        <v>3</v>
      </c>
      <c r="CJ51" s="45">
        <f t="shared" si="39"/>
        <v>3</v>
      </c>
      <c r="CK51" s="44" t="s">
        <v>408</v>
      </c>
      <c r="CL51" s="43">
        <v>1</v>
      </c>
      <c r="CM51" s="46">
        <f t="shared" si="40"/>
        <v>1</v>
      </c>
      <c r="CN51" s="47">
        <f t="shared" si="41"/>
        <v>3</v>
      </c>
      <c r="CO51" s="42"/>
      <c r="CP51" s="43"/>
      <c r="CQ51" s="45" t="str">
        <f t="shared" si="33"/>
        <v/>
      </c>
      <c r="CR51" s="44"/>
      <c r="CS51" s="43"/>
      <c r="CT51" s="46" t="str">
        <f t="shared" si="34"/>
        <v/>
      </c>
      <c r="CU51" s="47" t="str">
        <f t="shared" si="35"/>
        <v/>
      </c>
      <c r="CV51" s="42"/>
      <c r="CW51" s="43"/>
      <c r="CX51" s="45" t="str">
        <f t="shared" si="36"/>
        <v/>
      </c>
      <c r="CY51" s="44"/>
      <c r="CZ51" s="43"/>
      <c r="DA51" s="46" t="str">
        <f t="shared" si="37"/>
        <v/>
      </c>
      <c r="DB51" s="47" t="str">
        <f t="shared" si="38"/>
        <v/>
      </c>
      <c r="DC51" s="47">
        <f t="shared" si="42"/>
        <v>11</v>
      </c>
    </row>
    <row r="52" spans="2:107" ht="20.25" customHeight="1" x14ac:dyDescent="0.2">
      <c r="B52" s="68">
        <v>61</v>
      </c>
      <c r="C52" s="41" t="s">
        <v>36</v>
      </c>
      <c r="D52" s="82" t="s">
        <v>38</v>
      </c>
      <c r="E52" s="40" t="s">
        <v>203</v>
      </c>
      <c r="F52" s="23"/>
      <c r="G52" s="24"/>
      <c r="H52" s="50"/>
      <c r="I52" s="42"/>
      <c r="J52" s="43"/>
      <c r="K52" s="45" t="str">
        <f t="shared" si="43"/>
        <v/>
      </c>
      <c r="L52" s="44"/>
      <c r="M52" s="43"/>
      <c r="N52" s="46" t="str">
        <f t="shared" si="44"/>
        <v/>
      </c>
      <c r="O52" s="47" t="str">
        <f t="shared" si="45"/>
        <v/>
      </c>
      <c r="P52" s="42"/>
      <c r="Q52" s="43"/>
      <c r="R52" s="45" t="str">
        <f t="shared" si="46"/>
        <v/>
      </c>
      <c r="S52" s="44"/>
      <c r="T52" s="43"/>
      <c r="U52" s="46" t="str">
        <f t="shared" si="47"/>
        <v/>
      </c>
      <c r="V52" s="47" t="str">
        <f t="shared" si="48"/>
        <v/>
      </c>
      <c r="W52" s="42"/>
      <c r="X52" s="43"/>
      <c r="Y52" s="45" t="str">
        <f t="shared" si="49"/>
        <v/>
      </c>
      <c r="Z52" s="44"/>
      <c r="AA52" s="43"/>
      <c r="AB52" s="46" t="str">
        <f t="shared" si="50"/>
        <v/>
      </c>
      <c r="AC52" s="47" t="str">
        <f t="shared" si="51"/>
        <v/>
      </c>
      <c r="AD52" s="42"/>
      <c r="AE52" s="43"/>
      <c r="AF52" s="45" t="str">
        <f t="shared" si="52"/>
        <v/>
      </c>
      <c r="AG52" s="44"/>
      <c r="AH52" s="43"/>
      <c r="AI52" s="46" t="str">
        <f t="shared" si="53"/>
        <v/>
      </c>
      <c r="AJ52" s="47" t="str">
        <f t="shared" si="54"/>
        <v/>
      </c>
      <c r="AK52" s="42"/>
      <c r="AL52" s="43"/>
      <c r="AM52" s="45" t="str">
        <f t="shared" si="55"/>
        <v/>
      </c>
      <c r="AN52" s="44"/>
      <c r="AO52" s="43"/>
      <c r="AP52" s="46" t="str">
        <f t="shared" si="56"/>
        <v/>
      </c>
      <c r="AQ52" s="47" t="str">
        <f t="shared" si="57"/>
        <v/>
      </c>
      <c r="AR52" s="42"/>
      <c r="AS52" s="43"/>
      <c r="AT52" s="45" t="str">
        <f t="shared" si="58"/>
        <v/>
      </c>
      <c r="AU52" s="44"/>
      <c r="AV52" s="43"/>
      <c r="AW52" s="46" t="str">
        <f t="shared" si="59"/>
        <v/>
      </c>
      <c r="AX52" s="47" t="str">
        <f t="shared" si="60"/>
        <v/>
      </c>
      <c r="AY52" s="42"/>
      <c r="AZ52" s="43"/>
      <c r="BA52" s="45" t="str">
        <f t="shared" si="61"/>
        <v/>
      </c>
      <c r="BB52" s="44"/>
      <c r="BC52" s="43"/>
      <c r="BD52" s="46" t="str">
        <f t="shared" si="62"/>
        <v/>
      </c>
      <c r="BE52" s="47" t="str">
        <f t="shared" si="63"/>
        <v/>
      </c>
      <c r="BF52" s="42"/>
      <c r="BG52" s="43"/>
      <c r="BH52" s="45" t="str">
        <f t="shared" si="64"/>
        <v/>
      </c>
      <c r="BI52" s="44"/>
      <c r="BJ52" s="43"/>
      <c r="BK52" s="46" t="str">
        <f t="shared" si="65"/>
        <v/>
      </c>
      <c r="BL52" s="47" t="str">
        <f t="shared" si="66"/>
        <v/>
      </c>
      <c r="BM52" s="42"/>
      <c r="BN52" s="43"/>
      <c r="BO52" s="45" t="str">
        <f t="shared" si="67"/>
        <v/>
      </c>
      <c r="BP52" s="44"/>
      <c r="BQ52" s="43"/>
      <c r="BR52" s="46" t="str">
        <f t="shared" si="68"/>
        <v/>
      </c>
      <c r="BS52" s="47" t="str">
        <f t="shared" si="69"/>
        <v/>
      </c>
      <c r="BT52" s="42" t="s">
        <v>410</v>
      </c>
      <c r="BU52" s="43">
        <v>0.5</v>
      </c>
      <c r="BV52" s="45">
        <f t="shared" si="70"/>
        <v>0.5</v>
      </c>
      <c r="BW52" s="44" t="s">
        <v>408</v>
      </c>
      <c r="BX52" s="43">
        <v>2</v>
      </c>
      <c r="BY52" s="46">
        <f t="shared" si="71"/>
        <v>2</v>
      </c>
      <c r="BZ52" s="47">
        <f t="shared" si="72"/>
        <v>1</v>
      </c>
      <c r="CA52" s="42" t="s">
        <v>410</v>
      </c>
      <c r="CB52" s="43">
        <v>4</v>
      </c>
      <c r="CC52" s="45">
        <f t="shared" si="73"/>
        <v>4</v>
      </c>
      <c r="CD52" s="44" t="s">
        <v>408</v>
      </c>
      <c r="CE52" s="43">
        <v>1</v>
      </c>
      <c r="CF52" s="46">
        <f t="shared" si="74"/>
        <v>1</v>
      </c>
      <c r="CG52" s="47">
        <f t="shared" si="75"/>
        <v>4</v>
      </c>
      <c r="CH52" s="42" t="s">
        <v>410</v>
      </c>
      <c r="CI52" s="43">
        <v>1</v>
      </c>
      <c r="CJ52" s="45">
        <f t="shared" si="39"/>
        <v>1</v>
      </c>
      <c r="CK52" s="44" t="s">
        <v>408</v>
      </c>
      <c r="CL52" s="43">
        <v>1</v>
      </c>
      <c r="CM52" s="46">
        <f t="shared" si="40"/>
        <v>1</v>
      </c>
      <c r="CN52" s="47">
        <f t="shared" si="41"/>
        <v>1</v>
      </c>
      <c r="CO52" s="42"/>
      <c r="CP52" s="43"/>
      <c r="CQ52" s="45" t="str">
        <f t="shared" si="33"/>
        <v/>
      </c>
      <c r="CR52" s="44"/>
      <c r="CS52" s="43"/>
      <c r="CT52" s="46" t="str">
        <f t="shared" si="34"/>
        <v/>
      </c>
      <c r="CU52" s="47" t="str">
        <f t="shared" si="35"/>
        <v/>
      </c>
      <c r="CV52" s="42"/>
      <c r="CW52" s="43"/>
      <c r="CX52" s="45" t="str">
        <f t="shared" si="36"/>
        <v/>
      </c>
      <c r="CY52" s="44"/>
      <c r="CZ52" s="43"/>
      <c r="DA52" s="46" t="str">
        <f t="shared" si="37"/>
        <v/>
      </c>
      <c r="DB52" s="47" t="str">
        <f t="shared" si="38"/>
        <v/>
      </c>
      <c r="DC52" s="47">
        <f t="shared" si="42"/>
        <v>6</v>
      </c>
    </row>
    <row r="53" spans="2:107" ht="20.25" customHeight="1" x14ac:dyDescent="0.2">
      <c r="B53" s="68">
        <v>62</v>
      </c>
      <c r="C53" s="41" t="s">
        <v>36</v>
      </c>
      <c r="D53" s="82" t="s">
        <v>38</v>
      </c>
      <c r="E53" s="40" t="s">
        <v>76</v>
      </c>
      <c r="F53" s="23"/>
      <c r="G53" s="24"/>
      <c r="H53" s="50"/>
      <c r="I53" s="42"/>
      <c r="J53" s="43"/>
      <c r="K53" s="45" t="str">
        <f t="shared" si="43"/>
        <v/>
      </c>
      <c r="L53" s="44"/>
      <c r="M53" s="43"/>
      <c r="N53" s="46" t="str">
        <f t="shared" si="44"/>
        <v/>
      </c>
      <c r="O53" s="47" t="str">
        <f t="shared" si="45"/>
        <v/>
      </c>
      <c r="P53" s="42"/>
      <c r="Q53" s="43"/>
      <c r="R53" s="45" t="str">
        <f t="shared" si="46"/>
        <v/>
      </c>
      <c r="S53" s="44"/>
      <c r="T53" s="43"/>
      <c r="U53" s="46" t="str">
        <f t="shared" si="47"/>
        <v/>
      </c>
      <c r="V53" s="47" t="str">
        <f t="shared" si="48"/>
        <v/>
      </c>
      <c r="W53" s="42"/>
      <c r="X53" s="43"/>
      <c r="Y53" s="45" t="str">
        <f t="shared" si="49"/>
        <v/>
      </c>
      <c r="Z53" s="44"/>
      <c r="AA53" s="43"/>
      <c r="AB53" s="46" t="str">
        <f t="shared" si="50"/>
        <v/>
      </c>
      <c r="AC53" s="47" t="str">
        <f t="shared" si="51"/>
        <v/>
      </c>
      <c r="AD53" s="42"/>
      <c r="AE53" s="43"/>
      <c r="AF53" s="45" t="str">
        <f t="shared" si="52"/>
        <v/>
      </c>
      <c r="AG53" s="44"/>
      <c r="AH53" s="43"/>
      <c r="AI53" s="46" t="str">
        <f t="shared" si="53"/>
        <v/>
      </c>
      <c r="AJ53" s="47" t="str">
        <f t="shared" si="54"/>
        <v/>
      </c>
      <c r="AK53" s="42"/>
      <c r="AL53" s="43"/>
      <c r="AM53" s="45" t="str">
        <f t="shared" si="55"/>
        <v/>
      </c>
      <c r="AN53" s="44"/>
      <c r="AO53" s="43"/>
      <c r="AP53" s="46" t="str">
        <f t="shared" si="56"/>
        <v/>
      </c>
      <c r="AQ53" s="47" t="str">
        <f t="shared" si="57"/>
        <v/>
      </c>
      <c r="AR53" s="42"/>
      <c r="AS53" s="43"/>
      <c r="AT53" s="45" t="str">
        <f t="shared" si="58"/>
        <v/>
      </c>
      <c r="AU53" s="44"/>
      <c r="AV53" s="43"/>
      <c r="AW53" s="46" t="str">
        <f t="shared" si="59"/>
        <v/>
      </c>
      <c r="AX53" s="47" t="str">
        <f t="shared" si="60"/>
        <v/>
      </c>
      <c r="AY53" s="42"/>
      <c r="AZ53" s="43"/>
      <c r="BA53" s="45" t="str">
        <f t="shared" si="61"/>
        <v/>
      </c>
      <c r="BB53" s="44"/>
      <c r="BC53" s="43"/>
      <c r="BD53" s="46" t="str">
        <f t="shared" si="62"/>
        <v/>
      </c>
      <c r="BE53" s="47" t="str">
        <f t="shared" si="63"/>
        <v/>
      </c>
      <c r="BF53" s="42"/>
      <c r="BG53" s="43"/>
      <c r="BH53" s="45" t="str">
        <f t="shared" si="64"/>
        <v/>
      </c>
      <c r="BI53" s="44"/>
      <c r="BJ53" s="43"/>
      <c r="BK53" s="46" t="str">
        <f t="shared" si="65"/>
        <v/>
      </c>
      <c r="BL53" s="47" t="str">
        <f t="shared" si="66"/>
        <v/>
      </c>
      <c r="BM53" s="42"/>
      <c r="BN53" s="43"/>
      <c r="BO53" s="45" t="str">
        <f t="shared" si="67"/>
        <v/>
      </c>
      <c r="BP53" s="44"/>
      <c r="BQ53" s="43"/>
      <c r="BR53" s="46" t="str">
        <f t="shared" si="68"/>
        <v/>
      </c>
      <c r="BS53" s="47" t="str">
        <f t="shared" si="69"/>
        <v/>
      </c>
      <c r="BT53" s="42"/>
      <c r="BU53" s="43"/>
      <c r="BV53" s="45" t="str">
        <f t="shared" si="70"/>
        <v/>
      </c>
      <c r="BW53" s="44"/>
      <c r="BX53" s="43"/>
      <c r="BY53" s="46" t="str">
        <f t="shared" si="71"/>
        <v/>
      </c>
      <c r="BZ53" s="47" t="str">
        <f t="shared" si="72"/>
        <v/>
      </c>
      <c r="CA53" s="42"/>
      <c r="CB53" s="43"/>
      <c r="CC53" s="45" t="str">
        <f t="shared" si="73"/>
        <v/>
      </c>
      <c r="CD53" s="44"/>
      <c r="CE53" s="43"/>
      <c r="CF53" s="46" t="str">
        <f t="shared" si="74"/>
        <v/>
      </c>
      <c r="CG53" s="47" t="str">
        <f t="shared" si="75"/>
        <v/>
      </c>
      <c r="CH53" s="42"/>
      <c r="CI53" s="43"/>
      <c r="CJ53" s="45" t="str">
        <f t="shared" si="39"/>
        <v/>
      </c>
      <c r="CK53" s="44"/>
      <c r="CL53" s="43"/>
      <c r="CM53" s="46" t="str">
        <f t="shared" si="40"/>
        <v/>
      </c>
      <c r="CN53" s="47" t="str">
        <f t="shared" si="41"/>
        <v/>
      </c>
      <c r="CO53" s="42"/>
      <c r="CP53" s="43"/>
      <c r="CQ53" s="45" t="str">
        <f t="shared" si="33"/>
        <v/>
      </c>
      <c r="CR53" s="44"/>
      <c r="CS53" s="43"/>
      <c r="CT53" s="46" t="str">
        <f t="shared" si="34"/>
        <v/>
      </c>
      <c r="CU53" s="47" t="str">
        <f t="shared" si="35"/>
        <v/>
      </c>
      <c r="CV53" s="42"/>
      <c r="CW53" s="43"/>
      <c r="CX53" s="45" t="str">
        <f t="shared" si="36"/>
        <v/>
      </c>
      <c r="CY53" s="44"/>
      <c r="CZ53" s="43"/>
      <c r="DA53" s="46" t="str">
        <f t="shared" si="37"/>
        <v/>
      </c>
      <c r="DB53" s="47" t="str">
        <f t="shared" si="38"/>
        <v/>
      </c>
      <c r="DC53" s="47">
        <f t="shared" si="42"/>
        <v>0</v>
      </c>
    </row>
    <row r="54" spans="2:107" ht="20.25" customHeight="1" x14ac:dyDescent="0.2">
      <c r="B54" s="68">
        <v>67</v>
      </c>
      <c r="C54" s="41" t="s">
        <v>39</v>
      </c>
      <c r="D54" s="82" t="s">
        <v>376</v>
      </c>
      <c r="E54" s="40" t="s">
        <v>391</v>
      </c>
      <c r="F54" s="23"/>
      <c r="G54" s="24"/>
      <c r="H54" s="50"/>
      <c r="I54" s="42"/>
      <c r="J54" s="43"/>
      <c r="K54" s="45" t="str">
        <f t="shared" si="43"/>
        <v/>
      </c>
      <c r="L54" s="44"/>
      <c r="M54" s="43"/>
      <c r="N54" s="46" t="str">
        <f t="shared" si="44"/>
        <v/>
      </c>
      <c r="O54" s="47" t="str">
        <f t="shared" si="45"/>
        <v/>
      </c>
      <c r="P54" s="42" t="s">
        <v>410</v>
      </c>
      <c r="Q54" s="43">
        <v>5</v>
      </c>
      <c r="R54" s="45">
        <f t="shared" si="46"/>
        <v>5</v>
      </c>
      <c r="S54" s="44" t="s">
        <v>407</v>
      </c>
      <c r="T54" s="43">
        <v>2</v>
      </c>
      <c r="U54" s="46">
        <f t="shared" si="47"/>
        <v>8</v>
      </c>
      <c r="V54" s="47">
        <f t="shared" si="48"/>
        <v>40</v>
      </c>
      <c r="W54" s="42"/>
      <c r="X54" s="43"/>
      <c r="Y54" s="45" t="str">
        <f t="shared" si="49"/>
        <v/>
      </c>
      <c r="Z54" s="44"/>
      <c r="AA54" s="43"/>
      <c r="AB54" s="46" t="str">
        <f t="shared" si="50"/>
        <v/>
      </c>
      <c r="AC54" s="47" t="str">
        <f t="shared" si="51"/>
        <v/>
      </c>
      <c r="AD54" s="42" t="s">
        <v>410</v>
      </c>
      <c r="AE54" s="43">
        <v>4</v>
      </c>
      <c r="AF54" s="45">
        <f t="shared" si="52"/>
        <v>4</v>
      </c>
      <c r="AG54" s="44" t="s">
        <v>407</v>
      </c>
      <c r="AH54" s="43">
        <v>2</v>
      </c>
      <c r="AI54" s="46">
        <f t="shared" si="53"/>
        <v>8</v>
      </c>
      <c r="AJ54" s="47">
        <f t="shared" si="54"/>
        <v>32</v>
      </c>
      <c r="AK54" s="42" t="s">
        <v>410</v>
      </c>
      <c r="AL54" s="43">
        <v>1</v>
      </c>
      <c r="AM54" s="45">
        <f t="shared" si="55"/>
        <v>1</v>
      </c>
      <c r="AN54" s="44" t="s">
        <v>407</v>
      </c>
      <c r="AO54" s="43">
        <v>3</v>
      </c>
      <c r="AP54" s="46">
        <f t="shared" si="56"/>
        <v>12</v>
      </c>
      <c r="AQ54" s="47">
        <f t="shared" si="57"/>
        <v>12</v>
      </c>
      <c r="AR54" s="42"/>
      <c r="AS54" s="43"/>
      <c r="AT54" s="45" t="str">
        <f t="shared" si="58"/>
        <v/>
      </c>
      <c r="AU54" s="44"/>
      <c r="AV54" s="43"/>
      <c r="AW54" s="46" t="str">
        <f t="shared" si="59"/>
        <v/>
      </c>
      <c r="AX54" s="47" t="str">
        <f t="shared" si="60"/>
        <v/>
      </c>
      <c r="AY54" s="42" t="s">
        <v>410</v>
      </c>
      <c r="AZ54" s="43">
        <v>1.5</v>
      </c>
      <c r="BA54" s="45">
        <f t="shared" si="61"/>
        <v>1.5</v>
      </c>
      <c r="BB54" s="44" t="s">
        <v>407</v>
      </c>
      <c r="BC54" s="43">
        <v>3</v>
      </c>
      <c r="BD54" s="46">
        <f t="shared" si="62"/>
        <v>12</v>
      </c>
      <c r="BE54" s="47">
        <f t="shared" si="63"/>
        <v>18</v>
      </c>
      <c r="BF54" s="42" t="s">
        <v>410</v>
      </c>
      <c r="BG54" s="43">
        <v>1</v>
      </c>
      <c r="BH54" s="45">
        <f t="shared" si="64"/>
        <v>1</v>
      </c>
      <c r="BI54" s="44" t="s">
        <v>406</v>
      </c>
      <c r="BJ54" s="43">
        <v>1</v>
      </c>
      <c r="BK54" s="46">
        <f t="shared" si="65"/>
        <v>24</v>
      </c>
      <c r="BL54" s="47">
        <f t="shared" si="66"/>
        <v>24</v>
      </c>
      <c r="BM54" s="42"/>
      <c r="BN54" s="43"/>
      <c r="BO54" s="45" t="str">
        <f t="shared" si="67"/>
        <v/>
      </c>
      <c r="BP54" s="44"/>
      <c r="BQ54" s="43"/>
      <c r="BR54" s="46" t="str">
        <f t="shared" si="68"/>
        <v/>
      </c>
      <c r="BS54" s="47" t="str">
        <f t="shared" si="69"/>
        <v/>
      </c>
      <c r="BT54" s="42"/>
      <c r="BU54" s="43"/>
      <c r="BV54" s="45" t="str">
        <f t="shared" si="70"/>
        <v/>
      </c>
      <c r="BW54" s="44"/>
      <c r="BX54" s="43"/>
      <c r="BY54" s="46" t="str">
        <f t="shared" si="71"/>
        <v/>
      </c>
      <c r="BZ54" s="47" t="str">
        <f t="shared" si="72"/>
        <v/>
      </c>
      <c r="CA54" s="42"/>
      <c r="CB54" s="43"/>
      <c r="CC54" s="45" t="str">
        <f t="shared" si="73"/>
        <v/>
      </c>
      <c r="CD54" s="44"/>
      <c r="CE54" s="43"/>
      <c r="CF54" s="46" t="str">
        <f t="shared" si="74"/>
        <v/>
      </c>
      <c r="CG54" s="47" t="str">
        <f t="shared" si="75"/>
        <v/>
      </c>
      <c r="CH54" s="42"/>
      <c r="CI54" s="43"/>
      <c r="CJ54" s="45" t="str">
        <f t="shared" si="39"/>
        <v/>
      </c>
      <c r="CK54" s="44"/>
      <c r="CL54" s="43"/>
      <c r="CM54" s="46" t="str">
        <f t="shared" si="40"/>
        <v/>
      </c>
      <c r="CN54" s="47" t="str">
        <f t="shared" si="41"/>
        <v/>
      </c>
      <c r="CO54" s="42"/>
      <c r="CP54" s="43"/>
      <c r="CQ54" s="45" t="str">
        <f t="shared" si="33"/>
        <v/>
      </c>
      <c r="CR54" s="44"/>
      <c r="CS54" s="43"/>
      <c r="CT54" s="46" t="str">
        <f t="shared" si="34"/>
        <v/>
      </c>
      <c r="CU54" s="47" t="str">
        <f t="shared" si="35"/>
        <v/>
      </c>
      <c r="CV54" s="42" t="s">
        <v>410</v>
      </c>
      <c r="CW54" s="43">
        <v>2</v>
      </c>
      <c r="CX54" s="45">
        <f t="shared" si="36"/>
        <v>2</v>
      </c>
      <c r="CY54" s="44" t="s">
        <v>408</v>
      </c>
      <c r="CZ54" s="43">
        <v>1</v>
      </c>
      <c r="DA54" s="46">
        <f t="shared" si="37"/>
        <v>1</v>
      </c>
      <c r="DB54" s="47">
        <f t="shared" si="38"/>
        <v>2</v>
      </c>
      <c r="DC54" s="47">
        <f t="shared" si="42"/>
        <v>128</v>
      </c>
    </row>
    <row r="55" spans="2:107" ht="20.25" customHeight="1" x14ac:dyDescent="0.2">
      <c r="B55" s="68">
        <v>68</v>
      </c>
      <c r="C55" s="41" t="s">
        <v>39</v>
      </c>
      <c r="D55" s="82" t="s">
        <v>376</v>
      </c>
      <c r="E55" s="40" t="s">
        <v>389</v>
      </c>
      <c r="F55" s="23"/>
      <c r="G55" s="24"/>
      <c r="H55" s="50"/>
      <c r="I55" s="42"/>
      <c r="J55" s="43"/>
      <c r="K55" s="45" t="str">
        <f t="shared" si="43"/>
        <v/>
      </c>
      <c r="L55" s="44"/>
      <c r="M55" s="43"/>
      <c r="N55" s="46" t="str">
        <f t="shared" si="44"/>
        <v/>
      </c>
      <c r="O55" s="47" t="str">
        <f t="shared" si="45"/>
        <v/>
      </c>
      <c r="P55" s="42"/>
      <c r="Q55" s="43"/>
      <c r="R55" s="45" t="str">
        <f t="shared" si="46"/>
        <v/>
      </c>
      <c r="S55" s="44"/>
      <c r="T55" s="43"/>
      <c r="U55" s="46" t="str">
        <f t="shared" si="47"/>
        <v/>
      </c>
      <c r="V55" s="47" t="str">
        <f t="shared" si="48"/>
        <v/>
      </c>
      <c r="W55" s="42" t="s">
        <v>410</v>
      </c>
      <c r="X55" s="43">
        <v>2</v>
      </c>
      <c r="Y55" s="45">
        <f t="shared" si="49"/>
        <v>2</v>
      </c>
      <c r="Z55" s="44" t="s">
        <v>408</v>
      </c>
      <c r="AA55" s="43">
        <v>2</v>
      </c>
      <c r="AB55" s="46">
        <f t="shared" si="50"/>
        <v>2</v>
      </c>
      <c r="AC55" s="47">
        <f t="shared" si="51"/>
        <v>4</v>
      </c>
      <c r="AD55" s="42"/>
      <c r="AE55" s="43"/>
      <c r="AF55" s="45" t="str">
        <f t="shared" si="52"/>
        <v/>
      </c>
      <c r="AG55" s="44"/>
      <c r="AH55" s="43"/>
      <c r="AI55" s="46" t="str">
        <f t="shared" si="53"/>
        <v/>
      </c>
      <c r="AJ55" s="47" t="str">
        <f t="shared" si="54"/>
        <v/>
      </c>
      <c r="AK55" s="42" t="s">
        <v>410</v>
      </c>
      <c r="AL55" s="43">
        <v>2</v>
      </c>
      <c r="AM55" s="45">
        <f t="shared" si="55"/>
        <v>2</v>
      </c>
      <c r="AN55" s="44" t="s">
        <v>407</v>
      </c>
      <c r="AO55" s="43">
        <v>4</v>
      </c>
      <c r="AP55" s="46">
        <f t="shared" si="56"/>
        <v>16</v>
      </c>
      <c r="AQ55" s="47">
        <f t="shared" si="57"/>
        <v>32</v>
      </c>
      <c r="AR55" s="42" t="s">
        <v>410</v>
      </c>
      <c r="AS55" s="43">
        <v>2</v>
      </c>
      <c r="AT55" s="45">
        <f t="shared" si="58"/>
        <v>2</v>
      </c>
      <c r="AU55" s="44" t="s">
        <v>408</v>
      </c>
      <c r="AV55" s="43">
        <v>1</v>
      </c>
      <c r="AW55" s="46">
        <f t="shared" si="59"/>
        <v>1</v>
      </c>
      <c r="AX55" s="47">
        <f t="shared" si="60"/>
        <v>2</v>
      </c>
      <c r="AY55" s="42" t="s">
        <v>410</v>
      </c>
      <c r="AZ55" s="43">
        <v>1.5</v>
      </c>
      <c r="BA55" s="45">
        <f t="shared" si="61"/>
        <v>1.5</v>
      </c>
      <c r="BB55" s="44" t="s">
        <v>407</v>
      </c>
      <c r="BC55" s="43">
        <v>1</v>
      </c>
      <c r="BD55" s="46">
        <f t="shared" si="62"/>
        <v>4</v>
      </c>
      <c r="BE55" s="47">
        <f t="shared" si="63"/>
        <v>6</v>
      </c>
      <c r="BF55" s="42"/>
      <c r="BG55" s="43"/>
      <c r="BH55" s="45" t="str">
        <f t="shared" si="64"/>
        <v/>
      </c>
      <c r="BI55" s="44"/>
      <c r="BJ55" s="43"/>
      <c r="BK55" s="46" t="str">
        <f t="shared" si="65"/>
        <v/>
      </c>
      <c r="BL55" s="47" t="str">
        <f t="shared" si="66"/>
        <v/>
      </c>
      <c r="BM55" s="42"/>
      <c r="BN55" s="43"/>
      <c r="BO55" s="45" t="str">
        <f t="shared" si="67"/>
        <v/>
      </c>
      <c r="BP55" s="44"/>
      <c r="BQ55" s="43"/>
      <c r="BR55" s="46" t="str">
        <f t="shared" si="68"/>
        <v/>
      </c>
      <c r="BS55" s="47" t="str">
        <f t="shared" si="69"/>
        <v/>
      </c>
      <c r="BT55" s="42"/>
      <c r="BU55" s="43"/>
      <c r="BV55" s="45" t="str">
        <f t="shared" si="70"/>
        <v/>
      </c>
      <c r="BW55" s="44"/>
      <c r="BX55" s="43"/>
      <c r="BY55" s="46" t="str">
        <f t="shared" si="71"/>
        <v/>
      </c>
      <c r="BZ55" s="47" t="str">
        <f t="shared" si="72"/>
        <v/>
      </c>
      <c r="CA55" s="42"/>
      <c r="CB55" s="43"/>
      <c r="CC55" s="45" t="str">
        <f t="shared" si="73"/>
        <v/>
      </c>
      <c r="CD55" s="44"/>
      <c r="CE55" s="43"/>
      <c r="CF55" s="46" t="str">
        <f t="shared" si="74"/>
        <v/>
      </c>
      <c r="CG55" s="47" t="str">
        <f t="shared" si="75"/>
        <v/>
      </c>
      <c r="CH55" s="42"/>
      <c r="CI55" s="43"/>
      <c r="CJ55" s="45" t="str">
        <f t="shared" si="39"/>
        <v/>
      </c>
      <c r="CK55" s="44"/>
      <c r="CL55" s="43"/>
      <c r="CM55" s="46" t="str">
        <f t="shared" si="40"/>
        <v/>
      </c>
      <c r="CN55" s="47" t="str">
        <f t="shared" si="41"/>
        <v/>
      </c>
      <c r="CO55" s="42"/>
      <c r="CP55" s="43"/>
      <c r="CQ55" s="45" t="str">
        <f t="shared" si="33"/>
        <v/>
      </c>
      <c r="CR55" s="44"/>
      <c r="CS55" s="43"/>
      <c r="CT55" s="46" t="str">
        <f t="shared" si="34"/>
        <v/>
      </c>
      <c r="CU55" s="47" t="str">
        <f t="shared" si="35"/>
        <v/>
      </c>
      <c r="CV55" s="42" t="s">
        <v>416</v>
      </c>
      <c r="CW55" s="43">
        <v>30</v>
      </c>
      <c r="CX55" s="45">
        <f t="shared" si="36"/>
        <v>0.5</v>
      </c>
      <c r="CY55" s="44" t="s">
        <v>407</v>
      </c>
      <c r="CZ55" s="43">
        <v>1</v>
      </c>
      <c r="DA55" s="46">
        <f t="shared" si="37"/>
        <v>4</v>
      </c>
      <c r="DB55" s="47">
        <f t="shared" si="38"/>
        <v>2</v>
      </c>
      <c r="DC55" s="47">
        <f t="shared" si="42"/>
        <v>46</v>
      </c>
    </row>
    <row r="56" spans="2:107" ht="20.25" customHeight="1" x14ac:dyDescent="0.2">
      <c r="B56" s="68">
        <v>69</v>
      </c>
      <c r="C56" s="41" t="s">
        <v>39</v>
      </c>
      <c r="D56" s="82" t="s">
        <v>376</v>
      </c>
      <c r="E56" s="40" t="s">
        <v>387</v>
      </c>
      <c r="F56" s="23"/>
      <c r="G56" s="24"/>
      <c r="H56" s="50"/>
      <c r="I56" s="42"/>
      <c r="J56" s="43"/>
      <c r="K56" s="45" t="str">
        <f t="shared" si="43"/>
        <v/>
      </c>
      <c r="L56" s="44"/>
      <c r="M56" s="43"/>
      <c r="N56" s="46" t="str">
        <f t="shared" si="44"/>
        <v/>
      </c>
      <c r="O56" s="47" t="str">
        <f t="shared" si="45"/>
        <v/>
      </c>
      <c r="P56" s="42" t="s">
        <v>410</v>
      </c>
      <c r="Q56" s="43">
        <v>0.5</v>
      </c>
      <c r="R56" s="45">
        <f t="shared" si="46"/>
        <v>0.5</v>
      </c>
      <c r="S56" s="44" t="s">
        <v>407</v>
      </c>
      <c r="T56" s="43">
        <v>5</v>
      </c>
      <c r="U56" s="46">
        <f t="shared" si="47"/>
        <v>20</v>
      </c>
      <c r="V56" s="47">
        <f t="shared" si="48"/>
        <v>10</v>
      </c>
      <c r="W56" s="42" t="s">
        <v>416</v>
      </c>
      <c r="X56" s="43">
        <v>10</v>
      </c>
      <c r="Y56" s="45">
        <f t="shared" si="49"/>
        <v>0.16666666666666666</v>
      </c>
      <c r="Z56" s="44" t="s">
        <v>408</v>
      </c>
      <c r="AA56" s="43">
        <v>2</v>
      </c>
      <c r="AB56" s="46">
        <f t="shared" si="50"/>
        <v>2</v>
      </c>
      <c r="AC56" s="47">
        <f t="shared" si="51"/>
        <v>0.33333333333333331</v>
      </c>
      <c r="AD56" s="42"/>
      <c r="AE56" s="43"/>
      <c r="AF56" s="45" t="str">
        <f t="shared" si="52"/>
        <v/>
      </c>
      <c r="AG56" s="44"/>
      <c r="AH56" s="43"/>
      <c r="AI56" s="46" t="str">
        <f t="shared" si="53"/>
        <v/>
      </c>
      <c r="AJ56" s="47" t="str">
        <f t="shared" si="54"/>
        <v/>
      </c>
      <c r="AK56" s="42" t="s">
        <v>410</v>
      </c>
      <c r="AL56" s="43">
        <v>1</v>
      </c>
      <c r="AM56" s="45">
        <f t="shared" si="55"/>
        <v>1</v>
      </c>
      <c r="AN56" s="44" t="s">
        <v>407</v>
      </c>
      <c r="AO56" s="43">
        <v>2</v>
      </c>
      <c r="AP56" s="46">
        <f t="shared" si="56"/>
        <v>8</v>
      </c>
      <c r="AQ56" s="47">
        <f t="shared" si="57"/>
        <v>8</v>
      </c>
      <c r="AR56" s="42"/>
      <c r="AS56" s="43"/>
      <c r="AT56" s="45" t="str">
        <f t="shared" si="58"/>
        <v/>
      </c>
      <c r="AU56" s="44"/>
      <c r="AV56" s="43"/>
      <c r="AW56" s="46" t="str">
        <f t="shared" si="59"/>
        <v/>
      </c>
      <c r="AX56" s="47" t="str">
        <f t="shared" si="60"/>
        <v/>
      </c>
      <c r="AY56" s="42" t="s">
        <v>410</v>
      </c>
      <c r="AZ56" s="43">
        <v>0.5</v>
      </c>
      <c r="BA56" s="45">
        <f t="shared" si="61"/>
        <v>0.5</v>
      </c>
      <c r="BB56" s="44" t="s">
        <v>407</v>
      </c>
      <c r="BC56" s="43">
        <v>1</v>
      </c>
      <c r="BD56" s="46">
        <f t="shared" si="62"/>
        <v>4</v>
      </c>
      <c r="BE56" s="47">
        <f t="shared" si="63"/>
        <v>2</v>
      </c>
      <c r="BF56" s="42"/>
      <c r="BG56" s="43"/>
      <c r="BH56" s="45" t="str">
        <f t="shared" si="64"/>
        <v/>
      </c>
      <c r="BI56" s="44"/>
      <c r="BJ56" s="43"/>
      <c r="BK56" s="46" t="str">
        <f t="shared" si="65"/>
        <v/>
      </c>
      <c r="BL56" s="47" t="str">
        <f t="shared" si="66"/>
        <v/>
      </c>
      <c r="BM56" s="42"/>
      <c r="BN56" s="43"/>
      <c r="BO56" s="45" t="str">
        <f t="shared" si="67"/>
        <v/>
      </c>
      <c r="BP56" s="44"/>
      <c r="BQ56" s="43"/>
      <c r="BR56" s="46" t="str">
        <f t="shared" si="68"/>
        <v/>
      </c>
      <c r="BS56" s="47" t="str">
        <f t="shared" si="69"/>
        <v/>
      </c>
      <c r="BT56" s="42" t="s">
        <v>410</v>
      </c>
      <c r="BU56" s="43">
        <v>1</v>
      </c>
      <c r="BV56" s="45">
        <f t="shared" si="70"/>
        <v>1</v>
      </c>
      <c r="BW56" s="44" t="s">
        <v>408</v>
      </c>
      <c r="BX56" s="43">
        <v>1</v>
      </c>
      <c r="BY56" s="46">
        <f t="shared" si="71"/>
        <v>1</v>
      </c>
      <c r="BZ56" s="47">
        <f t="shared" si="72"/>
        <v>1</v>
      </c>
      <c r="CA56" s="42" t="s">
        <v>410</v>
      </c>
      <c r="CB56" s="43">
        <v>2</v>
      </c>
      <c r="CC56" s="45">
        <f t="shared" si="73"/>
        <v>2</v>
      </c>
      <c r="CD56" s="44" t="s">
        <v>407</v>
      </c>
      <c r="CE56" s="43">
        <v>2</v>
      </c>
      <c r="CF56" s="46">
        <f t="shared" si="74"/>
        <v>8</v>
      </c>
      <c r="CG56" s="47">
        <f t="shared" si="75"/>
        <v>16</v>
      </c>
      <c r="CH56" s="42" t="s">
        <v>416</v>
      </c>
      <c r="CI56" s="43">
        <v>30</v>
      </c>
      <c r="CJ56" s="45">
        <f t="shared" si="39"/>
        <v>0.5</v>
      </c>
      <c r="CK56" s="44" t="s">
        <v>407</v>
      </c>
      <c r="CL56" s="43">
        <v>2</v>
      </c>
      <c r="CM56" s="46">
        <f t="shared" si="40"/>
        <v>8</v>
      </c>
      <c r="CN56" s="47">
        <f t="shared" si="41"/>
        <v>4</v>
      </c>
      <c r="CO56" s="42"/>
      <c r="CP56" s="43"/>
      <c r="CQ56" s="45" t="str">
        <f t="shared" si="33"/>
        <v/>
      </c>
      <c r="CR56" s="44"/>
      <c r="CS56" s="43"/>
      <c r="CT56" s="46" t="str">
        <f t="shared" si="34"/>
        <v/>
      </c>
      <c r="CU56" s="47" t="str">
        <f t="shared" si="35"/>
        <v/>
      </c>
      <c r="CV56" s="42" t="s">
        <v>416</v>
      </c>
      <c r="CW56" s="43">
        <v>15</v>
      </c>
      <c r="CX56" s="45">
        <f t="shared" si="36"/>
        <v>0.25</v>
      </c>
      <c r="CY56" s="44" t="s">
        <v>407</v>
      </c>
      <c r="CZ56" s="43">
        <v>1</v>
      </c>
      <c r="DA56" s="46">
        <f t="shared" si="37"/>
        <v>4</v>
      </c>
      <c r="DB56" s="47">
        <f t="shared" si="38"/>
        <v>1</v>
      </c>
      <c r="DC56" s="47">
        <f t="shared" si="42"/>
        <v>42.333333333333336</v>
      </c>
    </row>
    <row r="57" spans="2:107" ht="20.25" customHeight="1" x14ac:dyDescent="0.2">
      <c r="B57" s="68">
        <v>70</v>
      </c>
      <c r="C57" s="41" t="s">
        <v>39</v>
      </c>
      <c r="D57" s="82" t="s">
        <v>376</v>
      </c>
      <c r="E57" s="40" t="s">
        <v>388</v>
      </c>
      <c r="F57" s="23"/>
      <c r="G57" s="24"/>
      <c r="H57" s="50"/>
      <c r="I57" s="42"/>
      <c r="J57" s="43"/>
      <c r="K57" s="45" t="str">
        <f t="shared" si="43"/>
        <v/>
      </c>
      <c r="L57" s="44"/>
      <c r="M57" s="43"/>
      <c r="N57" s="46" t="str">
        <f t="shared" si="44"/>
        <v/>
      </c>
      <c r="O57" s="47" t="str">
        <f t="shared" si="45"/>
        <v/>
      </c>
      <c r="P57" s="42"/>
      <c r="Q57" s="43"/>
      <c r="R57" s="45" t="str">
        <f t="shared" si="46"/>
        <v/>
      </c>
      <c r="S57" s="44"/>
      <c r="T57" s="43"/>
      <c r="U57" s="46" t="str">
        <f t="shared" si="47"/>
        <v/>
      </c>
      <c r="V57" s="47" t="str">
        <f t="shared" si="48"/>
        <v/>
      </c>
      <c r="W57" s="42"/>
      <c r="X57" s="43"/>
      <c r="Y57" s="45" t="str">
        <f t="shared" si="49"/>
        <v/>
      </c>
      <c r="Z57" s="44"/>
      <c r="AA57" s="43"/>
      <c r="AB57" s="46" t="str">
        <f t="shared" si="50"/>
        <v/>
      </c>
      <c r="AC57" s="47" t="str">
        <f t="shared" si="51"/>
        <v/>
      </c>
      <c r="AD57" s="42"/>
      <c r="AE57" s="43"/>
      <c r="AF57" s="45" t="str">
        <f t="shared" si="52"/>
        <v/>
      </c>
      <c r="AG57" s="44"/>
      <c r="AH57" s="43"/>
      <c r="AI57" s="46" t="str">
        <f t="shared" si="53"/>
        <v/>
      </c>
      <c r="AJ57" s="47" t="str">
        <f t="shared" si="54"/>
        <v/>
      </c>
      <c r="AK57" s="42" t="s">
        <v>410</v>
      </c>
      <c r="AL57" s="43">
        <v>1</v>
      </c>
      <c r="AM57" s="45">
        <f t="shared" si="55"/>
        <v>1</v>
      </c>
      <c r="AN57" s="44" t="s">
        <v>407</v>
      </c>
      <c r="AO57" s="43">
        <v>3</v>
      </c>
      <c r="AP57" s="46">
        <f t="shared" si="56"/>
        <v>12</v>
      </c>
      <c r="AQ57" s="47">
        <f t="shared" si="57"/>
        <v>12</v>
      </c>
      <c r="AR57" s="42"/>
      <c r="AS57" s="43"/>
      <c r="AT57" s="45" t="str">
        <f t="shared" si="58"/>
        <v/>
      </c>
      <c r="AU57" s="44"/>
      <c r="AV57" s="43"/>
      <c r="AW57" s="46" t="str">
        <f t="shared" si="59"/>
        <v/>
      </c>
      <c r="AX57" s="47" t="str">
        <f t="shared" si="60"/>
        <v/>
      </c>
      <c r="AY57" s="42" t="s">
        <v>410</v>
      </c>
      <c r="AZ57" s="43">
        <v>0.5</v>
      </c>
      <c r="BA57" s="45">
        <f t="shared" si="61"/>
        <v>0.5</v>
      </c>
      <c r="BB57" s="44" t="s">
        <v>407</v>
      </c>
      <c r="BC57" s="43">
        <v>1</v>
      </c>
      <c r="BD57" s="46">
        <f t="shared" si="62"/>
        <v>4</v>
      </c>
      <c r="BE57" s="47">
        <f t="shared" si="63"/>
        <v>2</v>
      </c>
      <c r="BF57" s="42"/>
      <c r="BG57" s="43"/>
      <c r="BH57" s="45" t="str">
        <f t="shared" si="64"/>
        <v/>
      </c>
      <c r="BI57" s="44"/>
      <c r="BJ57" s="43"/>
      <c r="BK57" s="46" t="str">
        <f t="shared" si="65"/>
        <v/>
      </c>
      <c r="BL57" s="47" t="str">
        <f t="shared" si="66"/>
        <v/>
      </c>
      <c r="BM57" s="42"/>
      <c r="BN57" s="43"/>
      <c r="BO57" s="45" t="str">
        <f t="shared" si="67"/>
        <v/>
      </c>
      <c r="BP57" s="44"/>
      <c r="BQ57" s="43"/>
      <c r="BR57" s="46" t="str">
        <f t="shared" si="68"/>
        <v/>
      </c>
      <c r="BS57" s="47" t="str">
        <f t="shared" si="69"/>
        <v/>
      </c>
      <c r="BT57" s="42"/>
      <c r="BU57" s="43"/>
      <c r="BV57" s="45" t="str">
        <f t="shared" si="70"/>
        <v/>
      </c>
      <c r="BW57" s="44"/>
      <c r="BX57" s="43"/>
      <c r="BY57" s="46" t="str">
        <f t="shared" si="71"/>
        <v/>
      </c>
      <c r="BZ57" s="47" t="str">
        <f t="shared" si="72"/>
        <v/>
      </c>
      <c r="CA57" s="42"/>
      <c r="CB57" s="43"/>
      <c r="CC57" s="45" t="str">
        <f t="shared" si="73"/>
        <v/>
      </c>
      <c r="CD57" s="44"/>
      <c r="CE57" s="43"/>
      <c r="CF57" s="46" t="str">
        <f t="shared" si="74"/>
        <v/>
      </c>
      <c r="CG57" s="47" t="str">
        <f t="shared" si="75"/>
        <v/>
      </c>
      <c r="CH57" s="42"/>
      <c r="CI57" s="43"/>
      <c r="CJ57" s="45" t="str">
        <f t="shared" si="39"/>
        <v/>
      </c>
      <c r="CK57" s="44"/>
      <c r="CL57" s="43"/>
      <c r="CM57" s="46" t="str">
        <f t="shared" si="40"/>
        <v/>
      </c>
      <c r="CN57" s="47" t="str">
        <f t="shared" si="41"/>
        <v/>
      </c>
      <c r="CO57" s="42"/>
      <c r="CP57" s="43"/>
      <c r="CQ57" s="45" t="str">
        <f t="shared" si="33"/>
        <v/>
      </c>
      <c r="CR57" s="44"/>
      <c r="CS57" s="43"/>
      <c r="CT57" s="46" t="str">
        <f t="shared" si="34"/>
        <v/>
      </c>
      <c r="CU57" s="47" t="str">
        <f t="shared" si="35"/>
        <v/>
      </c>
      <c r="CV57" s="42"/>
      <c r="CW57" s="43"/>
      <c r="CX57" s="45" t="str">
        <f t="shared" si="36"/>
        <v/>
      </c>
      <c r="CY57" s="44"/>
      <c r="CZ57" s="43"/>
      <c r="DA57" s="46" t="str">
        <f t="shared" si="37"/>
        <v/>
      </c>
      <c r="DB57" s="47" t="str">
        <f t="shared" si="38"/>
        <v/>
      </c>
      <c r="DC57" s="47">
        <f t="shared" si="42"/>
        <v>14</v>
      </c>
    </row>
    <row r="58" spans="2:107" ht="20.25" customHeight="1" x14ac:dyDescent="0.2">
      <c r="B58" s="68">
        <v>71</v>
      </c>
      <c r="C58" s="41" t="s">
        <v>39</v>
      </c>
      <c r="D58" s="82" t="s">
        <v>376</v>
      </c>
      <c r="E58" s="40" t="s">
        <v>40</v>
      </c>
      <c r="F58" s="23"/>
      <c r="G58" s="24"/>
      <c r="H58" s="50"/>
      <c r="I58" s="42"/>
      <c r="J58" s="43"/>
      <c r="K58" s="45" t="str">
        <f t="shared" si="43"/>
        <v/>
      </c>
      <c r="L58" s="44"/>
      <c r="M58" s="43"/>
      <c r="N58" s="46" t="str">
        <f t="shared" si="44"/>
        <v/>
      </c>
      <c r="O58" s="47" t="str">
        <f t="shared" si="45"/>
        <v/>
      </c>
      <c r="P58" s="42"/>
      <c r="Q58" s="43"/>
      <c r="R58" s="45" t="str">
        <f t="shared" si="46"/>
        <v/>
      </c>
      <c r="S58" s="44"/>
      <c r="T58" s="43"/>
      <c r="U58" s="46" t="str">
        <f t="shared" si="47"/>
        <v/>
      </c>
      <c r="V58" s="47" t="str">
        <f t="shared" si="48"/>
        <v/>
      </c>
      <c r="W58" s="42"/>
      <c r="X58" s="43"/>
      <c r="Y58" s="45" t="str">
        <f t="shared" si="49"/>
        <v/>
      </c>
      <c r="Z58" s="44"/>
      <c r="AA58" s="43"/>
      <c r="AB58" s="46" t="str">
        <f t="shared" si="50"/>
        <v/>
      </c>
      <c r="AC58" s="47" t="str">
        <f t="shared" si="51"/>
        <v/>
      </c>
      <c r="AD58" s="42"/>
      <c r="AE58" s="43"/>
      <c r="AF58" s="45" t="str">
        <f t="shared" si="52"/>
        <v/>
      </c>
      <c r="AG58" s="44"/>
      <c r="AH58" s="43"/>
      <c r="AI58" s="46" t="str">
        <f t="shared" si="53"/>
        <v/>
      </c>
      <c r="AJ58" s="47" t="str">
        <f t="shared" si="54"/>
        <v/>
      </c>
      <c r="AK58" s="42"/>
      <c r="AL58" s="43"/>
      <c r="AM58" s="45" t="str">
        <f t="shared" si="55"/>
        <v/>
      </c>
      <c r="AN58" s="44"/>
      <c r="AO58" s="43"/>
      <c r="AP58" s="46" t="str">
        <f t="shared" si="56"/>
        <v/>
      </c>
      <c r="AQ58" s="47" t="str">
        <f t="shared" si="57"/>
        <v/>
      </c>
      <c r="AR58" s="42" t="s">
        <v>410</v>
      </c>
      <c r="AS58" s="43">
        <v>2</v>
      </c>
      <c r="AT58" s="45">
        <f t="shared" si="58"/>
        <v>2</v>
      </c>
      <c r="AU58" s="44" t="s">
        <v>409</v>
      </c>
      <c r="AV58" s="43">
        <v>3</v>
      </c>
      <c r="AW58" s="46">
        <f t="shared" si="59"/>
        <v>0.25</v>
      </c>
      <c r="AX58" s="47">
        <f t="shared" si="60"/>
        <v>0.5</v>
      </c>
      <c r="AY58" s="42"/>
      <c r="AZ58" s="43"/>
      <c r="BA58" s="45" t="str">
        <f t="shared" si="61"/>
        <v/>
      </c>
      <c r="BB58" s="44"/>
      <c r="BC58" s="43"/>
      <c r="BD58" s="46" t="str">
        <f t="shared" si="62"/>
        <v/>
      </c>
      <c r="BE58" s="47" t="str">
        <f t="shared" si="63"/>
        <v/>
      </c>
      <c r="BF58" s="42"/>
      <c r="BG58" s="43"/>
      <c r="BH58" s="45" t="str">
        <f t="shared" si="64"/>
        <v/>
      </c>
      <c r="BI58" s="44"/>
      <c r="BJ58" s="43"/>
      <c r="BK58" s="46" t="str">
        <f t="shared" si="65"/>
        <v/>
      </c>
      <c r="BL58" s="47" t="str">
        <f t="shared" si="66"/>
        <v/>
      </c>
      <c r="BM58" s="42"/>
      <c r="BN58" s="43"/>
      <c r="BO58" s="45" t="str">
        <f t="shared" si="67"/>
        <v/>
      </c>
      <c r="BP58" s="44"/>
      <c r="BQ58" s="43"/>
      <c r="BR58" s="46" t="str">
        <f t="shared" si="68"/>
        <v/>
      </c>
      <c r="BS58" s="47" t="str">
        <f t="shared" si="69"/>
        <v/>
      </c>
      <c r="BT58" s="42"/>
      <c r="BU58" s="43"/>
      <c r="BV58" s="45" t="str">
        <f t="shared" si="70"/>
        <v/>
      </c>
      <c r="BW58" s="44"/>
      <c r="BX58" s="43"/>
      <c r="BY58" s="46" t="str">
        <f t="shared" si="71"/>
        <v/>
      </c>
      <c r="BZ58" s="47" t="str">
        <f t="shared" si="72"/>
        <v/>
      </c>
      <c r="CA58" s="42"/>
      <c r="CB58" s="43"/>
      <c r="CC58" s="45" t="str">
        <f t="shared" si="73"/>
        <v/>
      </c>
      <c r="CD58" s="44"/>
      <c r="CE58" s="43"/>
      <c r="CF58" s="46" t="str">
        <f t="shared" si="74"/>
        <v/>
      </c>
      <c r="CG58" s="47" t="str">
        <f t="shared" si="75"/>
        <v/>
      </c>
      <c r="CH58" s="42"/>
      <c r="CI58" s="43"/>
      <c r="CJ58" s="45" t="str">
        <f t="shared" si="39"/>
        <v/>
      </c>
      <c r="CK58" s="44"/>
      <c r="CL58" s="43"/>
      <c r="CM58" s="46" t="str">
        <f t="shared" si="40"/>
        <v/>
      </c>
      <c r="CN58" s="47" t="str">
        <f t="shared" si="41"/>
        <v/>
      </c>
      <c r="CO58" s="42"/>
      <c r="CP58" s="43"/>
      <c r="CQ58" s="45" t="str">
        <f t="shared" si="33"/>
        <v/>
      </c>
      <c r="CR58" s="44"/>
      <c r="CS58" s="43"/>
      <c r="CT58" s="46" t="str">
        <f t="shared" si="34"/>
        <v/>
      </c>
      <c r="CU58" s="47" t="str">
        <f t="shared" si="35"/>
        <v/>
      </c>
      <c r="CV58" s="42"/>
      <c r="CW58" s="43"/>
      <c r="CX58" s="45" t="str">
        <f t="shared" si="36"/>
        <v/>
      </c>
      <c r="CY58" s="44"/>
      <c r="CZ58" s="43"/>
      <c r="DA58" s="46" t="str">
        <f t="shared" si="37"/>
        <v/>
      </c>
      <c r="DB58" s="47" t="str">
        <f t="shared" si="38"/>
        <v/>
      </c>
      <c r="DC58" s="47">
        <f t="shared" si="42"/>
        <v>0.5</v>
      </c>
    </row>
    <row r="59" spans="2:107" ht="20.25" customHeight="1" x14ac:dyDescent="0.2">
      <c r="B59" s="68">
        <v>72</v>
      </c>
      <c r="C59" s="41" t="s">
        <v>39</v>
      </c>
      <c r="D59" s="82" t="s">
        <v>382</v>
      </c>
      <c r="E59" s="40" t="s">
        <v>381</v>
      </c>
      <c r="F59" s="23"/>
      <c r="G59" s="24"/>
      <c r="H59" s="50"/>
      <c r="I59" s="42"/>
      <c r="J59" s="43"/>
      <c r="K59" s="45" t="str">
        <f t="shared" si="43"/>
        <v/>
      </c>
      <c r="L59" s="44"/>
      <c r="M59" s="43"/>
      <c r="N59" s="46" t="str">
        <f t="shared" si="44"/>
        <v/>
      </c>
      <c r="O59" s="47" t="str">
        <f t="shared" si="45"/>
        <v/>
      </c>
      <c r="P59" s="42" t="s">
        <v>410</v>
      </c>
      <c r="Q59" s="43">
        <v>0.5</v>
      </c>
      <c r="R59" s="45">
        <f t="shared" si="46"/>
        <v>0.5</v>
      </c>
      <c r="S59" s="44" t="s">
        <v>407</v>
      </c>
      <c r="T59" s="43">
        <v>6</v>
      </c>
      <c r="U59" s="46">
        <f t="shared" si="47"/>
        <v>24</v>
      </c>
      <c r="V59" s="47">
        <f t="shared" si="48"/>
        <v>12</v>
      </c>
      <c r="W59" s="42"/>
      <c r="X59" s="43"/>
      <c r="Y59" s="45" t="str">
        <f t="shared" si="49"/>
        <v/>
      </c>
      <c r="Z59" s="44"/>
      <c r="AA59" s="43"/>
      <c r="AB59" s="46" t="str">
        <f t="shared" si="50"/>
        <v/>
      </c>
      <c r="AC59" s="47" t="str">
        <f t="shared" si="51"/>
        <v/>
      </c>
      <c r="AD59" s="42"/>
      <c r="AE59" s="43"/>
      <c r="AF59" s="45" t="str">
        <f t="shared" si="52"/>
        <v/>
      </c>
      <c r="AG59" s="44"/>
      <c r="AH59" s="43"/>
      <c r="AI59" s="46" t="str">
        <f t="shared" si="53"/>
        <v/>
      </c>
      <c r="AJ59" s="47" t="str">
        <f t="shared" si="54"/>
        <v/>
      </c>
      <c r="AK59" s="42"/>
      <c r="AL59" s="43"/>
      <c r="AM59" s="45" t="str">
        <f t="shared" si="55"/>
        <v/>
      </c>
      <c r="AN59" s="44"/>
      <c r="AO59" s="43"/>
      <c r="AP59" s="46" t="str">
        <f t="shared" si="56"/>
        <v/>
      </c>
      <c r="AQ59" s="47" t="str">
        <f t="shared" si="57"/>
        <v/>
      </c>
      <c r="AR59" s="42"/>
      <c r="AS59" s="43"/>
      <c r="AT59" s="45" t="str">
        <f t="shared" si="58"/>
        <v/>
      </c>
      <c r="AU59" s="44"/>
      <c r="AV59" s="43"/>
      <c r="AW59" s="46" t="str">
        <f t="shared" si="59"/>
        <v/>
      </c>
      <c r="AX59" s="47" t="str">
        <f t="shared" si="60"/>
        <v/>
      </c>
      <c r="AY59" s="42" t="s">
        <v>410</v>
      </c>
      <c r="AZ59" s="43">
        <v>1</v>
      </c>
      <c r="BA59" s="45">
        <f t="shared" si="61"/>
        <v>1</v>
      </c>
      <c r="BB59" s="44" t="s">
        <v>407</v>
      </c>
      <c r="BC59" s="43">
        <v>1</v>
      </c>
      <c r="BD59" s="46">
        <f t="shared" si="62"/>
        <v>4</v>
      </c>
      <c r="BE59" s="47">
        <f t="shared" si="63"/>
        <v>4</v>
      </c>
      <c r="BF59" s="42"/>
      <c r="BG59" s="43"/>
      <c r="BH59" s="45" t="str">
        <f t="shared" si="64"/>
        <v/>
      </c>
      <c r="BI59" s="44"/>
      <c r="BJ59" s="43"/>
      <c r="BK59" s="46" t="str">
        <f t="shared" si="65"/>
        <v/>
      </c>
      <c r="BL59" s="47" t="str">
        <f t="shared" si="66"/>
        <v/>
      </c>
      <c r="BM59" s="42"/>
      <c r="BN59" s="43"/>
      <c r="BO59" s="45" t="str">
        <f t="shared" si="67"/>
        <v/>
      </c>
      <c r="BP59" s="44"/>
      <c r="BQ59" s="43"/>
      <c r="BR59" s="46" t="str">
        <f t="shared" si="68"/>
        <v/>
      </c>
      <c r="BS59" s="47" t="str">
        <f t="shared" si="69"/>
        <v/>
      </c>
      <c r="BT59" s="42"/>
      <c r="BU59" s="43"/>
      <c r="BV59" s="45" t="str">
        <f t="shared" si="70"/>
        <v/>
      </c>
      <c r="BW59" s="44"/>
      <c r="BX59" s="43"/>
      <c r="BY59" s="46" t="str">
        <f t="shared" si="71"/>
        <v/>
      </c>
      <c r="BZ59" s="47" t="str">
        <f t="shared" si="72"/>
        <v/>
      </c>
      <c r="CA59" s="42"/>
      <c r="CB59" s="43"/>
      <c r="CC59" s="45" t="str">
        <f t="shared" si="73"/>
        <v/>
      </c>
      <c r="CD59" s="44"/>
      <c r="CE59" s="43"/>
      <c r="CF59" s="46" t="str">
        <f t="shared" si="74"/>
        <v/>
      </c>
      <c r="CG59" s="47" t="str">
        <f t="shared" si="75"/>
        <v/>
      </c>
      <c r="CH59" s="42"/>
      <c r="CI59" s="43"/>
      <c r="CJ59" s="45" t="str">
        <f t="shared" si="39"/>
        <v/>
      </c>
      <c r="CK59" s="44"/>
      <c r="CL59" s="43"/>
      <c r="CM59" s="46" t="str">
        <f t="shared" si="40"/>
        <v/>
      </c>
      <c r="CN59" s="47" t="str">
        <f t="shared" si="41"/>
        <v/>
      </c>
      <c r="CO59" s="42"/>
      <c r="CP59" s="43"/>
      <c r="CQ59" s="45" t="str">
        <f t="shared" si="33"/>
        <v/>
      </c>
      <c r="CR59" s="44"/>
      <c r="CS59" s="43"/>
      <c r="CT59" s="46" t="str">
        <f t="shared" si="34"/>
        <v/>
      </c>
      <c r="CU59" s="47" t="str">
        <f t="shared" si="35"/>
        <v/>
      </c>
      <c r="CV59" s="42" t="s">
        <v>416</v>
      </c>
      <c r="CW59" s="43">
        <v>30</v>
      </c>
      <c r="CX59" s="45">
        <f t="shared" si="36"/>
        <v>0.5</v>
      </c>
      <c r="CY59" s="44" t="s">
        <v>407</v>
      </c>
      <c r="CZ59" s="43">
        <v>1</v>
      </c>
      <c r="DA59" s="46">
        <f t="shared" si="37"/>
        <v>4</v>
      </c>
      <c r="DB59" s="47">
        <f t="shared" si="38"/>
        <v>2</v>
      </c>
      <c r="DC59" s="47">
        <f t="shared" si="42"/>
        <v>18</v>
      </c>
    </row>
    <row r="60" spans="2:107" ht="20.25" customHeight="1" x14ac:dyDescent="0.2">
      <c r="B60" s="68">
        <v>73</v>
      </c>
      <c r="C60" s="41" t="s">
        <v>39</v>
      </c>
      <c r="D60" s="82" t="s">
        <v>361</v>
      </c>
      <c r="E60" s="40" t="s">
        <v>384</v>
      </c>
      <c r="F60" s="23"/>
      <c r="G60" s="24"/>
      <c r="H60" s="50"/>
      <c r="I60" s="42"/>
      <c r="J60" s="43"/>
      <c r="K60" s="45" t="str">
        <f t="shared" si="43"/>
        <v/>
      </c>
      <c r="L60" s="44"/>
      <c r="M60" s="43"/>
      <c r="N60" s="46" t="str">
        <f t="shared" si="44"/>
        <v/>
      </c>
      <c r="O60" s="47" t="str">
        <f t="shared" si="45"/>
        <v/>
      </c>
      <c r="P60" s="42"/>
      <c r="Q60" s="43"/>
      <c r="R60" s="45" t="str">
        <f t="shared" si="46"/>
        <v/>
      </c>
      <c r="S60" s="44"/>
      <c r="T60" s="43"/>
      <c r="U60" s="46" t="str">
        <f t="shared" si="47"/>
        <v/>
      </c>
      <c r="V60" s="47" t="str">
        <f t="shared" si="48"/>
        <v/>
      </c>
      <c r="W60" s="42"/>
      <c r="X60" s="43"/>
      <c r="Y60" s="45" t="str">
        <f t="shared" si="49"/>
        <v/>
      </c>
      <c r="Z60" s="44"/>
      <c r="AA60" s="43"/>
      <c r="AB60" s="46" t="str">
        <f t="shared" si="50"/>
        <v/>
      </c>
      <c r="AC60" s="47" t="str">
        <f t="shared" si="51"/>
        <v/>
      </c>
      <c r="AD60" s="42"/>
      <c r="AE60" s="43"/>
      <c r="AF60" s="45" t="str">
        <f t="shared" si="52"/>
        <v/>
      </c>
      <c r="AG60" s="44"/>
      <c r="AH60" s="43"/>
      <c r="AI60" s="46" t="str">
        <f t="shared" si="53"/>
        <v/>
      </c>
      <c r="AJ60" s="47" t="str">
        <f t="shared" si="54"/>
        <v/>
      </c>
      <c r="AK60" s="42"/>
      <c r="AL60" s="43"/>
      <c r="AM60" s="45" t="str">
        <f t="shared" si="55"/>
        <v/>
      </c>
      <c r="AN60" s="44"/>
      <c r="AO60" s="43"/>
      <c r="AP60" s="46" t="str">
        <f t="shared" si="56"/>
        <v/>
      </c>
      <c r="AQ60" s="47" t="str">
        <f t="shared" si="57"/>
        <v/>
      </c>
      <c r="AR60" s="42" t="s">
        <v>410</v>
      </c>
      <c r="AS60" s="43">
        <v>2</v>
      </c>
      <c r="AT60" s="45">
        <f t="shared" si="58"/>
        <v>2</v>
      </c>
      <c r="AU60" s="44" t="s">
        <v>408</v>
      </c>
      <c r="AV60" s="43">
        <v>1</v>
      </c>
      <c r="AW60" s="46">
        <f t="shared" si="59"/>
        <v>1</v>
      </c>
      <c r="AX60" s="47">
        <f t="shared" si="60"/>
        <v>2</v>
      </c>
      <c r="AY60" s="42" t="s">
        <v>410</v>
      </c>
      <c r="AZ60" s="43">
        <v>1</v>
      </c>
      <c r="BA60" s="45">
        <f t="shared" si="61"/>
        <v>1</v>
      </c>
      <c r="BB60" s="44" t="s">
        <v>407</v>
      </c>
      <c r="BC60" s="43">
        <v>1</v>
      </c>
      <c r="BD60" s="46">
        <f t="shared" si="62"/>
        <v>4</v>
      </c>
      <c r="BE60" s="47">
        <f t="shared" si="63"/>
        <v>4</v>
      </c>
      <c r="BF60" s="42"/>
      <c r="BG60" s="43"/>
      <c r="BH60" s="45" t="str">
        <f t="shared" si="64"/>
        <v/>
      </c>
      <c r="BI60" s="44"/>
      <c r="BJ60" s="43"/>
      <c r="BK60" s="46" t="str">
        <f t="shared" si="65"/>
        <v/>
      </c>
      <c r="BL60" s="47" t="str">
        <f t="shared" si="66"/>
        <v/>
      </c>
      <c r="BM60" s="42"/>
      <c r="BN60" s="43"/>
      <c r="BO60" s="45" t="str">
        <f t="shared" si="67"/>
        <v/>
      </c>
      <c r="BP60" s="44"/>
      <c r="BQ60" s="43"/>
      <c r="BR60" s="46" t="str">
        <f t="shared" si="68"/>
        <v/>
      </c>
      <c r="BS60" s="47" t="str">
        <f t="shared" si="69"/>
        <v/>
      </c>
      <c r="BT60" s="42"/>
      <c r="BU60" s="43" t="s">
        <v>432</v>
      </c>
      <c r="BV60" s="45" t="str">
        <f t="shared" si="70"/>
        <v/>
      </c>
      <c r="BW60" s="44"/>
      <c r="BX60" s="43"/>
      <c r="BY60" s="46" t="str">
        <f t="shared" si="71"/>
        <v/>
      </c>
      <c r="BZ60" s="47" t="str">
        <f t="shared" si="72"/>
        <v/>
      </c>
      <c r="CA60" s="42"/>
      <c r="CB60" s="43"/>
      <c r="CC60" s="45" t="str">
        <f t="shared" si="73"/>
        <v/>
      </c>
      <c r="CD60" s="44"/>
      <c r="CE60" s="43"/>
      <c r="CF60" s="46" t="str">
        <f t="shared" si="74"/>
        <v/>
      </c>
      <c r="CG60" s="47" t="str">
        <f t="shared" si="75"/>
        <v/>
      </c>
      <c r="CH60" s="42" t="s">
        <v>410</v>
      </c>
      <c r="CI60" s="43">
        <v>1</v>
      </c>
      <c r="CJ60" s="45">
        <f t="shared" si="39"/>
        <v>1</v>
      </c>
      <c r="CK60" s="44" t="s">
        <v>407</v>
      </c>
      <c r="CL60" s="43">
        <v>1</v>
      </c>
      <c r="CM60" s="46">
        <f t="shared" si="40"/>
        <v>4</v>
      </c>
      <c r="CN60" s="47">
        <f t="shared" si="41"/>
        <v>4</v>
      </c>
      <c r="CO60" s="42"/>
      <c r="CP60" s="43"/>
      <c r="CQ60" s="45" t="str">
        <f t="shared" si="33"/>
        <v/>
      </c>
      <c r="CR60" s="44"/>
      <c r="CS60" s="43"/>
      <c r="CT60" s="46" t="str">
        <f t="shared" si="34"/>
        <v/>
      </c>
      <c r="CU60" s="47" t="str">
        <f t="shared" si="35"/>
        <v/>
      </c>
      <c r="CV60" s="42" t="s">
        <v>416</v>
      </c>
      <c r="CW60" s="43">
        <v>30</v>
      </c>
      <c r="CX60" s="45">
        <f t="shared" si="36"/>
        <v>0.5</v>
      </c>
      <c r="CY60" s="44" t="s">
        <v>407</v>
      </c>
      <c r="CZ60" s="43">
        <v>1</v>
      </c>
      <c r="DA60" s="46">
        <f t="shared" si="37"/>
        <v>4</v>
      </c>
      <c r="DB60" s="47">
        <f t="shared" si="38"/>
        <v>2</v>
      </c>
      <c r="DC60" s="47">
        <f t="shared" si="42"/>
        <v>12</v>
      </c>
    </row>
    <row r="61" spans="2:107" ht="20.25" customHeight="1" x14ac:dyDescent="0.2">
      <c r="B61" s="68">
        <v>74</v>
      </c>
      <c r="C61" s="41" t="s">
        <v>39</v>
      </c>
      <c r="D61" s="82" t="s">
        <v>361</v>
      </c>
      <c r="E61" s="40" t="s">
        <v>385</v>
      </c>
      <c r="F61" s="23"/>
      <c r="G61" s="24"/>
      <c r="H61" s="50"/>
      <c r="I61" s="42"/>
      <c r="J61" s="43"/>
      <c r="K61" s="45" t="str">
        <f t="shared" si="43"/>
        <v/>
      </c>
      <c r="L61" s="44"/>
      <c r="M61" s="43"/>
      <c r="N61" s="46" t="str">
        <f t="shared" si="44"/>
        <v/>
      </c>
      <c r="O61" s="47" t="str">
        <f t="shared" si="45"/>
        <v/>
      </c>
      <c r="P61" s="42" t="s">
        <v>410</v>
      </c>
      <c r="Q61" s="43">
        <v>5</v>
      </c>
      <c r="R61" s="45">
        <f t="shared" si="46"/>
        <v>5</v>
      </c>
      <c r="S61" s="44" t="s">
        <v>408</v>
      </c>
      <c r="T61" s="43">
        <v>2</v>
      </c>
      <c r="U61" s="46">
        <f t="shared" si="47"/>
        <v>2</v>
      </c>
      <c r="V61" s="47">
        <f t="shared" si="48"/>
        <v>10</v>
      </c>
      <c r="W61" s="42" t="s">
        <v>410</v>
      </c>
      <c r="X61" s="43">
        <v>2</v>
      </c>
      <c r="Y61" s="45">
        <f t="shared" si="49"/>
        <v>2</v>
      </c>
      <c r="Z61" s="44" t="s">
        <v>408</v>
      </c>
      <c r="AA61" s="43">
        <v>1</v>
      </c>
      <c r="AB61" s="46">
        <f t="shared" si="50"/>
        <v>1</v>
      </c>
      <c r="AC61" s="47">
        <f t="shared" si="51"/>
        <v>2</v>
      </c>
      <c r="AD61" s="42"/>
      <c r="AE61" s="43"/>
      <c r="AF61" s="45" t="str">
        <f t="shared" si="52"/>
        <v/>
      </c>
      <c r="AG61" s="44"/>
      <c r="AH61" s="43"/>
      <c r="AI61" s="46" t="str">
        <f t="shared" si="53"/>
        <v/>
      </c>
      <c r="AJ61" s="47" t="str">
        <f t="shared" si="54"/>
        <v/>
      </c>
      <c r="AK61" s="42"/>
      <c r="AL61" s="43"/>
      <c r="AM61" s="45" t="str">
        <f t="shared" si="55"/>
        <v/>
      </c>
      <c r="AN61" s="44"/>
      <c r="AO61" s="43"/>
      <c r="AP61" s="46" t="str">
        <f t="shared" si="56"/>
        <v/>
      </c>
      <c r="AQ61" s="47" t="str">
        <f t="shared" si="57"/>
        <v/>
      </c>
      <c r="AR61" s="42"/>
      <c r="AS61" s="43"/>
      <c r="AT61" s="45" t="str">
        <f t="shared" si="58"/>
        <v/>
      </c>
      <c r="AU61" s="44"/>
      <c r="AV61" s="43"/>
      <c r="AW61" s="46" t="str">
        <f t="shared" si="59"/>
        <v/>
      </c>
      <c r="AX61" s="47" t="str">
        <f t="shared" si="60"/>
        <v/>
      </c>
      <c r="AY61" s="42" t="s">
        <v>410</v>
      </c>
      <c r="AZ61" s="43">
        <v>1</v>
      </c>
      <c r="BA61" s="45">
        <f t="shared" si="61"/>
        <v>1</v>
      </c>
      <c r="BB61" s="44" t="s">
        <v>408</v>
      </c>
      <c r="BC61" s="43">
        <v>2</v>
      </c>
      <c r="BD61" s="46">
        <f t="shared" si="62"/>
        <v>2</v>
      </c>
      <c r="BE61" s="47">
        <f t="shared" si="63"/>
        <v>2</v>
      </c>
      <c r="BF61" s="42"/>
      <c r="BG61" s="43"/>
      <c r="BH61" s="45" t="str">
        <f t="shared" si="64"/>
        <v/>
      </c>
      <c r="BI61" s="44"/>
      <c r="BJ61" s="43"/>
      <c r="BK61" s="46" t="str">
        <f t="shared" si="65"/>
        <v/>
      </c>
      <c r="BL61" s="47" t="str">
        <f t="shared" si="66"/>
        <v/>
      </c>
      <c r="BM61" s="42"/>
      <c r="BN61" s="43"/>
      <c r="BO61" s="45" t="str">
        <f t="shared" si="67"/>
        <v/>
      </c>
      <c r="BP61" s="44"/>
      <c r="BQ61" s="43"/>
      <c r="BR61" s="46" t="str">
        <f t="shared" si="68"/>
        <v/>
      </c>
      <c r="BS61" s="47" t="str">
        <f t="shared" si="69"/>
        <v/>
      </c>
      <c r="BT61" s="42"/>
      <c r="BU61" s="43"/>
      <c r="BV61" s="45" t="str">
        <f t="shared" si="70"/>
        <v/>
      </c>
      <c r="BW61" s="44"/>
      <c r="BX61" s="43"/>
      <c r="BY61" s="46" t="str">
        <f t="shared" si="71"/>
        <v/>
      </c>
      <c r="BZ61" s="47" t="str">
        <f t="shared" si="72"/>
        <v/>
      </c>
      <c r="CA61" s="42"/>
      <c r="CB61" s="43"/>
      <c r="CC61" s="45" t="str">
        <f t="shared" si="73"/>
        <v/>
      </c>
      <c r="CD61" s="44"/>
      <c r="CE61" s="43"/>
      <c r="CF61" s="46" t="str">
        <f t="shared" si="74"/>
        <v/>
      </c>
      <c r="CG61" s="47" t="str">
        <f t="shared" si="75"/>
        <v/>
      </c>
      <c r="CH61" s="42"/>
      <c r="CI61" s="43"/>
      <c r="CJ61" s="45" t="str">
        <f t="shared" si="39"/>
        <v/>
      </c>
      <c r="CK61" s="44"/>
      <c r="CL61" s="43"/>
      <c r="CM61" s="46" t="str">
        <f t="shared" si="40"/>
        <v/>
      </c>
      <c r="CN61" s="47" t="str">
        <f t="shared" si="41"/>
        <v/>
      </c>
      <c r="CO61" s="42" t="s">
        <v>416</v>
      </c>
      <c r="CP61" s="43">
        <v>30</v>
      </c>
      <c r="CQ61" s="45">
        <f t="shared" si="33"/>
        <v>0.5</v>
      </c>
      <c r="CR61" s="44" t="s">
        <v>407</v>
      </c>
      <c r="CS61" s="43">
        <v>2</v>
      </c>
      <c r="CT61" s="46">
        <f t="shared" si="34"/>
        <v>8</v>
      </c>
      <c r="CU61" s="47">
        <f t="shared" si="35"/>
        <v>4</v>
      </c>
      <c r="CV61" s="42"/>
      <c r="CW61" s="43"/>
      <c r="CX61" s="45" t="str">
        <f t="shared" si="36"/>
        <v/>
      </c>
      <c r="CY61" s="44"/>
      <c r="CZ61" s="43"/>
      <c r="DA61" s="46" t="str">
        <f t="shared" si="37"/>
        <v/>
      </c>
      <c r="DB61" s="47" t="str">
        <f t="shared" si="38"/>
        <v/>
      </c>
      <c r="DC61" s="47">
        <f t="shared" si="42"/>
        <v>18</v>
      </c>
    </row>
    <row r="62" spans="2:107" ht="20.25" customHeight="1" x14ac:dyDescent="0.2">
      <c r="B62" s="68">
        <v>75</v>
      </c>
      <c r="C62" s="41" t="s">
        <v>39</v>
      </c>
      <c r="D62" s="82" t="s">
        <v>361</v>
      </c>
      <c r="E62" s="40" t="s">
        <v>386</v>
      </c>
      <c r="F62" s="23"/>
      <c r="G62" s="24"/>
      <c r="H62" s="50"/>
      <c r="I62" s="42"/>
      <c r="J62" s="43"/>
      <c r="K62" s="45" t="str">
        <f t="shared" si="43"/>
        <v/>
      </c>
      <c r="L62" s="44"/>
      <c r="M62" s="43"/>
      <c r="N62" s="46" t="str">
        <f t="shared" si="44"/>
        <v/>
      </c>
      <c r="O62" s="47" t="str">
        <f t="shared" si="45"/>
        <v/>
      </c>
      <c r="P62" s="42"/>
      <c r="Q62" s="43"/>
      <c r="R62" s="45" t="str">
        <f t="shared" si="46"/>
        <v/>
      </c>
      <c r="S62" s="44"/>
      <c r="T62" s="43"/>
      <c r="U62" s="46" t="str">
        <f t="shared" si="47"/>
        <v/>
      </c>
      <c r="V62" s="47" t="str">
        <f t="shared" si="48"/>
        <v/>
      </c>
      <c r="W62" s="42"/>
      <c r="X62" s="43"/>
      <c r="Y62" s="45" t="str">
        <f t="shared" si="49"/>
        <v/>
      </c>
      <c r="Z62" s="44"/>
      <c r="AA62" s="43"/>
      <c r="AB62" s="46" t="str">
        <f t="shared" si="50"/>
        <v/>
      </c>
      <c r="AC62" s="47" t="str">
        <f t="shared" si="51"/>
        <v/>
      </c>
      <c r="AD62" s="42"/>
      <c r="AE62" s="43"/>
      <c r="AF62" s="45" t="str">
        <f t="shared" si="52"/>
        <v/>
      </c>
      <c r="AG62" s="44"/>
      <c r="AH62" s="43"/>
      <c r="AI62" s="46" t="str">
        <f t="shared" si="53"/>
        <v/>
      </c>
      <c r="AJ62" s="47" t="str">
        <f t="shared" si="54"/>
        <v/>
      </c>
      <c r="AK62" s="42"/>
      <c r="AL62" s="43"/>
      <c r="AM62" s="45" t="str">
        <f t="shared" si="55"/>
        <v/>
      </c>
      <c r="AN62" s="44"/>
      <c r="AO62" s="43"/>
      <c r="AP62" s="46" t="str">
        <f t="shared" si="56"/>
        <v/>
      </c>
      <c r="AQ62" s="47" t="str">
        <f t="shared" si="57"/>
        <v/>
      </c>
      <c r="AR62" s="42"/>
      <c r="AS62" s="43"/>
      <c r="AT62" s="45" t="str">
        <f t="shared" si="58"/>
        <v/>
      </c>
      <c r="AU62" s="44"/>
      <c r="AV62" s="43"/>
      <c r="AW62" s="46" t="str">
        <f t="shared" si="59"/>
        <v/>
      </c>
      <c r="AX62" s="47" t="str">
        <f t="shared" si="60"/>
        <v/>
      </c>
      <c r="AY62" s="42"/>
      <c r="AZ62" s="43"/>
      <c r="BA62" s="45" t="str">
        <f t="shared" si="61"/>
        <v/>
      </c>
      <c r="BB62" s="44"/>
      <c r="BC62" s="43"/>
      <c r="BD62" s="46" t="str">
        <f t="shared" si="62"/>
        <v/>
      </c>
      <c r="BE62" s="47" t="str">
        <f t="shared" si="63"/>
        <v/>
      </c>
      <c r="BF62" s="42"/>
      <c r="BG62" s="43"/>
      <c r="BH62" s="45" t="str">
        <f t="shared" si="64"/>
        <v/>
      </c>
      <c r="BI62" s="44"/>
      <c r="BJ62" s="43"/>
      <c r="BK62" s="46" t="str">
        <f t="shared" si="65"/>
        <v/>
      </c>
      <c r="BL62" s="47" t="str">
        <f t="shared" si="66"/>
        <v/>
      </c>
      <c r="BM62" s="42"/>
      <c r="BN62" s="43"/>
      <c r="BO62" s="45" t="str">
        <f t="shared" si="67"/>
        <v/>
      </c>
      <c r="BP62" s="44"/>
      <c r="BQ62" s="43"/>
      <c r="BR62" s="46" t="str">
        <f t="shared" si="68"/>
        <v/>
      </c>
      <c r="BS62" s="47" t="str">
        <f t="shared" si="69"/>
        <v/>
      </c>
      <c r="BT62" s="42"/>
      <c r="BU62" s="43" t="s">
        <v>432</v>
      </c>
      <c r="BV62" s="45" t="str">
        <f t="shared" si="70"/>
        <v/>
      </c>
      <c r="BW62" s="44"/>
      <c r="BX62" s="43"/>
      <c r="BY62" s="46" t="str">
        <f t="shared" si="71"/>
        <v/>
      </c>
      <c r="BZ62" s="47" t="str">
        <f t="shared" si="72"/>
        <v/>
      </c>
      <c r="CA62" s="42"/>
      <c r="CB62" s="43"/>
      <c r="CC62" s="45" t="str">
        <f t="shared" si="73"/>
        <v/>
      </c>
      <c r="CD62" s="44"/>
      <c r="CE62" s="43"/>
      <c r="CF62" s="46" t="str">
        <f t="shared" si="74"/>
        <v/>
      </c>
      <c r="CG62" s="47" t="str">
        <f t="shared" si="75"/>
        <v/>
      </c>
      <c r="CH62" s="42" t="s">
        <v>410</v>
      </c>
      <c r="CI62" s="43">
        <v>2</v>
      </c>
      <c r="CJ62" s="45">
        <f t="shared" si="39"/>
        <v>2</v>
      </c>
      <c r="CK62" s="44" t="s">
        <v>408</v>
      </c>
      <c r="CL62" s="43">
        <v>2</v>
      </c>
      <c r="CM62" s="46">
        <f t="shared" si="40"/>
        <v>2</v>
      </c>
      <c r="CN62" s="47">
        <f t="shared" si="41"/>
        <v>4</v>
      </c>
      <c r="CO62" s="42" t="s">
        <v>416</v>
      </c>
      <c r="CP62" s="43">
        <v>30</v>
      </c>
      <c r="CQ62" s="45">
        <f t="shared" si="33"/>
        <v>0.5</v>
      </c>
      <c r="CR62" s="44" t="s">
        <v>407</v>
      </c>
      <c r="CS62" s="43">
        <v>2</v>
      </c>
      <c r="CT62" s="46">
        <f t="shared" si="34"/>
        <v>8</v>
      </c>
      <c r="CU62" s="47">
        <f t="shared" si="35"/>
        <v>4</v>
      </c>
      <c r="CV62" s="42" t="s">
        <v>416</v>
      </c>
      <c r="CW62" s="43">
        <v>30</v>
      </c>
      <c r="CX62" s="45">
        <f t="shared" si="36"/>
        <v>0.5</v>
      </c>
      <c r="CY62" s="44" t="s">
        <v>407</v>
      </c>
      <c r="CZ62" s="43">
        <v>1</v>
      </c>
      <c r="DA62" s="46">
        <f t="shared" si="37"/>
        <v>4</v>
      </c>
      <c r="DB62" s="47">
        <f t="shared" si="38"/>
        <v>2</v>
      </c>
      <c r="DC62" s="47">
        <f t="shared" si="42"/>
        <v>10</v>
      </c>
    </row>
    <row r="63" spans="2:107" ht="20.25" customHeight="1" x14ac:dyDescent="0.2">
      <c r="B63" s="68">
        <v>76</v>
      </c>
      <c r="C63" s="41" t="s">
        <v>39</v>
      </c>
      <c r="D63" s="82" t="s">
        <v>361</v>
      </c>
      <c r="E63" s="40" t="s">
        <v>390</v>
      </c>
      <c r="F63" s="23"/>
      <c r="G63" s="24"/>
      <c r="H63" s="50"/>
      <c r="I63" s="42"/>
      <c r="J63" s="43"/>
      <c r="K63" s="45" t="str">
        <f t="shared" si="43"/>
        <v/>
      </c>
      <c r="L63" s="44"/>
      <c r="M63" s="43"/>
      <c r="N63" s="46" t="str">
        <f t="shared" si="44"/>
        <v/>
      </c>
      <c r="O63" s="47" t="str">
        <f t="shared" si="45"/>
        <v/>
      </c>
      <c r="P63" s="42"/>
      <c r="Q63" s="43"/>
      <c r="R63" s="45" t="str">
        <f t="shared" si="46"/>
        <v/>
      </c>
      <c r="S63" s="44"/>
      <c r="T63" s="43"/>
      <c r="U63" s="46" t="str">
        <f t="shared" si="47"/>
        <v/>
      </c>
      <c r="V63" s="47" t="str">
        <f t="shared" si="48"/>
        <v/>
      </c>
      <c r="W63" s="42"/>
      <c r="X63" s="43"/>
      <c r="Y63" s="45" t="str">
        <f t="shared" si="49"/>
        <v/>
      </c>
      <c r="Z63" s="44"/>
      <c r="AA63" s="43"/>
      <c r="AB63" s="46" t="str">
        <f t="shared" si="50"/>
        <v/>
      </c>
      <c r="AC63" s="47" t="str">
        <f t="shared" si="51"/>
        <v/>
      </c>
      <c r="AD63" s="42"/>
      <c r="AE63" s="43"/>
      <c r="AF63" s="45" t="str">
        <f t="shared" si="52"/>
        <v/>
      </c>
      <c r="AG63" s="44"/>
      <c r="AH63" s="43"/>
      <c r="AI63" s="46" t="str">
        <f t="shared" si="53"/>
        <v/>
      </c>
      <c r="AJ63" s="47" t="str">
        <f t="shared" si="54"/>
        <v/>
      </c>
      <c r="AK63" s="42"/>
      <c r="AL63" s="43"/>
      <c r="AM63" s="45" t="str">
        <f t="shared" si="55"/>
        <v/>
      </c>
      <c r="AN63" s="44"/>
      <c r="AO63" s="43"/>
      <c r="AP63" s="46" t="str">
        <f t="shared" si="56"/>
        <v/>
      </c>
      <c r="AQ63" s="47" t="str">
        <f t="shared" si="57"/>
        <v/>
      </c>
      <c r="AR63" s="42" t="s">
        <v>410</v>
      </c>
      <c r="AS63" s="43">
        <v>1</v>
      </c>
      <c r="AT63" s="45">
        <f t="shared" si="58"/>
        <v>1</v>
      </c>
      <c r="AU63" s="44" t="s">
        <v>407</v>
      </c>
      <c r="AV63" s="43">
        <v>3</v>
      </c>
      <c r="AW63" s="46">
        <f t="shared" si="59"/>
        <v>12</v>
      </c>
      <c r="AX63" s="47">
        <f t="shared" si="60"/>
        <v>12</v>
      </c>
      <c r="AY63" s="42"/>
      <c r="AZ63" s="43"/>
      <c r="BA63" s="45" t="str">
        <f t="shared" si="61"/>
        <v/>
      </c>
      <c r="BB63" s="44"/>
      <c r="BC63" s="43"/>
      <c r="BD63" s="46" t="str">
        <f t="shared" si="62"/>
        <v/>
      </c>
      <c r="BE63" s="47" t="str">
        <f t="shared" si="63"/>
        <v/>
      </c>
      <c r="BF63" s="42"/>
      <c r="BG63" s="43"/>
      <c r="BH63" s="45" t="str">
        <f t="shared" si="64"/>
        <v/>
      </c>
      <c r="BI63" s="44"/>
      <c r="BJ63" s="43"/>
      <c r="BK63" s="46" t="str">
        <f t="shared" si="65"/>
        <v/>
      </c>
      <c r="BL63" s="47" t="str">
        <f t="shared" si="66"/>
        <v/>
      </c>
      <c r="BM63" s="42"/>
      <c r="BN63" s="43"/>
      <c r="BO63" s="45" t="str">
        <f t="shared" si="67"/>
        <v/>
      </c>
      <c r="BP63" s="44"/>
      <c r="BQ63" s="43"/>
      <c r="BR63" s="46" t="str">
        <f t="shared" si="68"/>
        <v/>
      </c>
      <c r="BS63" s="47" t="str">
        <f t="shared" si="69"/>
        <v/>
      </c>
      <c r="BT63" s="42"/>
      <c r="BU63" s="43"/>
      <c r="BV63" s="45" t="str">
        <f t="shared" si="70"/>
        <v/>
      </c>
      <c r="BW63" s="44"/>
      <c r="BX63" s="43"/>
      <c r="BY63" s="46" t="str">
        <f t="shared" si="71"/>
        <v/>
      </c>
      <c r="BZ63" s="47" t="str">
        <f t="shared" si="72"/>
        <v/>
      </c>
      <c r="CA63" s="42"/>
      <c r="CB63" s="43"/>
      <c r="CC63" s="45" t="str">
        <f t="shared" si="73"/>
        <v/>
      </c>
      <c r="CD63" s="44"/>
      <c r="CE63" s="43"/>
      <c r="CF63" s="46" t="str">
        <f t="shared" si="74"/>
        <v/>
      </c>
      <c r="CG63" s="47" t="str">
        <f t="shared" si="75"/>
        <v/>
      </c>
      <c r="CH63" s="42"/>
      <c r="CI63" s="43"/>
      <c r="CJ63" s="45" t="str">
        <f t="shared" si="39"/>
        <v/>
      </c>
      <c r="CK63" s="44"/>
      <c r="CL63" s="43"/>
      <c r="CM63" s="46" t="str">
        <f t="shared" si="40"/>
        <v/>
      </c>
      <c r="CN63" s="47" t="str">
        <f t="shared" si="41"/>
        <v/>
      </c>
      <c r="CO63" s="42" t="s">
        <v>416</v>
      </c>
      <c r="CP63" s="43">
        <v>35</v>
      </c>
      <c r="CQ63" s="45">
        <f t="shared" si="33"/>
        <v>0.58333333333333337</v>
      </c>
      <c r="CR63" s="44" t="s">
        <v>407</v>
      </c>
      <c r="CS63" s="43">
        <v>2</v>
      </c>
      <c r="CT63" s="46">
        <f t="shared" si="34"/>
        <v>8</v>
      </c>
      <c r="CU63" s="47">
        <f t="shared" si="35"/>
        <v>4.666666666666667</v>
      </c>
      <c r="CV63" s="42" t="s">
        <v>416</v>
      </c>
      <c r="CW63" s="43">
        <v>15</v>
      </c>
      <c r="CX63" s="45">
        <f t="shared" si="36"/>
        <v>0.25</v>
      </c>
      <c r="CY63" s="44" t="s">
        <v>407</v>
      </c>
      <c r="CZ63" s="43">
        <v>1</v>
      </c>
      <c r="DA63" s="46">
        <f t="shared" si="37"/>
        <v>4</v>
      </c>
      <c r="DB63" s="47">
        <f t="shared" si="38"/>
        <v>1</v>
      </c>
      <c r="DC63" s="47">
        <f t="shared" si="42"/>
        <v>17.666666666666668</v>
      </c>
    </row>
    <row r="64" spans="2:107" ht="20.25" customHeight="1" x14ac:dyDescent="0.2">
      <c r="B64" s="68">
        <v>82</v>
      </c>
      <c r="C64" s="41" t="s">
        <v>383</v>
      </c>
      <c r="D64" s="82" t="s">
        <v>377</v>
      </c>
      <c r="E64" s="40" t="s">
        <v>80</v>
      </c>
      <c r="F64" s="23"/>
      <c r="G64" s="24"/>
      <c r="H64" s="50"/>
      <c r="I64" s="42"/>
      <c r="J64" s="43"/>
      <c r="K64" s="45" t="str">
        <f t="shared" si="43"/>
        <v/>
      </c>
      <c r="L64" s="44"/>
      <c r="M64" s="43"/>
      <c r="N64" s="46" t="str">
        <f t="shared" si="44"/>
        <v/>
      </c>
      <c r="O64" s="47" t="str">
        <f t="shared" si="45"/>
        <v/>
      </c>
      <c r="P64" s="42"/>
      <c r="Q64" s="43"/>
      <c r="R64" s="45" t="str">
        <f t="shared" si="46"/>
        <v/>
      </c>
      <c r="S64" s="44"/>
      <c r="T64" s="43"/>
      <c r="U64" s="46" t="str">
        <f t="shared" si="47"/>
        <v/>
      </c>
      <c r="V64" s="47" t="str">
        <f t="shared" si="48"/>
        <v/>
      </c>
      <c r="W64" s="42" t="s">
        <v>410</v>
      </c>
      <c r="X64" s="43">
        <v>2</v>
      </c>
      <c r="Y64" s="45">
        <f t="shared" si="49"/>
        <v>2</v>
      </c>
      <c r="Z64" s="44" t="s">
        <v>407</v>
      </c>
      <c r="AA64" s="43">
        <v>1</v>
      </c>
      <c r="AB64" s="46">
        <f t="shared" si="50"/>
        <v>4</v>
      </c>
      <c r="AC64" s="47">
        <f t="shared" si="51"/>
        <v>8</v>
      </c>
      <c r="AD64" s="42"/>
      <c r="AE64" s="43"/>
      <c r="AF64" s="45" t="str">
        <f t="shared" si="52"/>
        <v/>
      </c>
      <c r="AG64" s="44"/>
      <c r="AH64" s="43"/>
      <c r="AI64" s="46" t="str">
        <f t="shared" si="53"/>
        <v/>
      </c>
      <c r="AJ64" s="47" t="str">
        <f t="shared" si="54"/>
        <v/>
      </c>
      <c r="AK64" s="42" t="s">
        <v>410</v>
      </c>
      <c r="AL64" s="43">
        <v>2</v>
      </c>
      <c r="AM64" s="45">
        <f t="shared" si="55"/>
        <v>2</v>
      </c>
      <c r="AN64" s="44" t="s">
        <v>407</v>
      </c>
      <c r="AO64" s="43">
        <v>1</v>
      </c>
      <c r="AP64" s="46">
        <f t="shared" si="56"/>
        <v>4</v>
      </c>
      <c r="AQ64" s="47">
        <f t="shared" si="57"/>
        <v>8</v>
      </c>
      <c r="AR64" s="42" t="s">
        <v>410</v>
      </c>
      <c r="AS64" s="43">
        <v>3</v>
      </c>
      <c r="AT64" s="45">
        <f t="shared" si="58"/>
        <v>3</v>
      </c>
      <c r="AU64" s="44" t="s">
        <v>407</v>
      </c>
      <c r="AV64" s="43">
        <v>3</v>
      </c>
      <c r="AW64" s="46">
        <f t="shared" si="59"/>
        <v>12</v>
      </c>
      <c r="AX64" s="47">
        <f t="shared" si="60"/>
        <v>36</v>
      </c>
      <c r="AY64" s="42"/>
      <c r="AZ64" s="43"/>
      <c r="BA64" s="45" t="str">
        <f t="shared" si="61"/>
        <v/>
      </c>
      <c r="BB64" s="44"/>
      <c r="BC64" s="43"/>
      <c r="BD64" s="46" t="str">
        <f t="shared" si="62"/>
        <v/>
      </c>
      <c r="BE64" s="47" t="str">
        <f t="shared" si="63"/>
        <v/>
      </c>
      <c r="BF64" s="42" t="s">
        <v>410</v>
      </c>
      <c r="BG64" s="43">
        <v>1</v>
      </c>
      <c r="BH64" s="45">
        <f t="shared" si="64"/>
        <v>1</v>
      </c>
      <c r="BI64" s="44" t="s">
        <v>407</v>
      </c>
      <c r="BJ64" s="43">
        <v>1</v>
      </c>
      <c r="BK64" s="46">
        <f t="shared" si="65"/>
        <v>4</v>
      </c>
      <c r="BL64" s="47">
        <f t="shared" si="66"/>
        <v>4</v>
      </c>
      <c r="BM64" s="42"/>
      <c r="BN64" s="43"/>
      <c r="BO64" s="45" t="str">
        <f t="shared" si="67"/>
        <v/>
      </c>
      <c r="BP64" s="44"/>
      <c r="BQ64" s="43"/>
      <c r="BR64" s="46" t="str">
        <f t="shared" si="68"/>
        <v/>
      </c>
      <c r="BS64" s="47" t="str">
        <f t="shared" si="69"/>
        <v/>
      </c>
      <c r="BT64" s="42" t="s">
        <v>410</v>
      </c>
      <c r="BU64" s="43">
        <v>2</v>
      </c>
      <c r="BV64" s="45">
        <f t="shared" si="70"/>
        <v>2</v>
      </c>
      <c r="BW64" s="44" t="s">
        <v>407</v>
      </c>
      <c r="BX64" s="43">
        <v>3</v>
      </c>
      <c r="BY64" s="46">
        <f t="shared" si="71"/>
        <v>12</v>
      </c>
      <c r="BZ64" s="47">
        <f t="shared" si="72"/>
        <v>24</v>
      </c>
      <c r="CA64" s="42"/>
      <c r="CB64" s="43"/>
      <c r="CC64" s="45" t="str">
        <f t="shared" si="73"/>
        <v/>
      </c>
      <c r="CD64" s="44"/>
      <c r="CE64" s="43"/>
      <c r="CF64" s="46" t="str">
        <f t="shared" si="74"/>
        <v/>
      </c>
      <c r="CG64" s="47" t="str">
        <f t="shared" si="75"/>
        <v/>
      </c>
      <c r="CH64" s="42" t="s">
        <v>410</v>
      </c>
      <c r="CI64" s="43">
        <v>2</v>
      </c>
      <c r="CJ64" s="45">
        <f t="shared" si="39"/>
        <v>2</v>
      </c>
      <c r="CK64" s="44" t="s">
        <v>408</v>
      </c>
      <c r="CL64" s="43">
        <v>2</v>
      </c>
      <c r="CM64" s="46">
        <f t="shared" si="40"/>
        <v>2</v>
      </c>
      <c r="CN64" s="47">
        <f t="shared" si="41"/>
        <v>4</v>
      </c>
      <c r="CO64" s="42" t="s">
        <v>410</v>
      </c>
      <c r="CP64" s="43">
        <v>1.5</v>
      </c>
      <c r="CQ64" s="45">
        <f t="shared" si="33"/>
        <v>1.5</v>
      </c>
      <c r="CR64" s="44" t="s">
        <v>407</v>
      </c>
      <c r="CS64" s="43">
        <v>2</v>
      </c>
      <c r="CT64" s="46">
        <f t="shared" si="34"/>
        <v>8</v>
      </c>
      <c r="CU64" s="47">
        <f t="shared" si="35"/>
        <v>12</v>
      </c>
      <c r="CV64" s="42" t="s">
        <v>410</v>
      </c>
      <c r="CW64" s="43">
        <v>3</v>
      </c>
      <c r="CX64" s="45">
        <f t="shared" si="36"/>
        <v>3</v>
      </c>
      <c r="CY64" s="44" t="s">
        <v>407</v>
      </c>
      <c r="CZ64" s="43">
        <v>2</v>
      </c>
      <c r="DA64" s="46">
        <f t="shared" si="37"/>
        <v>8</v>
      </c>
      <c r="DB64" s="47">
        <f t="shared" si="38"/>
        <v>24</v>
      </c>
      <c r="DC64" s="47">
        <f t="shared" si="42"/>
        <v>120</v>
      </c>
    </row>
    <row r="65" spans="2:107" ht="20.25" customHeight="1" x14ac:dyDescent="0.2">
      <c r="B65" s="68">
        <v>83</v>
      </c>
      <c r="C65" s="41" t="s">
        <v>44</v>
      </c>
      <c r="D65" s="82" t="s">
        <v>377</v>
      </c>
      <c r="E65" s="40" t="s">
        <v>82</v>
      </c>
      <c r="F65" s="23"/>
      <c r="G65" s="24"/>
      <c r="H65" s="50"/>
      <c r="I65" s="42"/>
      <c r="J65" s="43"/>
      <c r="K65" s="45" t="str">
        <f t="shared" si="43"/>
        <v/>
      </c>
      <c r="L65" s="44"/>
      <c r="M65" s="43"/>
      <c r="N65" s="46" t="str">
        <f t="shared" si="44"/>
        <v/>
      </c>
      <c r="O65" s="47" t="str">
        <f t="shared" si="45"/>
        <v/>
      </c>
      <c r="P65" s="42"/>
      <c r="Q65" s="43"/>
      <c r="R65" s="45" t="str">
        <f t="shared" si="46"/>
        <v/>
      </c>
      <c r="S65" s="44"/>
      <c r="T65" s="43"/>
      <c r="U65" s="46" t="str">
        <f t="shared" si="47"/>
        <v/>
      </c>
      <c r="V65" s="47" t="str">
        <f t="shared" si="48"/>
        <v/>
      </c>
      <c r="W65" s="42"/>
      <c r="X65" s="43"/>
      <c r="Y65" s="45" t="str">
        <f t="shared" si="49"/>
        <v/>
      </c>
      <c r="Z65" s="44"/>
      <c r="AA65" s="43"/>
      <c r="AB65" s="46" t="str">
        <f t="shared" si="50"/>
        <v/>
      </c>
      <c r="AC65" s="47" t="str">
        <f t="shared" si="51"/>
        <v/>
      </c>
      <c r="AD65" s="42"/>
      <c r="AE65" s="43"/>
      <c r="AF65" s="45" t="str">
        <f t="shared" si="52"/>
        <v/>
      </c>
      <c r="AG65" s="44"/>
      <c r="AH65" s="43"/>
      <c r="AI65" s="46" t="str">
        <f t="shared" si="53"/>
        <v/>
      </c>
      <c r="AJ65" s="47" t="str">
        <f t="shared" si="54"/>
        <v/>
      </c>
      <c r="AK65" s="42"/>
      <c r="AL65" s="43"/>
      <c r="AM65" s="45" t="str">
        <f t="shared" si="55"/>
        <v/>
      </c>
      <c r="AN65" s="44"/>
      <c r="AO65" s="43"/>
      <c r="AP65" s="46" t="str">
        <f t="shared" si="56"/>
        <v/>
      </c>
      <c r="AQ65" s="47" t="str">
        <f t="shared" si="57"/>
        <v/>
      </c>
      <c r="AR65" s="42" t="s">
        <v>416</v>
      </c>
      <c r="AS65" s="43">
        <v>30</v>
      </c>
      <c r="AT65" s="45">
        <f t="shared" si="58"/>
        <v>0.5</v>
      </c>
      <c r="AU65" s="44" t="s">
        <v>407</v>
      </c>
      <c r="AV65" s="43">
        <v>2</v>
      </c>
      <c r="AW65" s="46">
        <f t="shared" si="59"/>
        <v>8</v>
      </c>
      <c r="AX65" s="47">
        <f t="shared" si="60"/>
        <v>4</v>
      </c>
      <c r="AY65" s="42"/>
      <c r="AZ65" s="43"/>
      <c r="BA65" s="45" t="str">
        <f t="shared" si="61"/>
        <v/>
      </c>
      <c r="BB65" s="44"/>
      <c r="BC65" s="43"/>
      <c r="BD65" s="46" t="str">
        <f t="shared" si="62"/>
        <v/>
      </c>
      <c r="BE65" s="47" t="str">
        <f t="shared" si="63"/>
        <v/>
      </c>
      <c r="BF65" s="42"/>
      <c r="BG65" s="43"/>
      <c r="BH65" s="45" t="str">
        <f t="shared" si="64"/>
        <v/>
      </c>
      <c r="BI65" s="44"/>
      <c r="BJ65" s="43"/>
      <c r="BK65" s="46" t="str">
        <f t="shared" si="65"/>
        <v/>
      </c>
      <c r="BL65" s="47" t="str">
        <f t="shared" si="66"/>
        <v/>
      </c>
      <c r="BM65" s="42"/>
      <c r="BN65" s="43"/>
      <c r="BO65" s="45" t="str">
        <f t="shared" si="67"/>
        <v/>
      </c>
      <c r="BP65" s="44"/>
      <c r="BQ65" s="43"/>
      <c r="BR65" s="46" t="str">
        <f t="shared" si="68"/>
        <v/>
      </c>
      <c r="BS65" s="47" t="str">
        <f t="shared" si="69"/>
        <v/>
      </c>
      <c r="BT65" s="42" t="s">
        <v>410</v>
      </c>
      <c r="BU65" s="43">
        <v>2</v>
      </c>
      <c r="BV65" s="45">
        <f t="shared" si="70"/>
        <v>2</v>
      </c>
      <c r="BW65" s="44" t="s">
        <v>406</v>
      </c>
      <c r="BX65" s="43">
        <v>1</v>
      </c>
      <c r="BY65" s="46">
        <f t="shared" si="71"/>
        <v>24</v>
      </c>
      <c r="BZ65" s="47">
        <f t="shared" si="72"/>
        <v>48</v>
      </c>
      <c r="CA65" s="42"/>
      <c r="CB65" s="43"/>
      <c r="CC65" s="45" t="str">
        <f t="shared" si="73"/>
        <v/>
      </c>
      <c r="CD65" s="44"/>
      <c r="CE65" s="43"/>
      <c r="CF65" s="46" t="str">
        <f t="shared" si="74"/>
        <v/>
      </c>
      <c r="CG65" s="47" t="str">
        <f t="shared" si="75"/>
        <v/>
      </c>
      <c r="CH65" s="42" t="s">
        <v>410</v>
      </c>
      <c r="CI65" s="43">
        <v>1</v>
      </c>
      <c r="CJ65" s="45">
        <f t="shared" si="39"/>
        <v>1</v>
      </c>
      <c r="CK65" s="44" t="s">
        <v>407</v>
      </c>
      <c r="CL65" s="43">
        <v>1</v>
      </c>
      <c r="CM65" s="46">
        <f t="shared" si="40"/>
        <v>4</v>
      </c>
      <c r="CN65" s="47">
        <f t="shared" si="41"/>
        <v>4</v>
      </c>
      <c r="CO65" s="42" t="s">
        <v>410</v>
      </c>
      <c r="CP65" s="43">
        <v>0.5</v>
      </c>
      <c r="CQ65" s="45">
        <f t="shared" si="33"/>
        <v>0.5</v>
      </c>
      <c r="CR65" s="44" t="s">
        <v>407</v>
      </c>
      <c r="CS65" s="43">
        <v>3</v>
      </c>
      <c r="CT65" s="46">
        <f t="shared" si="34"/>
        <v>12</v>
      </c>
      <c r="CU65" s="47">
        <f t="shared" si="35"/>
        <v>6</v>
      </c>
      <c r="CV65" s="42" t="s">
        <v>410</v>
      </c>
      <c r="CW65" s="43">
        <v>4</v>
      </c>
      <c r="CX65" s="45">
        <f t="shared" si="36"/>
        <v>4</v>
      </c>
      <c r="CY65" s="44" t="s">
        <v>407</v>
      </c>
      <c r="CZ65" s="43">
        <v>2</v>
      </c>
      <c r="DA65" s="46">
        <f t="shared" si="37"/>
        <v>8</v>
      </c>
      <c r="DB65" s="47">
        <f t="shared" si="38"/>
        <v>32</v>
      </c>
      <c r="DC65" s="47">
        <f t="shared" si="42"/>
        <v>94</v>
      </c>
    </row>
    <row r="66" spans="2:107" ht="20.25" customHeight="1" x14ac:dyDescent="0.2">
      <c r="B66" s="68">
        <v>84</v>
      </c>
      <c r="C66" s="41" t="s">
        <v>44</v>
      </c>
      <c r="D66" s="82" t="s">
        <v>378</v>
      </c>
      <c r="E66" s="40" t="s">
        <v>204</v>
      </c>
      <c r="F66" s="23"/>
      <c r="G66" s="24"/>
      <c r="H66" s="50"/>
      <c r="I66" s="42"/>
      <c r="J66" s="43"/>
      <c r="K66" s="45" t="str">
        <f t="shared" si="43"/>
        <v/>
      </c>
      <c r="L66" s="44"/>
      <c r="M66" s="43"/>
      <c r="N66" s="46" t="str">
        <f t="shared" si="44"/>
        <v/>
      </c>
      <c r="O66" s="47" t="str">
        <f t="shared" si="45"/>
        <v/>
      </c>
      <c r="P66" s="42"/>
      <c r="Q66" s="43"/>
      <c r="R66" s="45" t="str">
        <f t="shared" si="46"/>
        <v/>
      </c>
      <c r="S66" s="44"/>
      <c r="T66" s="43"/>
      <c r="U66" s="46" t="str">
        <f t="shared" si="47"/>
        <v/>
      </c>
      <c r="V66" s="47" t="str">
        <f t="shared" si="48"/>
        <v/>
      </c>
      <c r="W66" s="42"/>
      <c r="X66" s="43"/>
      <c r="Y66" s="45" t="str">
        <f t="shared" si="49"/>
        <v/>
      </c>
      <c r="Z66" s="44"/>
      <c r="AA66" s="43"/>
      <c r="AB66" s="46" t="str">
        <f t="shared" si="50"/>
        <v/>
      </c>
      <c r="AC66" s="47" t="str">
        <f t="shared" si="51"/>
        <v/>
      </c>
      <c r="AD66" s="42"/>
      <c r="AE66" s="43"/>
      <c r="AF66" s="45" t="str">
        <f t="shared" si="52"/>
        <v/>
      </c>
      <c r="AG66" s="44"/>
      <c r="AH66" s="43"/>
      <c r="AI66" s="46" t="str">
        <f t="shared" si="53"/>
        <v/>
      </c>
      <c r="AJ66" s="47" t="str">
        <f t="shared" si="54"/>
        <v/>
      </c>
      <c r="AK66" s="42"/>
      <c r="AL66" s="43"/>
      <c r="AM66" s="45" t="str">
        <f t="shared" si="55"/>
        <v/>
      </c>
      <c r="AN66" s="44"/>
      <c r="AO66" s="43"/>
      <c r="AP66" s="46" t="str">
        <f t="shared" si="56"/>
        <v/>
      </c>
      <c r="AQ66" s="47" t="str">
        <f t="shared" si="57"/>
        <v/>
      </c>
      <c r="AR66" s="42"/>
      <c r="AS66" s="43"/>
      <c r="AT66" s="45" t="str">
        <f t="shared" si="58"/>
        <v/>
      </c>
      <c r="AU66" s="44"/>
      <c r="AV66" s="43"/>
      <c r="AW66" s="46" t="str">
        <f t="shared" si="59"/>
        <v/>
      </c>
      <c r="AX66" s="47" t="str">
        <f t="shared" si="60"/>
        <v/>
      </c>
      <c r="AY66" s="42"/>
      <c r="AZ66" s="43"/>
      <c r="BA66" s="45" t="str">
        <f t="shared" si="61"/>
        <v/>
      </c>
      <c r="BB66" s="44"/>
      <c r="BC66" s="43"/>
      <c r="BD66" s="46" t="str">
        <f t="shared" si="62"/>
        <v/>
      </c>
      <c r="BE66" s="47" t="str">
        <f t="shared" si="63"/>
        <v/>
      </c>
      <c r="BF66" s="42"/>
      <c r="BG66" s="43"/>
      <c r="BH66" s="45" t="str">
        <f t="shared" si="64"/>
        <v/>
      </c>
      <c r="BI66" s="44"/>
      <c r="BJ66" s="43"/>
      <c r="BK66" s="46" t="str">
        <f t="shared" si="65"/>
        <v/>
      </c>
      <c r="BL66" s="47" t="str">
        <f t="shared" si="66"/>
        <v/>
      </c>
      <c r="BM66" s="42"/>
      <c r="BN66" s="43"/>
      <c r="BO66" s="45" t="str">
        <f t="shared" si="67"/>
        <v/>
      </c>
      <c r="BP66" s="44"/>
      <c r="BQ66" s="43"/>
      <c r="BR66" s="46" t="str">
        <f t="shared" si="68"/>
        <v/>
      </c>
      <c r="BS66" s="47" t="str">
        <f t="shared" si="69"/>
        <v/>
      </c>
      <c r="BT66" s="42" t="s">
        <v>410</v>
      </c>
      <c r="BU66" s="43">
        <v>1</v>
      </c>
      <c r="BV66" s="45">
        <f t="shared" si="70"/>
        <v>1</v>
      </c>
      <c r="BW66" s="44" t="s">
        <v>406</v>
      </c>
      <c r="BX66" s="43">
        <v>1</v>
      </c>
      <c r="BY66" s="46">
        <f t="shared" si="71"/>
        <v>24</v>
      </c>
      <c r="BZ66" s="47">
        <f t="shared" si="72"/>
        <v>24</v>
      </c>
      <c r="CA66" s="42"/>
      <c r="CB66" s="43"/>
      <c r="CC66" s="45" t="str">
        <f t="shared" si="73"/>
        <v/>
      </c>
      <c r="CD66" s="44"/>
      <c r="CE66" s="43"/>
      <c r="CF66" s="46" t="str">
        <f t="shared" si="74"/>
        <v/>
      </c>
      <c r="CG66" s="47" t="str">
        <f t="shared" si="75"/>
        <v/>
      </c>
      <c r="CH66" s="42"/>
      <c r="CI66" s="43"/>
      <c r="CJ66" s="45" t="str">
        <f t="shared" si="39"/>
        <v/>
      </c>
      <c r="CK66" s="44"/>
      <c r="CL66" s="43"/>
      <c r="CM66" s="46" t="str">
        <f t="shared" si="40"/>
        <v/>
      </c>
      <c r="CN66" s="47" t="str">
        <f t="shared" si="41"/>
        <v/>
      </c>
      <c r="CO66" s="42"/>
      <c r="CP66" s="43"/>
      <c r="CQ66" s="45" t="str">
        <f t="shared" si="33"/>
        <v/>
      </c>
      <c r="CR66" s="44"/>
      <c r="CS66" s="43"/>
      <c r="CT66" s="46" t="str">
        <f t="shared" si="34"/>
        <v/>
      </c>
      <c r="CU66" s="47" t="str">
        <f t="shared" si="35"/>
        <v/>
      </c>
      <c r="CV66" s="42" t="s">
        <v>410</v>
      </c>
      <c r="CW66" s="43">
        <v>2</v>
      </c>
      <c r="CX66" s="45">
        <f t="shared" si="36"/>
        <v>2</v>
      </c>
      <c r="CY66" s="44" t="s">
        <v>407</v>
      </c>
      <c r="CZ66" s="43">
        <v>1</v>
      </c>
      <c r="DA66" s="46">
        <f t="shared" si="37"/>
        <v>4</v>
      </c>
      <c r="DB66" s="47">
        <f t="shared" si="38"/>
        <v>8</v>
      </c>
      <c r="DC66" s="47">
        <f t="shared" si="42"/>
        <v>32</v>
      </c>
    </row>
    <row r="67" spans="2:107" ht="20.25" customHeight="1" x14ac:dyDescent="0.2">
      <c r="B67" s="68">
        <v>85</v>
      </c>
      <c r="C67" s="41" t="s">
        <v>44</v>
      </c>
      <c r="D67" s="82" t="s">
        <v>379</v>
      </c>
      <c r="E67" s="40" t="s">
        <v>41</v>
      </c>
      <c r="F67" s="23"/>
      <c r="G67" s="24"/>
      <c r="H67" s="50"/>
      <c r="I67" s="42"/>
      <c r="J67" s="43"/>
      <c r="K67" s="45" t="str">
        <f t="shared" si="43"/>
        <v/>
      </c>
      <c r="L67" s="44"/>
      <c r="M67" s="43"/>
      <c r="N67" s="46" t="str">
        <f t="shared" si="44"/>
        <v/>
      </c>
      <c r="O67" s="47" t="str">
        <f t="shared" si="45"/>
        <v/>
      </c>
      <c r="P67" s="42"/>
      <c r="Q67" s="43"/>
      <c r="R67" s="45" t="str">
        <f t="shared" si="46"/>
        <v/>
      </c>
      <c r="S67" s="44"/>
      <c r="T67" s="43"/>
      <c r="U67" s="46" t="str">
        <f t="shared" si="47"/>
        <v/>
      </c>
      <c r="V67" s="47" t="str">
        <f t="shared" si="48"/>
        <v/>
      </c>
      <c r="W67" s="42"/>
      <c r="X67" s="43"/>
      <c r="Y67" s="45" t="str">
        <f t="shared" si="49"/>
        <v/>
      </c>
      <c r="Z67" s="44"/>
      <c r="AA67" s="43"/>
      <c r="AB67" s="46" t="str">
        <f t="shared" si="50"/>
        <v/>
      </c>
      <c r="AC67" s="47" t="str">
        <f t="shared" si="51"/>
        <v/>
      </c>
      <c r="AD67" s="42"/>
      <c r="AE67" s="43"/>
      <c r="AF67" s="45" t="str">
        <f t="shared" si="52"/>
        <v/>
      </c>
      <c r="AG67" s="44"/>
      <c r="AH67" s="43"/>
      <c r="AI67" s="46" t="str">
        <f t="shared" si="53"/>
        <v/>
      </c>
      <c r="AJ67" s="47" t="str">
        <f t="shared" si="54"/>
        <v/>
      </c>
      <c r="AK67" s="42"/>
      <c r="AL67" s="43"/>
      <c r="AM67" s="45" t="str">
        <f t="shared" si="55"/>
        <v/>
      </c>
      <c r="AN67" s="44"/>
      <c r="AO67" s="43"/>
      <c r="AP67" s="46" t="str">
        <f t="shared" si="56"/>
        <v/>
      </c>
      <c r="AQ67" s="47" t="str">
        <f t="shared" si="57"/>
        <v/>
      </c>
      <c r="AR67" s="42"/>
      <c r="AS67" s="43"/>
      <c r="AT67" s="45" t="str">
        <f t="shared" si="58"/>
        <v/>
      </c>
      <c r="AU67" s="44"/>
      <c r="AV67" s="43"/>
      <c r="AW67" s="46" t="str">
        <f t="shared" si="59"/>
        <v/>
      </c>
      <c r="AX67" s="47" t="str">
        <f t="shared" si="60"/>
        <v/>
      </c>
      <c r="AY67" s="42"/>
      <c r="AZ67" s="43"/>
      <c r="BA67" s="45" t="str">
        <f t="shared" si="61"/>
        <v/>
      </c>
      <c r="BB67" s="44"/>
      <c r="BC67" s="43"/>
      <c r="BD67" s="46" t="str">
        <f t="shared" si="62"/>
        <v/>
      </c>
      <c r="BE67" s="47" t="str">
        <f t="shared" si="63"/>
        <v/>
      </c>
      <c r="BF67" s="42"/>
      <c r="BG67" s="43"/>
      <c r="BH67" s="45" t="str">
        <f t="shared" si="64"/>
        <v/>
      </c>
      <c r="BI67" s="44"/>
      <c r="BJ67" s="43"/>
      <c r="BK67" s="46" t="str">
        <f t="shared" si="65"/>
        <v/>
      </c>
      <c r="BL67" s="47" t="str">
        <f t="shared" si="66"/>
        <v/>
      </c>
      <c r="BM67" s="42"/>
      <c r="BN67" s="43"/>
      <c r="BO67" s="45" t="str">
        <f t="shared" si="67"/>
        <v/>
      </c>
      <c r="BP67" s="44"/>
      <c r="BQ67" s="43"/>
      <c r="BR67" s="46" t="str">
        <f t="shared" si="68"/>
        <v/>
      </c>
      <c r="BS67" s="47" t="str">
        <f t="shared" si="69"/>
        <v/>
      </c>
      <c r="BT67" s="42"/>
      <c r="BU67" s="43" t="s">
        <v>432</v>
      </c>
      <c r="BV67" s="45" t="str">
        <f t="shared" si="70"/>
        <v/>
      </c>
      <c r="BW67" s="44"/>
      <c r="BX67" s="43"/>
      <c r="BY67" s="46" t="str">
        <f t="shared" si="71"/>
        <v/>
      </c>
      <c r="BZ67" s="47" t="str">
        <f t="shared" si="72"/>
        <v/>
      </c>
      <c r="CA67" s="42"/>
      <c r="CB67" s="43"/>
      <c r="CC67" s="45" t="str">
        <f t="shared" si="73"/>
        <v/>
      </c>
      <c r="CD67" s="44"/>
      <c r="CE67" s="43"/>
      <c r="CF67" s="46" t="str">
        <f t="shared" si="74"/>
        <v/>
      </c>
      <c r="CG67" s="47" t="str">
        <f t="shared" si="75"/>
        <v/>
      </c>
      <c r="CH67" s="42"/>
      <c r="CI67" s="43"/>
      <c r="CJ67" s="45" t="str">
        <f t="shared" si="39"/>
        <v/>
      </c>
      <c r="CK67" s="44"/>
      <c r="CL67" s="43"/>
      <c r="CM67" s="46" t="str">
        <f t="shared" si="40"/>
        <v/>
      </c>
      <c r="CN67" s="47" t="str">
        <f t="shared" si="41"/>
        <v/>
      </c>
      <c r="CO67" s="42"/>
      <c r="CP67" s="43"/>
      <c r="CQ67" s="45" t="str">
        <f t="shared" si="33"/>
        <v/>
      </c>
      <c r="CR67" s="44"/>
      <c r="CS67" s="43"/>
      <c r="CT67" s="46" t="str">
        <f t="shared" si="34"/>
        <v/>
      </c>
      <c r="CU67" s="47" t="str">
        <f t="shared" si="35"/>
        <v/>
      </c>
      <c r="CV67" s="42"/>
      <c r="CW67" s="43"/>
      <c r="CX67" s="45" t="str">
        <f t="shared" si="36"/>
        <v/>
      </c>
      <c r="CY67" s="44"/>
      <c r="CZ67" s="43"/>
      <c r="DA67" s="46" t="str">
        <f t="shared" si="37"/>
        <v/>
      </c>
      <c r="DB67" s="47" t="str">
        <f t="shared" si="38"/>
        <v/>
      </c>
      <c r="DC67" s="47">
        <f t="shared" si="42"/>
        <v>0</v>
      </c>
    </row>
    <row r="68" spans="2:107" ht="20.25" customHeight="1" x14ac:dyDescent="0.2">
      <c r="B68" s="68">
        <v>86</v>
      </c>
      <c r="C68" s="41" t="s">
        <v>44</v>
      </c>
      <c r="D68" s="82" t="s">
        <v>379</v>
      </c>
      <c r="E68" s="40" t="s">
        <v>42</v>
      </c>
      <c r="F68" s="23"/>
      <c r="G68" s="24"/>
      <c r="H68" s="50"/>
      <c r="I68" s="42"/>
      <c r="J68" s="43"/>
      <c r="K68" s="45" t="str">
        <f t="shared" si="43"/>
        <v/>
      </c>
      <c r="L68" s="44"/>
      <c r="M68" s="43"/>
      <c r="N68" s="46" t="str">
        <f t="shared" si="44"/>
        <v/>
      </c>
      <c r="O68" s="47" t="str">
        <f t="shared" si="45"/>
        <v/>
      </c>
      <c r="P68" s="42"/>
      <c r="Q68" s="43"/>
      <c r="R68" s="45" t="str">
        <f t="shared" si="46"/>
        <v/>
      </c>
      <c r="S68" s="44"/>
      <c r="T68" s="43"/>
      <c r="U68" s="46" t="str">
        <f t="shared" si="47"/>
        <v/>
      </c>
      <c r="V68" s="47" t="str">
        <f t="shared" si="48"/>
        <v/>
      </c>
      <c r="W68" s="42"/>
      <c r="X68" s="43"/>
      <c r="Y68" s="45" t="str">
        <f t="shared" si="49"/>
        <v/>
      </c>
      <c r="Z68" s="44"/>
      <c r="AA68" s="43"/>
      <c r="AB68" s="46" t="str">
        <f t="shared" si="50"/>
        <v/>
      </c>
      <c r="AC68" s="47" t="str">
        <f t="shared" si="51"/>
        <v/>
      </c>
      <c r="AD68" s="42"/>
      <c r="AE68" s="43"/>
      <c r="AF68" s="45" t="str">
        <f t="shared" si="52"/>
        <v/>
      </c>
      <c r="AG68" s="44"/>
      <c r="AH68" s="43"/>
      <c r="AI68" s="46" t="str">
        <f t="shared" si="53"/>
        <v/>
      </c>
      <c r="AJ68" s="47" t="str">
        <f t="shared" si="54"/>
        <v/>
      </c>
      <c r="AK68" s="42"/>
      <c r="AL68" s="43"/>
      <c r="AM68" s="45" t="str">
        <f t="shared" si="55"/>
        <v/>
      </c>
      <c r="AN68" s="44"/>
      <c r="AO68" s="43"/>
      <c r="AP68" s="46" t="str">
        <f t="shared" si="56"/>
        <v/>
      </c>
      <c r="AQ68" s="47" t="str">
        <f t="shared" si="57"/>
        <v/>
      </c>
      <c r="AR68" s="42" t="s">
        <v>410</v>
      </c>
      <c r="AS68" s="43">
        <v>2</v>
      </c>
      <c r="AT68" s="45">
        <f t="shared" si="58"/>
        <v>2</v>
      </c>
      <c r="AU68" s="44" t="s">
        <v>407</v>
      </c>
      <c r="AV68" s="43">
        <v>1</v>
      </c>
      <c r="AW68" s="46">
        <f t="shared" si="59"/>
        <v>4</v>
      </c>
      <c r="AX68" s="47">
        <f t="shared" si="60"/>
        <v>8</v>
      </c>
      <c r="AY68" s="42"/>
      <c r="AZ68" s="43"/>
      <c r="BA68" s="45" t="str">
        <f t="shared" si="61"/>
        <v/>
      </c>
      <c r="BB68" s="44"/>
      <c r="BC68" s="43"/>
      <c r="BD68" s="46" t="str">
        <f t="shared" si="62"/>
        <v/>
      </c>
      <c r="BE68" s="47" t="str">
        <f t="shared" si="63"/>
        <v/>
      </c>
      <c r="BF68" s="42"/>
      <c r="BG68" s="43"/>
      <c r="BH68" s="45" t="str">
        <f t="shared" si="64"/>
        <v/>
      </c>
      <c r="BI68" s="44"/>
      <c r="BJ68" s="43"/>
      <c r="BK68" s="46" t="str">
        <f t="shared" si="65"/>
        <v/>
      </c>
      <c r="BL68" s="47" t="str">
        <f t="shared" si="66"/>
        <v/>
      </c>
      <c r="BM68" s="42"/>
      <c r="BN68" s="43"/>
      <c r="BO68" s="45" t="str">
        <f t="shared" si="67"/>
        <v/>
      </c>
      <c r="BP68" s="44"/>
      <c r="BQ68" s="43"/>
      <c r="BR68" s="46" t="str">
        <f t="shared" si="68"/>
        <v/>
      </c>
      <c r="BS68" s="47" t="str">
        <f t="shared" si="69"/>
        <v/>
      </c>
      <c r="BT68" s="42"/>
      <c r="BU68" s="43" t="s">
        <v>432</v>
      </c>
      <c r="BV68" s="45" t="str">
        <f t="shared" si="70"/>
        <v/>
      </c>
      <c r="BW68" s="44"/>
      <c r="BX68" s="43"/>
      <c r="BY68" s="46" t="str">
        <f t="shared" si="71"/>
        <v/>
      </c>
      <c r="BZ68" s="47" t="str">
        <f t="shared" si="72"/>
        <v/>
      </c>
      <c r="CA68" s="42"/>
      <c r="CB68" s="43"/>
      <c r="CC68" s="45" t="str">
        <f t="shared" si="73"/>
        <v/>
      </c>
      <c r="CD68" s="44"/>
      <c r="CE68" s="43"/>
      <c r="CF68" s="46" t="str">
        <f t="shared" si="74"/>
        <v/>
      </c>
      <c r="CG68" s="47" t="str">
        <f t="shared" si="75"/>
        <v/>
      </c>
      <c r="CH68" s="42"/>
      <c r="CI68" s="43"/>
      <c r="CJ68" s="45" t="str">
        <f t="shared" si="39"/>
        <v/>
      </c>
      <c r="CK68" s="44"/>
      <c r="CL68" s="43"/>
      <c r="CM68" s="46" t="str">
        <f t="shared" si="40"/>
        <v/>
      </c>
      <c r="CN68" s="47" t="str">
        <f t="shared" si="41"/>
        <v/>
      </c>
      <c r="CO68" s="42"/>
      <c r="CP68" s="43"/>
      <c r="CQ68" s="45" t="str">
        <f t="shared" si="33"/>
        <v/>
      </c>
      <c r="CR68" s="44"/>
      <c r="CS68" s="43"/>
      <c r="CT68" s="46" t="str">
        <f t="shared" si="34"/>
        <v/>
      </c>
      <c r="CU68" s="47" t="str">
        <f t="shared" si="35"/>
        <v/>
      </c>
      <c r="CV68" s="42" t="s">
        <v>410</v>
      </c>
      <c r="CW68" s="43">
        <v>1</v>
      </c>
      <c r="CX68" s="45">
        <f t="shared" si="36"/>
        <v>1</v>
      </c>
      <c r="CY68" s="44" t="s">
        <v>407</v>
      </c>
      <c r="CZ68" s="43">
        <v>1</v>
      </c>
      <c r="DA68" s="46">
        <f t="shared" si="37"/>
        <v>4</v>
      </c>
      <c r="DB68" s="47">
        <f t="shared" si="38"/>
        <v>4</v>
      </c>
      <c r="DC68" s="47">
        <f t="shared" si="42"/>
        <v>12</v>
      </c>
    </row>
    <row r="69" spans="2:107" ht="20.25" customHeight="1" x14ac:dyDescent="0.2">
      <c r="B69" s="68">
        <v>87</v>
      </c>
      <c r="C69" s="41" t="s">
        <v>44</v>
      </c>
      <c r="D69" s="82" t="s">
        <v>379</v>
      </c>
      <c r="E69" s="40" t="s">
        <v>81</v>
      </c>
      <c r="F69" s="23"/>
      <c r="G69" s="24"/>
      <c r="H69" s="50"/>
      <c r="I69" s="42"/>
      <c r="J69" s="43"/>
      <c r="K69" s="45" t="str">
        <f t="shared" si="43"/>
        <v/>
      </c>
      <c r="L69" s="44"/>
      <c r="M69" s="43"/>
      <c r="N69" s="46" t="str">
        <f t="shared" si="44"/>
        <v/>
      </c>
      <c r="O69" s="47" t="str">
        <f t="shared" si="45"/>
        <v/>
      </c>
      <c r="P69" s="42"/>
      <c r="Q69" s="43"/>
      <c r="R69" s="45" t="str">
        <f t="shared" si="46"/>
        <v/>
      </c>
      <c r="S69" s="44"/>
      <c r="T69" s="43"/>
      <c r="U69" s="46" t="str">
        <f t="shared" si="47"/>
        <v/>
      </c>
      <c r="V69" s="47" t="str">
        <f t="shared" si="48"/>
        <v/>
      </c>
      <c r="W69" s="42"/>
      <c r="X69" s="43"/>
      <c r="Y69" s="45" t="str">
        <f t="shared" si="49"/>
        <v/>
      </c>
      <c r="Z69" s="44"/>
      <c r="AA69" s="43"/>
      <c r="AB69" s="46" t="str">
        <f t="shared" si="50"/>
        <v/>
      </c>
      <c r="AC69" s="47" t="str">
        <f t="shared" si="51"/>
        <v/>
      </c>
      <c r="AD69" s="42"/>
      <c r="AE69" s="43"/>
      <c r="AF69" s="45" t="str">
        <f t="shared" si="52"/>
        <v/>
      </c>
      <c r="AG69" s="44"/>
      <c r="AH69" s="43"/>
      <c r="AI69" s="46" t="str">
        <f t="shared" si="53"/>
        <v/>
      </c>
      <c r="AJ69" s="47" t="str">
        <f t="shared" si="54"/>
        <v/>
      </c>
      <c r="AK69" s="42"/>
      <c r="AL69" s="43"/>
      <c r="AM69" s="45" t="str">
        <f t="shared" si="55"/>
        <v/>
      </c>
      <c r="AN69" s="44"/>
      <c r="AO69" s="43"/>
      <c r="AP69" s="46" t="str">
        <f t="shared" si="56"/>
        <v/>
      </c>
      <c r="AQ69" s="47" t="str">
        <f t="shared" si="57"/>
        <v/>
      </c>
      <c r="AR69" s="42"/>
      <c r="AS69" s="43"/>
      <c r="AT69" s="45" t="str">
        <f t="shared" si="58"/>
        <v/>
      </c>
      <c r="AU69" s="44"/>
      <c r="AV69" s="43"/>
      <c r="AW69" s="46" t="str">
        <f t="shared" si="59"/>
        <v/>
      </c>
      <c r="AX69" s="47" t="str">
        <f t="shared" si="60"/>
        <v/>
      </c>
      <c r="AY69" s="42"/>
      <c r="AZ69" s="43"/>
      <c r="BA69" s="45" t="str">
        <f t="shared" si="61"/>
        <v/>
      </c>
      <c r="BB69" s="44"/>
      <c r="BC69" s="43"/>
      <c r="BD69" s="46" t="str">
        <f t="shared" si="62"/>
        <v/>
      </c>
      <c r="BE69" s="47" t="str">
        <f t="shared" si="63"/>
        <v/>
      </c>
      <c r="BF69" s="42"/>
      <c r="BG69" s="43"/>
      <c r="BH69" s="45" t="str">
        <f t="shared" si="64"/>
        <v/>
      </c>
      <c r="BI69" s="44"/>
      <c r="BJ69" s="43"/>
      <c r="BK69" s="46" t="str">
        <f t="shared" si="65"/>
        <v/>
      </c>
      <c r="BL69" s="47" t="str">
        <f t="shared" si="66"/>
        <v/>
      </c>
      <c r="BM69" s="42"/>
      <c r="BN69" s="43"/>
      <c r="BO69" s="45" t="str">
        <f t="shared" si="67"/>
        <v/>
      </c>
      <c r="BP69" s="44"/>
      <c r="BQ69" s="43"/>
      <c r="BR69" s="46" t="str">
        <f t="shared" si="68"/>
        <v/>
      </c>
      <c r="BS69" s="47" t="str">
        <f t="shared" si="69"/>
        <v/>
      </c>
      <c r="BT69" s="42" t="s">
        <v>410</v>
      </c>
      <c r="BU69" s="43">
        <v>2</v>
      </c>
      <c r="BV69" s="45">
        <f t="shared" si="70"/>
        <v>2</v>
      </c>
      <c r="BW69" s="44" t="s">
        <v>407</v>
      </c>
      <c r="BX69" s="43">
        <v>1</v>
      </c>
      <c r="BY69" s="46">
        <f t="shared" si="71"/>
        <v>4</v>
      </c>
      <c r="BZ69" s="47">
        <f t="shared" si="72"/>
        <v>8</v>
      </c>
      <c r="CA69" s="42"/>
      <c r="CB69" s="43"/>
      <c r="CC69" s="45" t="str">
        <f t="shared" si="73"/>
        <v/>
      </c>
      <c r="CD69" s="44"/>
      <c r="CE69" s="43"/>
      <c r="CF69" s="46" t="str">
        <f t="shared" si="74"/>
        <v/>
      </c>
      <c r="CG69" s="47" t="str">
        <f t="shared" si="75"/>
        <v/>
      </c>
      <c r="CH69" s="42"/>
      <c r="CI69" s="43"/>
      <c r="CJ69" s="45" t="str">
        <f t="shared" si="39"/>
        <v/>
      </c>
      <c r="CK69" s="44"/>
      <c r="CL69" s="43"/>
      <c r="CM69" s="46" t="str">
        <f t="shared" si="40"/>
        <v/>
      </c>
      <c r="CN69" s="47" t="str">
        <f t="shared" si="41"/>
        <v/>
      </c>
      <c r="CO69" s="42"/>
      <c r="CP69" s="43"/>
      <c r="CQ69" s="45" t="str">
        <f t="shared" si="33"/>
        <v/>
      </c>
      <c r="CR69" s="44"/>
      <c r="CS69" s="43"/>
      <c r="CT69" s="46" t="str">
        <f t="shared" si="34"/>
        <v/>
      </c>
      <c r="CU69" s="47" t="str">
        <f t="shared" si="35"/>
        <v/>
      </c>
      <c r="CV69" s="42" t="s">
        <v>410</v>
      </c>
      <c r="CW69" s="43">
        <v>1</v>
      </c>
      <c r="CX69" s="45">
        <f t="shared" si="36"/>
        <v>1</v>
      </c>
      <c r="CY69" s="44" t="s">
        <v>407</v>
      </c>
      <c r="CZ69" s="43">
        <v>1</v>
      </c>
      <c r="DA69" s="46">
        <f t="shared" si="37"/>
        <v>4</v>
      </c>
      <c r="DB69" s="47">
        <f t="shared" si="38"/>
        <v>4</v>
      </c>
      <c r="DC69" s="47">
        <f t="shared" si="42"/>
        <v>12</v>
      </c>
    </row>
    <row r="70" spans="2:107" ht="20.25" customHeight="1" x14ac:dyDescent="0.2">
      <c r="B70" s="68">
        <v>88</v>
      </c>
      <c r="C70" s="41" t="s">
        <v>44</v>
      </c>
      <c r="D70" s="82" t="s">
        <v>378</v>
      </c>
      <c r="E70" s="40" t="s">
        <v>380</v>
      </c>
      <c r="F70" s="23"/>
      <c r="G70" s="24"/>
      <c r="H70" s="50"/>
      <c r="I70" s="42"/>
      <c r="J70" s="43"/>
      <c r="K70" s="45" t="str">
        <f t="shared" si="43"/>
        <v/>
      </c>
      <c r="L70" s="44"/>
      <c r="M70" s="43"/>
      <c r="N70" s="46" t="str">
        <f t="shared" si="44"/>
        <v/>
      </c>
      <c r="O70" s="47" t="str">
        <f t="shared" si="45"/>
        <v/>
      </c>
      <c r="P70" s="42"/>
      <c r="Q70" s="43"/>
      <c r="R70" s="45" t="str">
        <f t="shared" si="46"/>
        <v/>
      </c>
      <c r="S70" s="44"/>
      <c r="T70" s="43"/>
      <c r="U70" s="46" t="str">
        <f t="shared" si="47"/>
        <v/>
      </c>
      <c r="V70" s="47" t="str">
        <f t="shared" si="48"/>
        <v/>
      </c>
      <c r="W70" s="42"/>
      <c r="X70" s="43"/>
      <c r="Y70" s="45" t="str">
        <f t="shared" si="49"/>
        <v/>
      </c>
      <c r="Z70" s="44"/>
      <c r="AA70" s="43"/>
      <c r="AB70" s="46" t="str">
        <f t="shared" si="50"/>
        <v/>
      </c>
      <c r="AC70" s="47" t="str">
        <f t="shared" si="51"/>
        <v/>
      </c>
      <c r="AD70" s="42"/>
      <c r="AE70" s="43"/>
      <c r="AF70" s="45" t="str">
        <f t="shared" si="52"/>
        <v/>
      </c>
      <c r="AG70" s="44"/>
      <c r="AH70" s="43"/>
      <c r="AI70" s="46" t="str">
        <f t="shared" si="53"/>
        <v/>
      </c>
      <c r="AJ70" s="47" t="str">
        <f t="shared" si="54"/>
        <v/>
      </c>
      <c r="AK70" s="42"/>
      <c r="AL70" s="43"/>
      <c r="AM70" s="45" t="str">
        <f t="shared" si="55"/>
        <v/>
      </c>
      <c r="AN70" s="44"/>
      <c r="AO70" s="43"/>
      <c r="AP70" s="46" t="str">
        <f t="shared" si="56"/>
        <v/>
      </c>
      <c r="AQ70" s="47" t="str">
        <f t="shared" si="57"/>
        <v/>
      </c>
      <c r="AR70" s="42"/>
      <c r="AS70" s="43"/>
      <c r="AT70" s="45" t="str">
        <f t="shared" si="58"/>
        <v/>
      </c>
      <c r="AU70" s="44"/>
      <c r="AV70" s="43"/>
      <c r="AW70" s="46" t="str">
        <f t="shared" si="59"/>
        <v/>
      </c>
      <c r="AX70" s="47" t="str">
        <f t="shared" si="60"/>
        <v/>
      </c>
      <c r="AY70" s="42"/>
      <c r="AZ70" s="43"/>
      <c r="BA70" s="45" t="str">
        <f t="shared" si="61"/>
        <v/>
      </c>
      <c r="BB70" s="44"/>
      <c r="BC70" s="43"/>
      <c r="BD70" s="46" t="str">
        <f t="shared" si="62"/>
        <v/>
      </c>
      <c r="BE70" s="47" t="str">
        <f t="shared" si="63"/>
        <v/>
      </c>
      <c r="BF70" s="42"/>
      <c r="BG70" s="43"/>
      <c r="BH70" s="45" t="str">
        <f t="shared" si="64"/>
        <v/>
      </c>
      <c r="BI70" s="44"/>
      <c r="BJ70" s="43"/>
      <c r="BK70" s="46" t="str">
        <f t="shared" si="65"/>
        <v/>
      </c>
      <c r="BL70" s="47" t="str">
        <f t="shared" si="66"/>
        <v/>
      </c>
      <c r="BM70" s="42"/>
      <c r="BN70" s="43"/>
      <c r="BO70" s="45" t="str">
        <f t="shared" si="67"/>
        <v/>
      </c>
      <c r="BP70" s="44"/>
      <c r="BQ70" s="43"/>
      <c r="BR70" s="46" t="str">
        <f t="shared" si="68"/>
        <v/>
      </c>
      <c r="BS70" s="47" t="str">
        <f t="shared" si="69"/>
        <v/>
      </c>
      <c r="BT70" s="42" t="s">
        <v>410</v>
      </c>
      <c r="BU70" s="43">
        <v>2</v>
      </c>
      <c r="BV70" s="45">
        <f t="shared" si="70"/>
        <v>2</v>
      </c>
      <c r="BW70" s="44" t="s">
        <v>408</v>
      </c>
      <c r="BX70" s="43">
        <v>2</v>
      </c>
      <c r="BY70" s="46">
        <f t="shared" si="71"/>
        <v>2</v>
      </c>
      <c r="BZ70" s="47">
        <f t="shared" si="72"/>
        <v>4</v>
      </c>
      <c r="CA70" s="42"/>
      <c r="CB70" s="43"/>
      <c r="CC70" s="45" t="str">
        <f t="shared" si="73"/>
        <v/>
      </c>
      <c r="CD70" s="44"/>
      <c r="CE70" s="43"/>
      <c r="CF70" s="46" t="str">
        <f t="shared" si="74"/>
        <v/>
      </c>
      <c r="CG70" s="47" t="str">
        <f t="shared" si="75"/>
        <v/>
      </c>
      <c r="CH70" s="42"/>
      <c r="CI70" s="43"/>
      <c r="CJ70" s="45" t="str">
        <f t="shared" si="39"/>
        <v/>
      </c>
      <c r="CK70" s="44"/>
      <c r="CL70" s="43"/>
      <c r="CM70" s="46" t="str">
        <f t="shared" si="40"/>
        <v/>
      </c>
      <c r="CN70" s="47" t="str">
        <f t="shared" si="41"/>
        <v/>
      </c>
      <c r="CO70" s="42"/>
      <c r="CP70" s="43"/>
      <c r="CQ70" s="45" t="str">
        <f t="shared" si="33"/>
        <v/>
      </c>
      <c r="CR70" s="44"/>
      <c r="CS70" s="43"/>
      <c r="CT70" s="46" t="str">
        <f t="shared" si="34"/>
        <v/>
      </c>
      <c r="CU70" s="47" t="str">
        <f t="shared" si="35"/>
        <v/>
      </c>
      <c r="CV70" s="42"/>
      <c r="CW70" s="43"/>
      <c r="CX70" s="45" t="str">
        <f t="shared" si="36"/>
        <v/>
      </c>
      <c r="CY70" s="44"/>
      <c r="CZ70" s="43"/>
      <c r="DA70" s="46" t="str">
        <f t="shared" si="37"/>
        <v/>
      </c>
      <c r="DB70" s="47" t="str">
        <f t="shared" si="38"/>
        <v/>
      </c>
      <c r="DC70" s="47">
        <f t="shared" si="42"/>
        <v>4</v>
      </c>
    </row>
    <row r="71" spans="2:107" ht="20.25" customHeight="1" x14ac:dyDescent="0.2">
      <c r="B71" s="68">
        <v>89</v>
      </c>
      <c r="C71" s="41" t="s">
        <v>44</v>
      </c>
      <c r="D71" s="82" t="s">
        <v>379</v>
      </c>
      <c r="E71" s="40" t="s">
        <v>83</v>
      </c>
      <c r="F71" s="23"/>
      <c r="G71" s="24"/>
      <c r="H71" s="50"/>
      <c r="I71" s="42"/>
      <c r="J71" s="43"/>
      <c r="K71" s="45" t="str">
        <f t="shared" si="43"/>
        <v/>
      </c>
      <c r="L71" s="44"/>
      <c r="M71" s="43"/>
      <c r="N71" s="46" t="str">
        <f t="shared" si="44"/>
        <v/>
      </c>
      <c r="O71" s="47" t="str">
        <f t="shared" si="45"/>
        <v/>
      </c>
      <c r="P71" s="42"/>
      <c r="Q71" s="43"/>
      <c r="R71" s="45" t="str">
        <f t="shared" si="46"/>
        <v/>
      </c>
      <c r="S71" s="44"/>
      <c r="T71" s="43"/>
      <c r="U71" s="46" t="str">
        <f t="shared" si="47"/>
        <v/>
      </c>
      <c r="V71" s="47" t="str">
        <f t="shared" si="48"/>
        <v/>
      </c>
      <c r="W71" s="42"/>
      <c r="X71" s="43"/>
      <c r="Y71" s="45" t="str">
        <f t="shared" si="49"/>
        <v/>
      </c>
      <c r="Z71" s="44"/>
      <c r="AA71" s="43"/>
      <c r="AB71" s="46" t="str">
        <f t="shared" si="50"/>
        <v/>
      </c>
      <c r="AC71" s="47" t="str">
        <f t="shared" si="51"/>
        <v/>
      </c>
      <c r="AD71" s="42"/>
      <c r="AE71" s="43"/>
      <c r="AF71" s="45" t="str">
        <f t="shared" si="52"/>
        <v/>
      </c>
      <c r="AG71" s="44"/>
      <c r="AH71" s="43"/>
      <c r="AI71" s="46" t="str">
        <f t="shared" si="53"/>
        <v/>
      </c>
      <c r="AJ71" s="47" t="str">
        <f t="shared" si="54"/>
        <v/>
      </c>
      <c r="AK71" s="42"/>
      <c r="AL71" s="43"/>
      <c r="AM71" s="45" t="str">
        <f t="shared" si="55"/>
        <v/>
      </c>
      <c r="AN71" s="44"/>
      <c r="AO71" s="43"/>
      <c r="AP71" s="46" t="str">
        <f t="shared" si="56"/>
        <v/>
      </c>
      <c r="AQ71" s="47" t="str">
        <f t="shared" si="57"/>
        <v/>
      </c>
      <c r="AR71" s="42" t="s">
        <v>410</v>
      </c>
      <c r="AS71" s="43">
        <v>1</v>
      </c>
      <c r="AT71" s="45">
        <f t="shared" si="58"/>
        <v>1</v>
      </c>
      <c r="AU71" s="44" t="s">
        <v>406</v>
      </c>
      <c r="AV71" s="43">
        <v>1</v>
      </c>
      <c r="AW71" s="46">
        <f t="shared" si="59"/>
        <v>24</v>
      </c>
      <c r="AX71" s="47">
        <f t="shared" si="60"/>
        <v>24</v>
      </c>
      <c r="AY71" s="42"/>
      <c r="AZ71" s="43"/>
      <c r="BA71" s="45" t="str">
        <f t="shared" si="61"/>
        <v/>
      </c>
      <c r="BB71" s="44"/>
      <c r="BC71" s="43"/>
      <c r="BD71" s="46" t="str">
        <f t="shared" si="62"/>
        <v/>
      </c>
      <c r="BE71" s="47" t="str">
        <f t="shared" si="63"/>
        <v/>
      </c>
      <c r="BF71" s="42"/>
      <c r="BG71" s="43"/>
      <c r="BH71" s="45" t="str">
        <f t="shared" si="64"/>
        <v/>
      </c>
      <c r="BI71" s="44"/>
      <c r="BJ71" s="43"/>
      <c r="BK71" s="46" t="str">
        <f t="shared" si="65"/>
        <v/>
      </c>
      <c r="BL71" s="47" t="str">
        <f t="shared" si="66"/>
        <v/>
      </c>
      <c r="BM71" s="42"/>
      <c r="BN71" s="43"/>
      <c r="BO71" s="45" t="str">
        <f t="shared" si="67"/>
        <v/>
      </c>
      <c r="BP71" s="44"/>
      <c r="BQ71" s="43"/>
      <c r="BR71" s="46" t="str">
        <f t="shared" si="68"/>
        <v/>
      </c>
      <c r="BS71" s="47" t="str">
        <f t="shared" si="69"/>
        <v/>
      </c>
      <c r="BT71" s="42"/>
      <c r="BU71" s="43"/>
      <c r="BV71" s="45" t="str">
        <f t="shared" si="70"/>
        <v/>
      </c>
      <c r="BW71" s="44"/>
      <c r="BX71" s="43"/>
      <c r="BY71" s="46" t="str">
        <f t="shared" si="71"/>
        <v/>
      </c>
      <c r="BZ71" s="47" t="str">
        <f t="shared" si="72"/>
        <v/>
      </c>
      <c r="CA71" s="42"/>
      <c r="CB71" s="43"/>
      <c r="CC71" s="45" t="str">
        <f t="shared" si="73"/>
        <v/>
      </c>
      <c r="CD71" s="44"/>
      <c r="CE71" s="43"/>
      <c r="CF71" s="46" t="str">
        <f t="shared" si="74"/>
        <v/>
      </c>
      <c r="CG71" s="47" t="str">
        <f t="shared" si="75"/>
        <v/>
      </c>
      <c r="CH71" s="42" t="s">
        <v>416</v>
      </c>
      <c r="CI71" s="43">
        <v>30</v>
      </c>
      <c r="CJ71" s="45">
        <f t="shared" si="39"/>
        <v>0.5</v>
      </c>
      <c r="CK71" s="44" t="s">
        <v>407</v>
      </c>
      <c r="CL71" s="43">
        <v>1</v>
      </c>
      <c r="CM71" s="46">
        <f t="shared" si="40"/>
        <v>4</v>
      </c>
      <c r="CN71" s="47">
        <f t="shared" si="41"/>
        <v>2</v>
      </c>
      <c r="CO71" s="42" t="s">
        <v>416</v>
      </c>
      <c r="CP71" s="43">
        <v>40</v>
      </c>
      <c r="CQ71" s="45">
        <f t="shared" si="33"/>
        <v>0.66666666666666663</v>
      </c>
      <c r="CR71" s="44" t="s">
        <v>407</v>
      </c>
      <c r="CS71" s="43">
        <v>2</v>
      </c>
      <c r="CT71" s="46">
        <f t="shared" si="34"/>
        <v>8</v>
      </c>
      <c r="CU71" s="47">
        <f t="shared" si="35"/>
        <v>5.333333333333333</v>
      </c>
      <c r="CV71" s="42" t="s">
        <v>410</v>
      </c>
      <c r="CW71" s="43">
        <v>2</v>
      </c>
      <c r="CX71" s="45">
        <f t="shared" si="36"/>
        <v>2</v>
      </c>
      <c r="CY71" s="44" t="s">
        <v>406</v>
      </c>
      <c r="CZ71" s="43">
        <v>1</v>
      </c>
      <c r="DA71" s="46">
        <f t="shared" si="37"/>
        <v>24</v>
      </c>
      <c r="DB71" s="47">
        <f t="shared" si="38"/>
        <v>48</v>
      </c>
      <c r="DC71" s="47">
        <f t="shared" si="42"/>
        <v>79.333333333333343</v>
      </c>
    </row>
    <row r="72" spans="2:107" ht="20.25" customHeight="1" x14ac:dyDescent="0.2">
      <c r="B72" s="68">
        <v>90</v>
      </c>
      <c r="C72" s="41" t="s">
        <v>44</v>
      </c>
      <c r="D72" s="82" t="s">
        <v>379</v>
      </c>
      <c r="E72" s="40" t="s">
        <v>392</v>
      </c>
      <c r="F72" s="23"/>
      <c r="G72" s="24"/>
      <c r="H72" s="50"/>
      <c r="I72" s="42"/>
      <c r="J72" s="43"/>
      <c r="K72" s="45" t="str">
        <f t="shared" si="43"/>
        <v/>
      </c>
      <c r="L72" s="44"/>
      <c r="M72" s="43"/>
      <c r="N72" s="46" t="str">
        <f t="shared" si="44"/>
        <v/>
      </c>
      <c r="O72" s="47" t="str">
        <f t="shared" si="45"/>
        <v/>
      </c>
      <c r="P72" s="42"/>
      <c r="Q72" s="43"/>
      <c r="R72" s="45" t="str">
        <f t="shared" si="46"/>
        <v/>
      </c>
      <c r="S72" s="44"/>
      <c r="T72" s="43"/>
      <c r="U72" s="46" t="str">
        <f t="shared" si="47"/>
        <v/>
      </c>
      <c r="V72" s="47" t="str">
        <f t="shared" si="48"/>
        <v/>
      </c>
      <c r="W72" s="42"/>
      <c r="X72" s="43"/>
      <c r="Y72" s="45" t="str">
        <f t="shared" si="49"/>
        <v/>
      </c>
      <c r="Z72" s="44"/>
      <c r="AA72" s="43"/>
      <c r="AB72" s="46" t="str">
        <f t="shared" si="50"/>
        <v/>
      </c>
      <c r="AC72" s="47" t="str">
        <f t="shared" si="51"/>
        <v/>
      </c>
      <c r="AD72" s="42"/>
      <c r="AE72" s="43"/>
      <c r="AF72" s="45" t="str">
        <f t="shared" si="52"/>
        <v/>
      </c>
      <c r="AG72" s="44"/>
      <c r="AH72" s="43"/>
      <c r="AI72" s="46" t="str">
        <f t="shared" si="53"/>
        <v/>
      </c>
      <c r="AJ72" s="47" t="str">
        <f t="shared" si="54"/>
        <v/>
      </c>
      <c r="AK72" s="42"/>
      <c r="AL72" s="43"/>
      <c r="AM72" s="45" t="str">
        <f t="shared" si="55"/>
        <v/>
      </c>
      <c r="AN72" s="44"/>
      <c r="AO72" s="43"/>
      <c r="AP72" s="46" t="str">
        <f t="shared" si="56"/>
        <v/>
      </c>
      <c r="AQ72" s="47" t="str">
        <f t="shared" si="57"/>
        <v/>
      </c>
      <c r="AR72" s="42" t="s">
        <v>410</v>
      </c>
      <c r="AS72" s="43">
        <v>2</v>
      </c>
      <c r="AT72" s="45">
        <f t="shared" si="58"/>
        <v>2</v>
      </c>
      <c r="AU72" s="44" t="s">
        <v>407</v>
      </c>
      <c r="AV72" s="43">
        <v>1</v>
      </c>
      <c r="AW72" s="46">
        <f t="shared" si="59"/>
        <v>4</v>
      </c>
      <c r="AX72" s="47">
        <f t="shared" si="60"/>
        <v>8</v>
      </c>
      <c r="AY72" s="42"/>
      <c r="AZ72" s="43"/>
      <c r="BA72" s="45" t="str">
        <f t="shared" si="61"/>
        <v/>
      </c>
      <c r="BB72" s="44"/>
      <c r="BC72" s="43"/>
      <c r="BD72" s="46" t="str">
        <f t="shared" si="62"/>
        <v/>
      </c>
      <c r="BE72" s="47" t="str">
        <f t="shared" si="63"/>
        <v/>
      </c>
      <c r="BF72" s="42"/>
      <c r="BG72" s="43"/>
      <c r="BH72" s="45" t="str">
        <f t="shared" si="64"/>
        <v/>
      </c>
      <c r="BI72" s="44"/>
      <c r="BJ72" s="43"/>
      <c r="BK72" s="46" t="str">
        <f t="shared" si="65"/>
        <v/>
      </c>
      <c r="BL72" s="47" t="str">
        <f t="shared" si="66"/>
        <v/>
      </c>
      <c r="BM72" s="42"/>
      <c r="BN72" s="43"/>
      <c r="BO72" s="45" t="str">
        <f t="shared" si="67"/>
        <v/>
      </c>
      <c r="BP72" s="44"/>
      <c r="BQ72" s="43"/>
      <c r="BR72" s="46" t="str">
        <f t="shared" si="68"/>
        <v/>
      </c>
      <c r="BS72" s="47" t="str">
        <f t="shared" si="69"/>
        <v/>
      </c>
      <c r="BT72" s="42" t="s">
        <v>410</v>
      </c>
      <c r="BU72" s="43">
        <v>1</v>
      </c>
      <c r="BV72" s="45">
        <f t="shared" si="70"/>
        <v>1</v>
      </c>
      <c r="BW72" s="44" t="s">
        <v>408</v>
      </c>
      <c r="BX72" s="43">
        <v>2</v>
      </c>
      <c r="BY72" s="46">
        <f t="shared" si="71"/>
        <v>2</v>
      </c>
      <c r="BZ72" s="47">
        <f t="shared" si="72"/>
        <v>2</v>
      </c>
      <c r="CA72" s="42"/>
      <c r="CB72" s="43"/>
      <c r="CC72" s="45" t="str">
        <f t="shared" si="73"/>
        <v/>
      </c>
      <c r="CD72" s="44"/>
      <c r="CE72" s="43"/>
      <c r="CF72" s="46" t="str">
        <f t="shared" si="74"/>
        <v/>
      </c>
      <c r="CG72" s="47" t="str">
        <f t="shared" si="75"/>
        <v/>
      </c>
      <c r="CH72" s="42" t="s">
        <v>410</v>
      </c>
      <c r="CI72" s="43">
        <v>2</v>
      </c>
      <c r="CJ72" s="45">
        <f t="shared" si="39"/>
        <v>2</v>
      </c>
      <c r="CK72" s="44" t="s">
        <v>408</v>
      </c>
      <c r="CL72" s="43">
        <v>2</v>
      </c>
      <c r="CM72" s="46">
        <f t="shared" si="40"/>
        <v>2</v>
      </c>
      <c r="CN72" s="47">
        <f t="shared" si="41"/>
        <v>4</v>
      </c>
      <c r="CO72" s="42" t="s">
        <v>410</v>
      </c>
      <c r="CP72" s="43">
        <v>1</v>
      </c>
      <c r="CQ72" s="45">
        <f t="shared" si="33"/>
        <v>1</v>
      </c>
      <c r="CR72" s="44" t="s">
        <v>406</v>
      </c>
      <c r="CS72" s="43">
        <v>1</v>
      </c>
      <c r="CT72" s="46">
        <f t="shared" si="34"/>
        <v>24</v>
      </c>
      <c r="CU72" s="47">
        <f t="shared" si="35"/>
        <v>24</v>
      </c>
      <c r="CV72" s="42" t="s">
        <v>416</v>
      </c>
      <c r="CW72" s="43">
        <v>30</v>
      </c>
      <c r="CX72" s="45">
        <f t="shared" si="36"/>
        <v>0.5</v>
      </c>
      <c r="CY72" s="44" t="s">
        <v>406</v>
      </c>
      <c r="CZ72" s="43">
        <v>1</v>
      </c>
      <c r="DA72" s="46">
        <f t="shared" si="37"/>
        <v>24</v>
      </c>
      <c r="DB72" s="47">
        <f t="shared" si="38"/>
        <v>12</v>
      </c>
      <c r="DC72" s="47">
        <f t="shared" si="42"/>
        <v>50</v>
      </c>
    </row>
    <row r="73" spans="2:107" ht="20.25" customHeight="1" x14ac:dyDescent="0.2">
      <c r="B73" s="68">
        <v>91</v>
      </c>
      <c r="C73" s="41" t="s">
        <v>44</v>
      </c>
      <c r="D73" s="82" t="s">
        <v>379</v>
      </c>
      <c r="E73" s="40" t="s">
        <v>393</v>
      </c>
      <c r="F73" s="23"/>
      <c r="G73" s="24"/>
      <c r="H73" s="50"/>
      <c r="I73" s="42"/>
      <c r="J73" s="43"/>
      <c r="K73" s="45" t="str">
        <f t="shared" ref="K73:K89" si="76">IF(I73="min",J73/60,IF(I73="hr",J73,""))</f>
        <v/>
      </c>
      <c r="L73" s="44"/>
      <c r="M73" s="43"/>
      <c r="N73" s="46" t="str">
        <f t="shared" ref="N73:N89" si="77">IF(L73="Day",M73*24,IF(L73="Week",M73*4,IF(L73="Month",M73,IF(L73="Year",M73/12,""))))</f>
        <v/>
      </c>
      <c r="O73" s="47" t="str">
        <f t="shared" ref="O73:O89" si="78">IF(AND(K73="",N73=""),"",K73*N73)</f>
        <v/>
      </c>
      <c r="P73" s="42"/>
      <c r="Q73" s="43"/>
      <c r="R73" s="45" t="str">
        <f t="shared" ref="R73:R89" si="79">IF(P73="min",Q73/60,IF(P73="hr",Q73,""))</f>
        <v/>
      </c>
      <c r="S73" s="44"/>
      <c r="T73" s="43"/>
      <c r="U73" s="46" t="str">
        <f t="shared" ref="U73:U89" si="80">IF(S73="Day",T73*24,IF(S73="Week",T73*4,IF(S73="Month",T73,IF(S73="Year",T73/12,""))))</f>
        <v/>
      </c>
      <c r="V73" s="47" t="str">
        <f t="shared" ref="V73:V89" si="81">IF(AND(R73="",U73=""),"",R73*U73)</f>
        <v/>
      </c>
      <c r="W73" s="42"/>
      <c r="X73" s="43"/>
      <c r="Y73" s="45" t="str">
        <f t="shared" ref="Y73:Y89" si="82">IF(W73="min",X73/60,IF(W73="hr",X73,""))</f>
        <v/>
      </c>
      <c r="Z73" s="44"/>
      <c r="AA73" s="43"/>
      <c r="AB73" s="46" t="str">
        <f t="shared" ref="AB73:AB89" si="83">IF(Z73="Day",AA73*24,IF(Z73="Week",AA73*4,IF(Z73="Month",AA73,IF(Z73="Year",AA73/12,""))))</f>
        <v/>
      </c>
      <c r="AC73" s="47" t="str">
        <f t="shared" ref="AC73:AC89" si="84">IF(AND(Y73="",AB73=""),"",Y73*AB73)</f>
        <v/>
      </c>
      <c r="AD73" s="42"/>
      <c r="AE73" s="43"/>
      <c r="AF73" s="45" t="str">
        <f t="shared" ref="AF73:AF89" si="85">IF(AD73="min",AE73/60,IF(AD73="hr",AE73,""))</f>
        <v/>
      </c>
      <c r="AG73" s="44"/>
      <c r="AH73" s="43"/>
      <c r="AI73" s="46" t="str">
        <f t="shared" ref="AI73:AI89" si="86">IF(AG73="Day",AH73*24,IF(AG73="Week",AH73*4,IF(AG73="Month",AH73,IF(AG73="Year",AH73/12,""))))</f>
        <v/>
      </c>
      <c r="AJ73" s="47" t="str">
        <f t="shared" ref="AJ73:AJ89" si="87">IF(AND(AF73="",AI73=""),"",AF73*AI73)</f>
        <v/>
      </c>
      <c r="AK73" s="42"/>
      <c r="AL73" s="43"/>
      <c r="AM73" s="45" t="str">
        <f t="shared" ref="AM73:AM89" si="88">IF(AK73="min",AL73/60,IF(AK73="hr",AL73,""))</f>
        <v/>
      </c>
      <c r="AN73" s="44"/>
      <c r="AO73" s="43"/>
      <c r="AP73" s="46" t="str">
        <f t="shared" ref="AP73:AP89" si="89">IF(AN73="Day",AO73*24,IF(AN73="Week",AO73*4,IF(AN73="Month",AO73,IF(AN73="Year",AO73/12,""))))</f>
        <v/>
      </c>
      <c r="AQ73" s="47" t="str">
        <f t="shared" ref="AQ73:AQ89" si="90">IF(AND(AM73="",AP73=""),"",AM73*AP73)</f>
        <v/>
      </c>
      <c r="AR73" s="42"/>
      <c r="AS73" s="43"/>
      <c r="AT73" s="45" t="str">
        <f t="shared" ref="AT73:AT89" si="91">IF(AR73="min",AS73/60,IF(AR73="hr",AS73,""))</f>
        <v/>
      </c>
      <c r="AU73" s="44"/>
      <c r="AV73" s="43"/>
      <c r="AW73" s="46" t="str">
        <f t="shared" ref="AW73:AW89" si="92">IF(AU73="Day",AV73*24,IF(AU73="Week",AV73*4,IF(AU73="Month",AV73,IF(AU73="Year",AV73/12,""))))</f>
        <v/>
      </c>
      <c r="AX73" s="47" t="str">
        <f t="shared" ref="AX73:AX89" si="93">IF(AND(AT73="",AW73=""),"",AT73*AW73)</f>
        <v/>
      </c>
      <c r="AY73" s="42"/>
      <c r="AZ73" s="43"/>
      <c r="BA73" s="45" t="str">
        <f t="shared" ref="BA73:BA89" si="94">IF(AY73="min",AZ73/60,IF(AY73="hr",AZ73,""))</f>
        <v/>
      </c>
      <c r="BB73" s="44"/>
      <c r="BC73" s="43"/>
      <c r="BD73" s="46" t="str">
        <f t="shared" ref="BD73:BD89" si="95">IF(BB73="Day",BC73*24,IF(BB73="Week",BC73*4,IF(BB73="Month",BC73,IF(BB73="Year",BC73/12,""))))</f>
        <v/>
      </c>
      <c r="BE73" s="47" t="str">
        <f t="shared" ref="BE73:BE89" si="96">IF(AND(BA73="",BD73=""),"",BA73*BD73)</f>
        <v/>
      </c>
      <c r="BF73" s="42"/>
      <c r="BG73" s="43"/>
      <c r="BH73" s="45" t="str">
        <f t="shared" ref="BH73:BH89" si="97">IF(BF73="min",BG73/60,IF(BF73="hr",BG73,""))</f>
        <v/>
      </c>
      <c r="BI73" s="44"/>
      <c r="BJ73" s="43"/>
      <c r="BK73" s="46" t="str">
        <f t="shared" ref="BK73:BK89" si="98">IF(BI73="Day",BJ73*24,IF(BI73="Week",BJ73*4,IF(BI73="Month",BJ73,IF(BI73="Year",BJ73/12,""))))</f>
        <v/>
      </c>
      <c r="BL73" s="47" t="str">
        <f t="shared" ref="BL73:BL89" si="99">IF(AND(BH73="",BK73=""),"",BH73*BK73)</f>
        <v/>
      </c>
      <c r="BM73" s="42"/>
      <c r="BN73" s="43"/>
      <c r="BO73" s="45" t="str">
        <f t="shared" ref="BO73:BO89" si="100">IF(BM73="min",BN73/60,IF(BM73="hr",BN73,""))</f>
        <v/>
      </c>
      <c r="BP73" s="44"/>
      <c r="BQ73" s="43"/>
      <c r="BR73" s="46" t="str">
        <f t="shared" ref="BR73:BR89" si="101">IF(BP73="Day",BQ73*24,IF(BP73="Week",BQ73*4,IF(BP73="Month",BQ73,IF(BP73="Year",BQ73/12,""))))</f>
        <v/>
      </c>
      <c r="BS73" s="47" t="str">
        <f t="shared" ref="BS73:BS89" si="102">IF(AND(BO73="",BR73=""),"",BO73*BR73)</f>
        <v/>
      </c>
      <c r="BT73" s="42"/>
      <c r="BU73" s="43" t="s">
        <v>432</v>
      </c>
      <c r="BV73" s="45" t="str">
        <f t="shared" ref="BV73:BV89" si="103">IF(BT73="min",BU73/60,IF(BT73="hr",BU73,""))</f>
        <v/>
      </c>
      <c r="BW73" s="44"/>
      <c r="BX73" s="43"/>
      <c r="BY73" s="46" t="str">
        <f t="shared" ref="BY73:BY89" si="104">IF(BW73="Day",BX73*24,IF(BW73="Week",BX73*4,IF(BW73="Month",BX73,IF(BW73="Year",BX73/12,""))))</f>
        <v/>
      </c>
      <c r="BZ73" s="47" t="str">
        <f t="shared" ref="BZ73:BZ89" si="105">IF(AND(BV73="",BY73=""),"",BV73*BY73)</f>
        <v/>
      </c>
      <c r="CA73" s="42"/>
      <c r="CB73" s="43"/>
      <c r="CC73" s="45" t="str">
        <f t="shared" ref="CC73:CC89" si="106">IF(CA73="min",CB73/60,IF(CA73="hr",CB73,""))</f>
        <v/>
      </c>
      <c r="CD73" s="44"/>
      <c r="CE73" s="43"/>
      <c r="CF73" s="46" t="str">
        <f t="shared" ref="CF73:CF89" si="107">IF(CD73="Day",CE73*24,IF(CD73="Week",CE73*4,IF(CD73="Month",CE73,IF(CD73="Year",CE73/12,""))))</f>
        <v/>
      </c>
      <c r="CG73" s="47" t="str">
        <f t="shared" ref="CG73:CG89" si="108">IF(AND(CC73="",CF73=""),"",CC73*CF73)</f>
        <v/>
      </c>
      <c r="CH73" s="42" t="s">
        <v>410</v>
      </c>
      <c r="CI73" s="43">
        <v>1</v>
      </c>
      <c r="CJ73" s="45">
        <f t="shared" si="39"/>
        <v>1</v>
      </c>
      <c r="CK73" s="44" t="s">
        <v>408</v>
      </c>
      <c r="CL73" s="43">
        <v>2</v>
      </c>
      <c r="CM73" s="46">
        <f t="shared" si="40"/>
        <v>2</v>
      </c>
      <c r="CN73" s="47">
        <f t="shared" si="41"/>
        <v>2</v>
      </c>
      <c r="CO73" s="42" t="s">
        <v>416</v>
      </c>
      <c r="CP73" s="43">
        <v>45</v>
      </c>
      <c r="CQ73" s="45">
        <f t="shared" ref="CQ73:CQ89" si="109">IF(CO73="min",CP73/60,IF(CO73="hr",CP73,""))</f>
        <v>0.75</v>
      </c>
      <c r="CR73" s="44" t="s">
        <v>407</v>
      </c>
      <c r="CS73" s="43">
        <v>2</v>
      </c>
      <c r="CT73" s="46">
        <f t="shared" ref="CT73:CT89" si="110">IF(CR73="Day",CS73*24,IF(CR73="Week",CS73*4,IF(CR73="Month",CS73,IF(CR73="Year",CS73/12,""))))</f>
        <v>8</v>
      </c>
      <c r="CU73" s="47">
        <f t="shared" ref="CU73:CU89" si="111">IF(AND(CQ73="",CT73=""),"",CQ73*CT73)</f>
        <v>6</v>
      </c>
      <c r="CV73" s="42" t="s">
        <v>416</v>
      </c>
      <c r="CW73" s="43">
        <v>30</v>
      </c>
      <c r="CX73" s="45">
        <f t="shared" ref="CX73:CX89" si="112">IF(CV73="min",CW73/60,IF(CV73="hr",CW73,""))</f>
        <v>0.5</v>
      </c>
      <c r="CY73" s="44" t="s">
        <v>406</v>
      </c>
      <c r="CZ73" s="43">
        <v>1</v>
      </c>
      <c r="DA73" s="46">
        <f t="shared" ref="DA73:DA89" si="113">IF(CY73="Day",CZ73*24,IF(CY73="Week",CZ73*4,IF(CY73="Month",CZ73,IF(CY73="Year",CZ73/12,""))))</f>
        <v>24</v>
      </c>
      <c r="DB73" s="47">
        <f t="shared" ref="DB73:DB89" si="114">IF(AND(CX73="",DA73=""),"",CX73*DA73)</f>
        <v>12</v>
      </c>
      <c r="DC73" s="47">
        <f t="shared" si="42"/>
        <v>20</v>
      </c>
    </row>
    <row r="74" spans="2:107" ht="20.25" customHeight="1" x14ac:dyDescent="0.2">
      <c r="B74" s="68">
        <v>95</v>
      </c>
      <c r="C74" s="41" t="s">
        <v>88</v>
      </c>
      <c r="D74" s="82" t="s">
        <v>172</v>
      </c>
      <c r="E74" s="40" t="s">
        <v>89</v>
      </c>
      <c r="F74" s="23"/>
      <c r="G74" s="24"/>
      <c r="H74" s="50"/>
      <c r="I74" s="42"/>
      <c r="J74" s="43"/>
      <c r="K74" s="45" t="str">
        <f t="shared" si="76"/>
        <v/>
      </c>
      <c r="L74" s="44"/>
      <c r="M74" s="43"/>
      <c r="N74" s="46" t="str">
        <f t="shared" si="77"/>
        <v/>
      </c>
      <c r="O74" s="47" t="str">
        <f t="shared" si="78"/>
        <v/>
      </c>
      <c r="P74" s="42"/>
      <c r="Q74" s="43"/>
      <c r="R74" s="45" t="str">
        <f t="shared" si="79"/>
        <v/>
      </c>
      <c r="S74" s="44"/>
      <c r="T74" s="43"/>
      <c r="U74" s="46" t="str">
        <f t="shared" si="80"/>
        <v/>
      </c>
      <c r="V74" s="47" t="str">
        <f t="shared" si="81"/>
        <v/>
      </c>
      <c r="W74" s="42"/>
      <c r="X74" s="43"/>
      <c r="Y74" s="45" t="str">
        <f t="shared" si="82"/>
        <v/>
      </c>
      <c r="Z74" s="44"/>
      <c r="AA74" s="43"/>
      <c r="AB74" s="46" t="str">
        <f t="shared" si="83"/>
        <v/>
      </c>
      <c r="AC74" s="47" t="str">
        <f t="shared" si="84"/>
        <v/>
      </c>
      <c r="AD74" s="42"/>
      <c r="AE74" s="43"/>
      <c r="AF74" s="45" t="str">
        <f t="shared" si="85"/>
        <v/>
      </c>
      <c r="AG74" s="44"/>
      <c r="AH74" s="43"/>
      <c r="AI74" s="46" t="str">
        <f t="shared" si="86"/>
        <v/>
      </c>
      <c r="AJ74" s="47" t="str">
        <f t="shared" si="87"/>
        <v/>
      </c>
      <c r="AK74" s="42"/>
      <c r="AL74" s="43"/>
      <c r="AM74" s="45" t="str">
        <f t="shared" si="88"/>
        <v/>
      </c>
      <c r="AN74" s="44"/>
      <c r="AO74" s="43"/>
      <c r="AP74" s="46" t="str">
        <f t="shared" si="89"/>
        <v/>
      </c>
      <c r="AQ74" s="47" t="str">
        <f t="shared" si="90"/>
        <v/>
      </c>
      <c r="AR74" s="42"/>
      <c r="AS74" s="43"/>
      <c r="AT74" s="45" t="str">
        <f t="shared" si="91"/>
        <v/>
      </c>
      <c r="AU74" s="44"/>
      <c r="AV74" s="43"/>
      <c r="AW74" s="46" t="str">
        <f t="shared" si="92"/>
        <v/>
      </c>
      <c r="AX74" s="47" t="str">
        <f t="shared" si="93"/>
        <v/>
      </c>
      <c r="AY74" s="42"/>
      <c r="AZ74" s="43"/>
      <c r="BA74" s="45" t="str">
        <f t="shared" si="94"/>
        <v/>
      </c>
      <c r="BB74" s="44"/>
      <c r="BC74" s="43"/>
      <c r="BD74" s="46" t="str">
        <f t="shared" si="95"/>
        <v/>
      </c>
      <c r="BE74" s="47" t="str">
        <f t="shared" si="96"/>
        <v/>
      </c>
      <c r="BF74" s="42"/>
      <c r="BG74" s="43"/>
      <c r="BH74" s="45" t="str">
        <f t="shared" si="97"/>
        <v/>
      </c>
      <c r="BI74" s="44"/>
      <c r="BJ74" s="43"/>
      <c r="BK74" s="46" t="str">
        <f t="shared" si="98"/>
        <v/>
      </c>
      <c r="BL74" s="47" t="str">
        <f t="shared" si="99"/>
        <v/>
      </c>
      <c r="BM74" s="107" t="s">
        <v>410</v>
      </c>
      <c r="BN74" s="108">
        <v>4</v>
      </c>
      <c r="BO74" s="45">
        <f t="shared" si="100"/>
        <v>4</v>
      </c>
      <c r="BP74" s="44" t="s">
        <v>407</v>
      </c>
      <c r="BQ74" s="108">
        <v>1</v>
      </c>
      <c r="BR74" s="46">
        <f t="shared" si="101"/>
        <v>4</v>
      </c>
      <c r="BS74" s="47">
        <f t="shared" si="102"/>
        <v>16</v>
      </c>
      <c r="BT74" s="42" t="s">
        <v>410</v>
      </c>
      <c r="BU74" s="43">
        <v>2</v>
      </c>
      <c r="BV74" s="45">
        <f t="shared" si="103"/>
        <v>2</v>
      </c>
      <c r="BW74" s="44" t="s">
        <v>408</v>
      </c>
      <c r="BX74" s="43">
        <v>2</v>
      </c>
      <c r="BY74" s="46">
        <f t="shared" si="104"/>
        <v>2</v>
      </c>
      <c r="BZ74" s="47">
        <f t="shared" si="105"/>
        <v>4</v>
      </c>
      <c r="CA74" s="42" t="s">
        <v>410</v>
      </c>
      <c r="CB74" s="43">
        <v>5</v>
      </c>
      <c r="CC74" s="45">
        <f t="shared" si="106"/>
        <v>5</v>
      </c>
      <c r="CD74" s="44" t="s">
        <v>407</v>
      </c>
      <c r="CE74" s="43">
        <v>1</v>
      </c>
      <c r="CF74" s="46">
        <f t="shared" si="107"/>
        <v>4</v>
      </c>
      <c r="CG74" s="47">
        <f t="shared" si="108"/>
        <v>20</v>
      </c>
      <c r="CH74" s="42"/>
      <c r="CI74" s="43"/>
      <c r="CJ74" s="45" t="str">
        <f t="shared" ref="CJ74:CJ89" si="115">IF(CH74="min",CI74/60,IF(CH74="hr",CI74,""))</f>
        <v/>
      </c>
      <c r="CK74" s="44"/>
      <c r="CL74" s="43"/>
      <c r="CM74" s="46" t="str">
        <f t="shared" ref="CM74:CM89" si="116">IF(CK74="Day",CL74*24,IF(CK74="Week",CL74*4,IF(CK74="Month",CL74,IF(CK74="Year",CL74/12,""))))</f>
        <v/>
      </c>
      <c r="CN74" s="47" t="str">
        <f t="shared" ref="CN74:CN89" si="117">IF(AND(CJ74="",CM74=""),"",CJ74*CM74)</f>
        <v/>
      </c>
      <c r="CO74" s="42"/>
      <c r="CP74" s="43"/>
      <c r="CQ74" s="45" t="str">
        <f t="shared" si="109"/>
        <v/>
      </c>
      <c r="CR74" s="44"/>
      <c r="CS74" s="43"/>
      <c r="CT74" s="46" t="str">
        <f t="shared" si="110"/>
        <v/>
      </c>
      <c r="CU74" s="47" t="str">
        <f t="shared" si="111"/>
        <v/>
      </c>
      <c r="CV74" s="42"/>
      <c r="CW74" s="43"/>
      <c r="CX74" s="45" t="str">
        <f t="shared" si="112"/>
        <v/>
      </c>
      <c r="CY74" s="44"/>
      <c r="CZ74" s="43"/>
      <c r="DA74" s="46" t="str">
        <f t="shared" si="113"/>
        <v/>
      </c>
      <c r="DB74" s="47" t="str">
        <f t="shared" si="114"/>
        <v/>
      </c>
      <c r="DC74" s="47">
        <f t="shared" ref="DC74:DC90" si="118">SUM(DB74,CU74,CN74,CG74,BZ74,BS74,BL74,BE74,AX74,AQ74,AJ74,AC74,V74)</f>
        <v>40</v>
      </c>
    </row>
    <row r="75" spans="2:107" ht="20.25" customHeight="1" x14ac:dyDescent="0.2">
      <c r="B75" s="68">
        <v>96</v>
      </c>
      <c r="C75" s="41" t="s">
        <v>88</v>
      </c>
      <c r="D75" s="82" t="s">
        <v>172</v>
      </c>
      <c r="E75" s="40" t="s">
        <v>90</v>
      </c>
      <c r="F75" s="23"/>
      <c r="G75" s="24"/>
      <c r="H75" s="50"/>
      <c r="I75" s="42"/>
      <c r="J75" s="43"/>
      <c r="K75" s="45" t="str">
        <f t="shared" si="76"/>
        <v/>
      </c>
      <c r="L75" s="44"/>
      <c r="M75" s="43"/>
      <c r="N75" s="46" t="str">
        <f t="shared" si="77"/>
        <v/>
      </c>
      <c r="O75" s="47" t="str">
        <f t="shared" si="78"/>
        <v/>
      </c>
      <c r="P75" s="42"/>
      <c r="Q75" s="43"/>
      <c r="R75" s="45" t="str">
        <f t="shared" si="79"/>
        <v/>
      </c>
      <c r="S75" s="44"/>
      <c r="T75" s="43"/>
      <c r="U75" s="46" t="str">
        <f t="shared" si="80"/>
        <v/>
      </c>
      <c r="V75" s="47" t="str">
        <f t="shared" si="81"/>
        <v/>
      </c>
      <c r="W75" s="42"/>
      <c r="X75" s="43"/>
      <c r="Y75" s="45" t="str">
        <f t="shared" si="82"/>
        <v/>
      </c>
      <c r="Z75" s="44"/>
      <c r="AA75" s="43"/>
      <c r="AB75" s="46" t="str">
        <f t="shared" si="83"/>
        <v/>
      </c>
      <c r="AC75" s="47" t="str">
        <f t="shared" si="84"/>
        <v/>
      </c>
      <c r="AD75" s="42"/>
      <c r="AE75" s="43"/>
      <c r="AF75" s="45" t="str">
        <f t="shared" si="85"/>
        <v/>
      </c>
      <c r="AG75" s="44"/>
      <c r="AH75" s="43"/>
      <c r="AI75" s="46" t="str">
        <f t="shared" si="86"/>
        <v/>
      </c>
      <c r="AJ75" s="47" t="str">
        <f t="shared" si="87"/>
        <v/>
      </c>
      <c r="AK75" s="42"/>
      <c r="AL75" s="43"/>
      <c r="AM75" s="45" t="str">
        <f t="shared" si="88"/>
        <v/>
      </c>
      <c r="AN75" s="44"/>
      <c r="AO75" s="43"/>
      <c r="AP75" s="46" t="str">
        <f t="shared" si="89"/>
        <v/>
      </c>
      <c r="AQ75" s="47" t="str">
        <f t="shared" si="90"/>
        <v/>
      </c>
      <c r="AR75" s="42"/>
      <c r="AS75" s="43"/>
      <c r="AT75" s="45" t="str">
        <f t="shared" si="91"/>
        <v/>
      </c>
      <c r="AU75" s="44"/>
      <c r="AV75" s="43"/>
      <c r="AW75" s="46" t="str">
        <f t="shared" si="92"/>
        <v/>
      </c>
      <c r="AX75" s="47" t="str">
        <f t="shared" si="93"/>
        <v/>
      </c>
      <c r="AY75" s="42"/>
      <c r="AZ75" s="43"/>
      <c r="BA75" s="45" t="str">
        <f t="shared" si="94"/>
        <v/>
      </c>
      <c r="BB75" s="44"/>
      <c r="BC75" s="43"/>
      <c r="BD75" s="46" t="str">
        <f t="shared" si="95"/>
        <v/>
      </c>
      <c r="BE75" s="47" t="str">
        <f t="shared" si="96"/>
        <v/>
      </c>
      <c r="BF75" s="42"/>
      <c r="BG75" s="43"/>
      <c r="BH75" s="45" t="str">
        <f t="shared" si="97"/>
        <v/>
      </c>
      <c r="BI75" s="44"/>
      <c r="BJ75" s="43"/>
      <c r="BK75" s="46" t="str">
        <f t="shared" si="98"/>
        <v/>
      </c>
      <c r="BL75" s="47" t="str">
        <f t="shared" si="99"/>
        <v/>
      </c>
      <c r="BM75" s="107" t="s">
        <v>410</v>
      </c>
      <c r="BN75" s="108">
        <v>1</v>
      </c>
      <c r="BO75" s="45">
        <f t="shared" si="100"/>
        <v>1</v>
      </c>
      <c r="BP75" s="44" t="s">
        <v>408</v>
      </c>
      <c r="BQ75" s="108">
        <v>2</v>
      </c>
      <c r="BR75" s="46">
        <f t="shared" si="101"/>
        <v>2</v>
      </c>
      <c r="BS75" s="47">
        <f t="shared" si="102"/>
        <v>2</v>
      </c>
      <c r="BT75" s="42"/>
      <c r="BU75" s="43"/>
      <c r="BV75" s="45" t="str">
        <f t="shared" si="103"/>
        <v/>
      </c>
      <c r="BW75" s="44"/>
      <c r="BX75" s="43"/>
      <c r="BY75" s="46" t="str">
        <f t="shared" si="104"/>
        <v/>
      </c>
      <c r="BZ75" s="47" t="str">
        <f t="shared" si="105"/>
        <v/>
      </c>
      <c r="CA75" s="42" t="s">
        <v>410</v>
      </c>
      <c r="CB75" s="43">
        <v>5</v>
      </c>
      <c r="CC75" s="45">
        <f t="shared" si="106"/>
        <v>5</v>
      </c>
      <c r="CD75" s="44" t="s">
        <v>407</v>
      </c>
      <c r="CE75" s="43">
        <v>1</v>
      </c>
      <c r="CF75" s="46">
        <f t="shared" si="107"/>
        <v>4</v>
      </c>
      <c r="CG75" s="47">
        <f t="shared" si="108"/>
        <v>20</v>
      </c>
      <c r="CH75" s="42"/>
      <c r="CI75" s="43"/>
      <c r="CJ75" s="45" t="str">
        <f t="shared" si="115"/>
        <v/>
      </c>
      <c r="CK75" s="44"/>
      <c r="CL75" s="43"/>
      <c r="CM75" s="46" t="str">
        <f t="shared" si="116"/>
        <v/>
      </c>
      <c r="CN75" s="47" t="str">
        <f t="shared" si="117"/>
        <v/>
      </c>
      <c r="CO75" s="42"/>
      <c r="CP75" s="43"/>
      <c r="CQ75" s="45" t="str">
        <f t="shared" si="109"/>
        <v/>
      </c>
      <c r="CR75" s="44"/>
      <c r="CS75" s="43"/>
      <c r="CT75" s="46" t="str">
        <f t="shared" si="110"/>
        <v/>
      </c>
      <c r="CU75" s="47" t="str">
        <f t="shared" si="111"/>
        <v/>
      </c>
      <c r="CV75" s="42"/>
      <c r="CW75" s="43"/>
      <c r="CX75" s="45" t="str">
        <f t="shared" si="112"/>
        <v/>
      </c>
      <c r="CY75" s="44"/>
      <c r="CZ75" s="43"/>
      <c r="DA75" s="46" t="str">
        <f t="shared" si="113"/>
        <v/>
      </c>
      <c r="DB75" s="47" t="str">
        <f t="shared" si="114"/>
        <v/>
      </c>
      <c r="DC75" s="47">
        <f t="shared" si="118"/>
        <v>22</v>
      </c>
    </row>
    <row r="76" spans="2:107" ht="20.25" customHeight="1" x14ac:dyDescent="0.2">
      <c r="B76" s="68">
        <v>97</v>
      </c>
      <c r="C76" s="41" t="s">
        <v>88</v>
      </c>
      <c r="D76" s="82" t="s">
        <v>172</v>
      </c>
      <c r="E76" s="40" t="s">
        <v>94</v>
      </c>
      <c r="F76" s="23"/>
      <c r="G76" s="24"/>
      <c r="H76" s="50"/>
      <c r="I76" s="42"/>
      <c r="J76" s="43"/>
      <c r="K76" s="45" t="str">
        <f t="shared" si="76"/>
        <v/>
      </c>
      <c r="L76" s="44"/>
      <c r="M76" s="43"/>
      <c r="N76" s="46" t="str">
        <f t="shared" si="77"/>
        <v/>
      </c>
      <c r="O76" s="47" t="str">
        <f t="shared" si="78"/>
        <v/>
      </c>
      <c r="P76" s="42"/>
      <c r="Q76" s="43"/>
      <c r="R76" s="45" t="str">
        <f t="shared" si="79"/>
        <v/>
      </c>
      <c r="S76" s="44"/>
      <c r="T76" s="43"/>
      <c r="U76" s="46" t="str">
        <f t="shared" si="80"/>
        <v/>
      </c>
      <c r="V76" s="47" t="str">
        <f t="shared" si="81"/>
        <v/>
      </c>
      <c r="W76" s="42"/>
      <c r="X76" s="43"/>
      <c r="Y76" s="45" t="str">
        <f t="shared" si="82"/>
        <v/>
      </c>
      <c r="Z76" s="44"/>
      <c r="AA76" s="43"/>
      <c r="AB76" s="46" t="str">
        <f t="shared" si="83"/>
        <v/>
      </c>
      <c r="AC76" s="47" t="str">
        <f t="shared" si="84"/>
        <v/>
      </c>
      <c r="AD76" s="42"/>
      <c r="AE76" s="43"/>
      <c r="AF76" s="45" t="str">
        <f t="shared" si="85"/>
        <v/>
      </c>
      <c r="AG76" s="44"/>
      <c r="AH76" s="43"/>
      <c r="AI76" s="46" t="str">
        <f t="shared" si="86"/>
        <v/>
      </c>
      <c r="AJ76" s="47" t="str">
        <f t="shared" si="87"/>
        <v/>
      </c>
      <c r="AK76" s="42"/>
      <c r="AL76" s="43"/>
      <c r="AM76" s="45" t="str">
        <f t="shared" si="88"/>
        <v/>
      </c>
      <c r="AN76" s="44"/>
      <c r="AO76" s="43"/>
      <c r="AP76" s="46" t="str">
        <f t="shared" si="89"/>
        <v/>
      </c>
      <c r="AQ76" s="47" t="str">
        <f t="shared" si="90"/>
        <v/>
      </c>
      <c r="AR76" s="42"/>
      <c r="AS76" s="43"/>
      <c r="AT76" s="45" t="str">
        <f t="shared" si="91"/>
        <v/>
      </c>
      <c r="AU76" s="44"/>
      <c r="AV76" s="43"/>
      <c r="AW76" s="46" t="str">
        <f t="shared" si="92"/>
        <v/>
      </c>
      <c r="AX76" s="47" t="str">
        <f t="shared" si="93"/>
        <v/>
      </c>
      <c r="AY76" s="42"/>
      <c r="AZ76" s="43"/>
      <c r="BA76" s="45" t="str">
        <f t="shared" si="94"/>
        <v/>
      </c>
      <c r="BB76" s="44"/>
      <c r="BC76" s="43"/>
      <c r="BD76" s="46" t="str">
        <f t="shared" si="95"/>
        <v/>
      </c>
      <c r="BE76" s="47" t="str">
        <f t="shared" si="96"/>
        <v/>
      </c>
      <c r="BF76" s="42"/>
      <c r="BG76" s="43"/>
      <c r="BH76" s="45" t="str">
        <f t="shared" si="97"/>
        <v/>
      </c>
      <c r="BI76" s="44"/>
      <c r="BJ76" s="43"/>
      <c r="BK76" s="46" t="str">
        <f t="shared" si="98"/>
        <v/>
      </c>
      <c r="BL76" s="47" t="str">
        <f t="shared" si="99"/>
        <v/>
      </c>
      <c r="BM76" s="107" t="s">
        <v>410</v>
      </c>
      <c r="BN76" s="108">
        <v>18</v>
      </c>
      <c r="BO76" s="45">
        <f t="shared" si="100"/>
        <v>18</v>
      </c>
      <c r="BP76" s="44" t="s">
        <v>408</v>
      </c>
      <c r="BQ76" s="108">
        <v>2</v>
      </c>
      <c r="BR76" s="46">
        <f t="shared" si="101"/>
        <v>2</v>
      </c>
      <c r="BS76" s="47">
        <f t="shared" si="102"/>
        <v>36</v>
      </c>
      <c r="BT76" s="42"/>
      <c r="BU76" s="43"/>
      <c r="BV76" s="45" t="str">
        <f t="shared" si="103"/>
        <v/>
      </c>
      <c r="BW76" s="44"/>
      <c r="BX76" s="43"/>
      <c r="BY76" s="46" t="str">
        <f t="shared" si="104"/>
        <v/>
      </c>
      <c r="BZ76" s="47" t="str">
        <f t="shared" si="105"/>
        <v/>
      </c>
      <c r="CA76" s="42"/>
      <c r="CB76" s="43"/>
      <c r="CC76" s="45" t="str">
        <f t="shared" si="106"/>
        <v/>
      </c>
      <c r="CD76" s="44"/>
      <c r="CE76" s="43"/>
      <c r="CF76" s="46" t="str">
        <f t="shared" si="107"/>
        <v/>
      </c>
      <c r="CG76" s="47" t="str">
        <f t="shared" si="108"/>
        <v/>
      </c>
      <c r="CH76" s="42"/>
      <c r="CI76" s="43"/>
      <c r="CJ76" s="45" t="str">
        <f t="shared" si="115"/>
        <v/>
      </c>
      <c r="CK76" s="44"/>
      <c r="CL76" s="43"/>
      <c r="CM76" s="46" t="str">
        <f t="shared" si="116"/>
        <v/>
      </c>
      <c r="CN76" s="47" t="str">
        <f t="shared" si="117"/>
        <v/>
      </c>
      <c r="CO76" s="42"/>
      <c r="CP76" s="43"/>
      <c r="CQ76" s="45" t="str">
        <f t="shared" si="109"/>
        <v/>
      </c>
      <c r="CR76" s="44"/>
      <c r="CS76" s="43"/>
      <c r="CT76" s="46" t="str">
        <f t="shared" si="110"/>
        <v/>
      </c>
      <c r="CU76" s="47" t="str">
        <f t="shared" si="111"/>
        <v/>
      </c>
      <c r="CV76" s="42"/>
      <c r="CW76" s="43"/>
      <c r="CX76" s="45" t="str">
        <f t="shared" si="112"/>
        <v/>
      </c>
      <c r="CY76" s="44"/>
      <c r="CZ76" s="43"/>
      <c r="DA76" s="46" t="str">
        <f t="shared" si="113"/>
        <v/>
      </c>
      <c r="DB76" s="47" t="str">
        <f t="shared" si="114"/>
        <v/>
      </c>
      <c r="DC76" s="47">
        <f t="shared" si="118"/>
        <v>36</v>
      </c>
    </row>
    <row r="77" spans="2:107" ht="20.25" customHeight="1" x14ac:dyDescent="0.2">
      <c r="B77" s="68">
        <v>98</v>
      </c>
      <c r="C77" s="41" t="s">
        <v>88</v>
      </c>
      <c r="D77" s="82" t="s">
        <v>172</v>
      </c>
      <c r="E77" s="40" t="s">
        <v>91</v>
      </c>
      <c r="F77" s="23"/>
      <c r="G77" s="24"/>
      <c r="H77" s="50"/>
      <c r="I77" s="42"/>
      <c r="J77" s="43"/>
      <c r="K77" s="45" t="str">
        <f t="shared" si="76"/>
        <v/>
      </c>
      <c r="L77" s="44"/>
      <c r="M77" s="43"/>
      <c r="N77" s="46" t="str">
        <f t="shared" si="77"/>
        <v/>
      </c>
      <c r="O77" s="47" t="str">
        <f t="shared" si="78"/>
        <v/>
      </c>
      <c r="P77" s="42"/>
      <c r="Q77" s="43"/>
      <c r="R77" s="45" t="str">
        <f t="shared" si="79"/>
        <v/>
      </c>
      <c r="S77" s="44"/>
      <c r="T77" s="43"/>
      <c r="U77" s="46" t="str">
        <f t="shared" si="80"/>
        <v/>
      </c>
      <c r="V77" s="47" t="str">
        <f t="shared" si="81"/>
        <v/>
      </c>
      <c r="W77" s="42"/>
      <c r="X77" s="43"/>
      <c r="Y77" s="45" t="str">
        <f t="shared" si="82"/>
        <v/>
      </c>
      <c r="Z77" s="44"/>
      <c r="AA77" s="43"/>
      <c r="AB77" s="46" t="str">
        <f t="shared" si="83"/>
        <v/>
      </c>
      <c r="AC77" s="47" t="str">
        <f t="shared" si="84"/>
        <v/>
      </c>
      <c r="AD77" s="42"/>
      <c r="AE77" s="43"/>
      <c r="AF77" s="45" t="str">
        <f t="shared" si="85"/>
        <v/>
      </c>
      <c r="AG77" s="44"/>
      <c r="AH77" s="43"/>
      <c r="AI77" s="46" t="str">
        <f t="shared" si="86"/>
        <v/>
      </c>
      <c r="AJ77" s="47" t="str">
        <f t="shared" si="87"/>
        <v/>
      </c>
      <c r="AK77" s="42"/>
      <c r="AL77" s="43"/>
      <c r="AM77" s="45" t="str">
        <f t="shared" si="88"/>
        <v/>
      </c>
      <c r="AN77" s="44"/>
      <c r="AO77" s="43"/>
      <c r="AP77" s="46" t="str">
        <f t="shared" si="89"/>
        <v/>
      </c>
      <c r="AQ77" s="47" t="str">
        <f t="shared" si="90"/>
        <v/>
      </c>
      <c r="AR77" s="42"/>
      <c r="AS77" s="43"/>
      <c r="AT77" s="45" t="str">
        <f t="shared" si="91"/>
        <v/>
      </c>
      <c r="AU77" s="44"/>
      <c r="AV77" s="43"/>
      <c r="AW77" s="46" t="str">
        <f t="shared" si="92"/>
        <v/>
      </c>
      <c r="AX77" s="47" t="str">
        <f t="shared" si="93"/>
        <v/>
      </c>
      <c r="AY77" s="42"/>
      <c r="AZ77" s="43"/>
      <c r="BA77" s="45" t="str">
        <f t="shared" si="94"/>
        <v/>
      </c>
      <c r="BB77" s="44"/>
      <c r="BC77" s="43"/>
      <c r="BD77" s="46" t="str">
        <f t="shared" si="95"/>
        <v/>
      </c>
      <c r="BE77" s="47" t="str">
        <f t="shared" si="96"/>
        <v/>
      </c>
      <c r="BF77" s="42"/>
      <c r="BG77" s="43"/>
      <c r="BH77" s="45" t="str">
        <f t="shared" si="97"/>
        <v/>
      </c>
      <c r="BI77" s="44"/>
      <c r="BJ77" s="43"/>
      <c r="BK77" s="46" t="str">
        <f t="shared" si="98"/>
        <v/>
      </c>
      <c r="BL77" s="47" t="str">
        <f t="shared" si="99"/>
        <v/>
      </c>
      <c r="BM77" s="107" t="s">
        <v>410</v>
      </c>
      <c r="BN77" s="108">
        <v>1</v>
      </c>
      <c r="BO77" s="45">
        <f t="shared" si="100"/>
        <v>1</v>
      </c>
      <c r="BP77" s="44" t="s">
        <v>408</v>
      </c>
      <c r="BQ77" s="108">
        <v>2</v>
      </c>
      <c r="BR77" s="46">
        <f t="shared" si="101"/>
        <v>2</v>
      </c>
      <c r="BS77" s="47">
        <f t="shared" si="102"/>
        <v>2</v>
      </c>
      <c r="BT77" s="42"/>
      <c r="BU77" s="43"/>
      <c r="BV77" s="45" t="str">
        <f t="shared" si="103"/>
        <v/>
      </c>
      <c r="BW77" s="44"/>
      <c r="BX77" s="43"/>
      <c r="BY77" s="46" t="str">
        <f t="shared" si="104"/>
        <v/>
      </c>
      <c r="BZ77" s="47" t="str">
        <f t="shared" si="105"/>
        <v/>
      </c>
      <c r="CA77" s="42"/>
      <c r="CB77" s="43"/>
      <c r="CC77" s="45" t="str">
        <f t="shared" si="106"/>
        <v/>
      </c>
      <c r="CD77" s="44"/>
      <c r="CE77" s="43"/>
      <c r="CF77" s="46" t="str">
        <f t="shared" si="107"/>
        <v/>
      </c>
      <c r="CG77" s="47" t="str">
        <f t="shared" si="108"/>
        <v/>
      </c>
      <c r="CH77" s="42"/>
      <c r="CI77" s="43"/>
      <c r="CJ77" s="45" t="str">
        <f t="shared" si="115"/>
        <v/>
      </c>
      <c r="CK77" s="44"/>
      <c r="CL77" s="43"/>
      <c r="CM77" s="46" t="str">
        <f t="shared" si="116"/>
        <v/>
      </c>
      <c r="CN77" s="47" t="str">
        <f t="shared" si="117"/>
        <v/>
      </c>
      <c r="CO77" s="42"/>
      <c r="CP77" s="43"/>
      <c r="CQ77" s="45" t="str">
        <f t="shared" si="109"/>
        <v/>
      </c>
      <c r="CR77" s="44"/>
      <c r="CS77" s="43"/>
      <c r="CT77" s="46" t="str">
        <f t="shared" si="110"/>
        <v/>
      </c>
      <c r="CU77" s="47" t="str">
        <f t="shared" si="111"/>
        <v/>
      </c>
      <c r="CV77" s="42"/>
      <c r="CW77" s="43"/>
      <c r="CX77" s="45" t="str">
        <f t="shared" si="112"/>
        <v/>
      </c>
      <c r="CY77" s="44"/>
      <c r="CZ77" s="43"/>
      <c r="DA77" s="46" t="str">
        <f t="shared" si="113"/>
        <v/>
      </c>
      <c r="DB77" s="47" t="str">
        <f t="shared" si="114"/>
        <v/>
      </c>
      <c r="DC77" s="47">
        <f t="shared" si="118"/>
        <v>2</v>
      </c>
    </row>
    <row r="78" spans="2:107" ht="20.25" customHeight="1" x14ac:dyDescent="0.2">
      <c r="B78" s="68">
        <v>99</v>
      </c>
      <c r="C78" s="41" t="s">
        <v>88</v>
      </c>
      <c r="D78" s="82" t="s">
        <v>172</v>
      </c>
      <c r="E78" s="40" t="s">
        <v>92</v>
      </c>
      <c r="F78" s="23"/>
      <c r="G78" s="24"/>
      <c r="H78" s="50"/>
      <c r="I78" s="42"/>
      <c r="J78" s="43"/>
      <c r="K78" s="45" t="str">
        <f t="shared" si="76"/>
        <v/>
      </c>
      <c r="L78" s="44"/>
      <c r="M78" s="43"/>
      <c r="N78" s="46" t="str">
        <f t="shared" si="77"/>
        <v/>
      </c>
      <c r="O78" s="47" t="str">
        <f t="shared" si="78"/>
        <v/>
      </c>
      <c r="P78" s="42"/>
      <c r="Q78" s="43"/>
      <c r="R78" s="45" t="str">
        <f t="shared" si="79"/>
        <v/>
      </c>
      <c r="S78" s="44"/>
      <c r="T78" s="43"/>
      <c r="U78" s="46" t="str">
        <f t="shared" si="80"/>
        <v/>
      </c>
      <c r="V78" s="47" t="str">
        <f t="shared" si="81"/>
        <v/>
      </c>
      <c r="W78" s="42"/>
      <c r="X78" s="43"/>
      <c r="Y78" s="45" t="str">
        <f t="shared" si="82"/>
        <v/>
      </c>
      <c r="Z78" s="44"/>
      <c r="AA78" s="43"/>
      <c r="AB78" s="46" t="str">
        <f t="shared" si="83"/>
        <v/>
      </c>
      <c r="AC78" s="47" t="str">
        <f t="shared" si="84"/>
        <v/>
      </c>
      <c r="AD78" s="42"/>
      <c r="AE78" s="43"/>
      <c r="AF78" s="45" t="str">
        <f t="shared" si="85"/>
        <v/>
      </c>
      <c r="AG78" s="44"/>
      <c r="AH78" s="43"/>
      <c r="AI78" s="46" t="str">
        <f t="shared" si="86"/>
        <v/>
      </c>
      <c r="AJ78" s="47" t="str">
        <f t="shared" si="87"/>
        <v/>
      </c>
      <c r="AK78" s="42"/>
      <c r="AL78" s="43"/>
      <c r="AM78" s="45" t="str">
        <f t="shared" si="88"/>
        <v/>
      </c>
      <c r="AN78" s="44"/>
      <c r="AO78" s="43"/>
      <c r="AP78" s="46" t="str">
        <f t="shared" si="89"/>
        <v/>
      </c>
      <c r="AQ78" s="47" t="str">
        <f t="shared" si="90"/>
        <v/>
      </c>
      <c r="AR78" s="42"/>
      <c r="AS78" s="43"/>
      <c r="AT78" s="45" t="str">
        <f t="shared" si="91"/>
        <v/>
      </c>
      <c r="AU78" s="44"/>
      <c r="AV78" s="43"/>
      <c r="AW78" s="46" t="str">
        <f t="shared" si="92"/>
        <v/>
      </c>
      <c r="AX78" s="47" t="str">
        <f t="shared" si="93"/>
        <v/>
      </c>
      <c r="AY78" s="42"/>
      <c r="AZ78" s="43"/>
      <c r="BA78" s="45" t="str">
        <f t="shared" si="94"/>
        <v/>
      </c>
      <c r="BB78" s="44"/>
      <c r="BC78" s="43"/>
      <c r="BD78" s="46" t="str">
        <f t="shared" si="95"/>
        <v/>
      </c>
      <c r="BE78" s="47" t="str">
        <f t="shared" si="96"/>
        <v/>
      </c>
      <c r="BF78" s="42"/>
      <c r="BG78" s="43"/>
      <c r="BH78" s="45" t="str">
        <f t="shared" si="97"/>
        <v/>
      </c>
      <c r="BI78" s="44"/>
      <c r="BJ78" s="43"/>
      <c r="BK78" s="46" t="str">
        <f t="shared" si="98"/>
        <v/>
      </c>
      <c r="BL78" s="47" t="str">
        <f t="shared" si="99"/>
        <v/>
      </c>
      <c r="BM78" s="42" t="s">
        <v>410</v>
      </c>
      <c r="BN78" s="43">
        <v>1</v>
      </c>
      <c r="BO78" s="45">
        <f t="shared" si="100"/>
        <v>1</v>
      </c>
      <c r="BP78" s="44" t="s">
        <v>408</v>
      </c>
      <c r="BQ78" s="43">
        <v>2</v>
      </c>
      <c r="BR78" s="46">
        <f t="shared" si="101"/>
        <v>2</v>
      </c>
      <c r="BS78" s="47">
        <f t="shared" si="102"/>
        <v>2</v>
      </c>
      <c r="BT78" s="42"/>
      <c r="BU78" s="43"/>
      <c r="BV78" s="45" t="str">
        <f t="shared" si="103"/>
        <v/>
      </c>
      <c r="BW78" s="44"/>
      <c r="BX78" s="43"/>
      <c r="BY78" s="46" t="str">
        <f t="shared" si="104"/>
        <v/>
      </c>
      <c r="BZ78" s="47" t="str">
        <f t="shared" si="105"/>
        <v/>
      </c>
      <c r="CA78" s="42"/>
      <c r="CB78" s="43"/>
      <c r="CC78" s="45" t="str">
        <f t="shared" si="106"/>
        <v/>
      </c>
      <c r="CD78" s="44"/>
      <c r="CE78" s="43"/>
      <c r="CF78" s="46" t="str">
        <f t="shared" si="107"/>
        <v/>
      </c>
      <c r="CG78" s="47" t="str">
        <f t="shared" si="108"/>
        <v/>
      </c>
      <c r="CH78" s="42"/>
      <c r="CI78" s="43"/>
      <c r="CJ78" s="45" t="str">
        <f t="shared" si="115"/>
        <v/>
      </c>
      <c r="CK78" s="44"/>
      <c r="CL78" s="43"/>
      <c r="CM78" s="46" t="str">
        <f t="shared" si="116"/>
        <v/>
      </c>
      <c r="CN78" s="47" t="str">
        <f t="shared" si="117"/>
        <v/>
      </c>
      <c r="CO78" s="42"/>
      <c r="CP78" s="43"/>
      <c r="CQ78" s="45" t="str">
        <f t="shared" si="109"/>
        <v/>
      </c>
      <c r="CR78" s="44"/>
      <c r="CS78" s="43"/>
      <c r="CT78" s="46" t="str">
        <f t="shared" si="110"/>
        <v/>
      </c>
      <c r="CU78" s="47" t="str">
        <f t="shared" si="111"/>
        <v/>
      </c>
      <c r="CV78" s="42"/>
      <c r="CW78" s="43"/>
      <c r="CX78" s="45" t="str">
        <f t="shared" si="112"/>
        <v/>
      </c>
      <c r="CY78" s="44"/>
      <c r="CZ78" s="43"/>
      <c r="DA78" s="46" t="str">
        <f t="shared" si="113"/>
        <v/>
      </c>
      <c r="DB78" s="47" t="str">
        <f t="shared" si="114"/>
        <v/>
      </c>
      <c r="DC78" s="47">
        <f t="shared" si="118"/>
        <v>2</v>
      </c>
    </row>
    <row r="79" spans="2:107" ht="20.25" customHeight="1" x14ac:dyDescent="0.2">
      <c r="B79" s="68">
        <v>100</v>
      </c>
      <c r="C79" s="41" t="s">
        <v>88</v>
      </c>
      <c r="D79" s="82" t="s">
        <v>172</v>
      </c>
      <c r="E79" s="40" t="s">
        <v>93</v>
      </c>
      <c r="F79" s="23"/>
      <c r="G79" s="24"/>
      <c r="H79" s="50"/>
      <c r="I79" s="42"/>
      <c r="J79" s="43"/>
      <c r="K79" s="45" t="str">
        <f t="shared" si="76"/>
        <v/>
      </c>
      <c r="L79" s="44"/>
      <c r="M79" s="43"/>
      <c r="N79" s="46" t="str">
        <f t="shared" si="77"/>
        <v/>
      </c>
      <c r="O79" s="47" t="str">
        <f t="shared" si="78"/>
        <v/>
      </c>
      <c r="P79" s="42"/>
      <c r="Q79" s="43"/>
      <c r="R79" s="45" t="str">
        <f t="shared" si="79"/>
        <v/>
      </c>
      <c r="S79" s="44"/>
      <c r="T79" s="43"/>
      <c r="U79" s="46" t="str">
        <f t="shared" si="80"/>
        <v/>
      </c>
      <c r="V79" s="47" t="str">
        <f t="shared" si="81"/>
        <v/>
      </c>
      <c r="W79" s="42"/>
      <c r="X79" s="43"/>
      <c r="Y79" s="45" t="str">
        <f t="shared" si="82"/>
        <v/>
      </c>
      <c r="Z79" s="44"/>
      <c r="AA79" s="43"/>
      <c r="AB79" s="46" t="str">
        <f t="shared" si="83"/>
        <v/>
      </c>
      <c r="AC79" s="47" t="str">
        <f t="shared" si="84"/>
        <v/>
      </c>
      <c r="AD79" s="42"/>
      <c r="AE79" s="43"/>
      <c r="AF79" s="45" t="str">
        <f t="shared" si="85"/>
        <v/>
      </c>
      <c r="AG79" s="44"/>
      <c r="AH79" s="43"/>
      <c r="AI79" s="46" t="str">
        <f t="shared" si="86"/>
        <v/>
      </c>
      <c r="AJ79" s="47" t="str">
        <f t="shared" si="87"/>
        <v/>
      </c>
      <c r="AK79" s="42"/>
      <c r="AL79" s="43"/>
      <c r="AM79" s="45" t="str">
        <f t="shared" si="88"/>
        <v/>
      </c>
      <c r="AN79" s="44"/>
      <c r="AO79" s="43"/>
      <c r="AP79" s="46" t="str">
        <f t="shared" si="89"/>
        <v/>
      </c>
      <c r="AQ79" s="47" t="str">
        <f t="shared" si="90"/>
        <v/>
      </c>
      <c r="AR79" s="42"/>
      <c r="AS79" s="43"/>
      <c r="AT79" s="45" t="str">
        <f t="shared" si="91"/>
        <v/>
      </c>
      <c r="AU79" s="44"/>
      <c r="AV79" s="43"/>
      <c r="AW79" s="46" t="str">
        <f t="shared" si="92"/>
        <v/>
      </c>
      <c r="AX79" s="47" t="str">
        <f t="shared" si="93"/>
        <v/>
      </c>
      <c r="AY79" s="42"/>
      <c r="AZ79" s="43"/>
      <c r="BA79" s="45" t="str">
        <f t="shared" si="94"/>
        <v/>
      </c>
      <c r="BB79" s="44"/>
      <c r="BC79" s="43"/>
      <c r="BD79" s="46" t="str">
        <f t="shared" si="95"/>
        <v/>
      </c>
      <c r="BE79" s="47" t="str">
        <f t="shared" si="96"/>
        <v/>
      </c>
      <c r="BF79" s="42"/>
      <c r="BG79" s="43"/>
      <c r="BH79" s="45" t="str">
        <f t="shared" si="97"/>
        <v/>
      </c>
      <c r="BI79" s="44"/>
      <c r="BJ79" s="43"/>
      <c r="BK79" s="46" t="str">
        <f t="shared" si="98"/>
        <v/>
      </c>
      <c r="BL79" s="47" t="str">
        <f t="shared" si="99"/>
        <v/>
      </c>
      <c r="BM79" s="42" t="s">
        <v>410</v>
      </c>
      <c r="BN79" s="43">
        <v>1</v>
      </c>
      <c r="BO79" s="45">
        <f t="shared" si="100"/>
        <v>1</v>
      </c>
      <c r="BP79" s="44" t="s">
        <v>408</v>
      </c>
      <c r="BQ79" s="43">
        <v>2</v>
      </c>
      <c r="BR79" s="46">
        <f t="shared" si="101"/>
        <v>2</v>
      </c>
      <c r="BS79" s="47">
        <f t="shared" si="102"/>
        <v>2</v>
      </c>
      <c r="BT79" s="42"/>
      <c r="BU79" s="43"/>
      <c r="BV79" s="45" t="str">
        <f t="shared" si="103"/>
        <v/>
      </c>
      <c r="BW79" s="44"/>
      <c r="BX79" s="43"/>
      <c r="BY79" s="46" t="str">
        <f t="shared" si="104"/>
        <v/>
      </c>
      <c r="BZ79" s="47" t="str">
        <f t="shared" si="105"/>
        <v/>
      </c>
      <c r="CA79" s="42"/>
      <c r="CB79" s="43"/>
      <c r="CC79" s="45" t="str">
        <f t="shared" si="106"/>
        <v/>
      </c>
      <c r="CD79" s="44"/>
      <c r="CE79" s="43"/>
      <c r="CF79" s="46" t="str">
        <f t="shared" si="107"/>
        <v/>
      </c>
      <c r="CG79" s="47" t="str">
        <f t="shared" si="108"/>
        <v/>
      </c>
      <c r="CH79" s="42"/>
      <c r="CI79" s="43"/>
      <c r="CJ79" s="45" t="str">
        <f t="shared" si="115"/>
        <v/>
      </c>
      <c r="CK79" s="44"/>
      <c r="CL79" s="43"/>
      <c r="CM79" s="46" t="str">
        <f t="shared" si="116"/>
        <v/>
      </c>
      <c r="CN79" s="47" t="str">
        <f t="shared" si="117"/>
        <v/>
      </c>
      <c r="CO79" s="42"/>
      <c r="CP79" s="43"/>
      <c r="CQ79" s="45" t="str">
        <f t="shared" si="109"/>
        <v/>
      </c>
      <c r="CR79" s="44"/>
      <c r="CS79" s="43"/>
      <c r="CT79" s="46" t="str">
        <f t="shared" si="110"/>
        <v/>
      </c>
      <c r="CU79" s="47" t="str">
        <f t="shared" si="111"/>
        <v/>
      </c>
      <c r="CV79" s="42" t="s">
        <v>416</v>
      </c>
      <c r="CW79" s="43">
        <v>10</v>
      </c>
      <c r="CX79" s="45">
        <f t="shared" si="112"/>
        <v>0.16666666666666666</v>
      </c>
      <c r="CY79" s="44" t="s">
        <v>407</v>
      </c>
      <c r="CZ79" s="43">
        <v>1</v>
      </c>
      <c r="DA79" s="46">
        <f t="shared" si="113"/>
        <v>4</v>
      </c>
      <c r="DB79" s="47">
        <f t="shared" si="114"/>
        <v>0.66666666666666663</v>
      </c>
      <c r="DC79" s="47">
        <f t="shared" si="118"/>
        <v>2.6666666666666665</v>
      </c>
    </row>
    <row r="80" spans="2:107" ht="20.25" customHeight="1" x14ac:dyDescent="0.2">
      <c r="B80" s="68">
        <v>101</v>
      </c>
      <c r="C80" s="41" t="s">
        <v>88</v>
      </c>
      <c r="D80" s="82" t="s">
        <v>171</v>
      </c>
      <c r="E80" s="40" t="s">
        <v>95</v>
      </c>
      <c r="F80" s="23"/>
      <c r="G80" s="24"/>
      <c r="H80" s="50"/>
      <c r="I80" s="42"/>
      <c r="J80" s="43"/>
      <c r="K80" s="45" t="str">
        <f t="shared" si="76"/>
        <v/>
      </c>
      <c r="L80" s="44"/>
      <c r="M80" s="43"/>
      <c r="N80" s="46" t="str">
        <f t="shared" si="77"/>
        <v/>
      </c>
      <c r="O80" s="47" t="str">
        <f t="shared" si="78"/>
        <v/>
      </c>
      <c r="P80" s="42"/>
      <c r="Q80" s="43"/>
      <c r="R80" s="45" t="str">
        <f t="shared" si="79"/>
        <v/>
      </c>
      <c r="S80" s="44"/>
      <c r="T80" s="43"/>
      <c r="U80" s="46" t="str">
        <f t="shared" si="80"/>
        <v/>
      </c>
      <c r="V80" s="47" t="str">
        <f t="shared" si="81"/>
        <v/>
      </c>
      <c r="W80" s="42"/>
      <c r="X80" s="43"/>
      <c r="Y80" s="45" t="str">
        <f t="shared" si="82"/>
        <v/>
      </c>
      <c r="Z80" s="44"/>
      <c r="AA80" s="43"/>
      <c r="AB80" s="46" t="str">
        <f t="shared" si="83"/>
        <v/>
      </c>
      <c r="AC80" s="47" t="str">
        <f t="shared" si="84"/>
        <v/>
      </c>
      <c r="AD80" s="42"/>
      <c r="AE80" s="43"/>
      <c r="AF80" s="45" t="str">
        <f t="shared" si="85"/>
        <v/>
      </c>
      <c r="AG80" s="44"/>
      <c r="AH80" s="43"/>
      <c r="AI80" s="46" t="str">
        <f t="shared" si="86"/>
        <v/>
      </c>
      <c r="AJ80" s="47" t="str">
        <f t="shared" si="87"/>
        <v/>
      </c>
      <c r="AK80" s="42"/>
      <c r="AL80" s="43"/>
      <c r="AM80" s="45" t="str">
        <f t="shared" si="88"/>
        <v/>
      </c>
      <c r="AN80" s="44"/>
      <c r="AO80" s="43"/>
      <c r="AP80" s="46" t="str">
        <f t="shared" si="89"/>
        <v/>
      </c>
      <c r="AQ80" s="47" t="str">
        <f t="shared" si="90"/>
        <v/>
      </c>
      <c r="AR80" s="42"/>
      <c r="AS80" s="43"/>
      <c r="AT80" s="45" t="str">
        <f t="shared" si="91"/>
        <v/>
      </c>
      <c r="AU80" s="44"/>
      <c r="AV80" s="43"/>
      <c r="AW80" s="46" t="str">
        <f t="shared" si="92"/>
        <v/>
      </c>
      <c r="AX80" s="47" t="str">
        <f t="shared" si="93"/>
        <v/>
      </c>
      <c r="AY80" s="42"/>
      <c r="AZ80" s="43"/>
      <c r="BA80" s="45" t="str">
        <f t="shared" si="94"/>
        <v/>
      </c>
      <c r="BB80" s="44"/>
      <c r="BC80" s="43"/>
      <c r="BD80" s="46" t="str">
        <f t="shared" si="95"/>
        <v/>
      </c>
      <c r="BE80" s="47" t="str">
        <f t="shared" si="96"/>
        <v/>
      </c>
      <c r="BF80" s="42"/>
      <c r="BG80" s="43"/>
      <c r="BH80" s="45" t="str">
        <f t="shared" si="97"/>
        <v/>
      </c>
      <c r="BI80" s="44"/>
      <c r="BJ80" s="43"/>
      <c r="BK80" s="46" t="str">
        <f t="shared" si="98"/>
        <v/>
      </c>
      <c r="BL80" s="47" t="str">
        <f t="shared" si="99"/>
        <v/>
      </c>
      <c r="BM80" s="107" t="s">
        <v>410</v>
      </c>
      <c r="BN80" s="108">
        <v>1</v>
      </c>
      <c r="BO80" s="45">
        <f t="shared" si="100"/>
        <v>1</v>
      </c>
      <c r="BP80" s="44" t="s">
        <v>408</v>
      </c>
      <c r="BQ80" s="43">
        <v>2</v>
      </c>
      <c r="BR80" s="46">
        <f t="shared" si="101"/>
        <v>2</v>
      </c>
      <c r="BS80" s="47">
        <f t="shared" si="102"/>
        <v>2</v>
      </c>
      <c r="BT80" s="42"/>
      <c r="BU80" s="43"/>
      <c r="BV80" s="45" t="str">
        <f t="shared" si="103"/>
        <v/>
      </c>
      <c r="BW80" s="44"/>
      <c r="BX80" s="43"/>
      <c r="BY80" s="46" t="str">
        <f t="shared" si="104"/>
        <v/>
      </c>
      <c r="BZ80" s="47" t="str">
        <f t="shared" si="105"/>
        <v/>
      </c>
      <c r="CA80" s="42"/>
      <c r="CB80" s="43"/>
      <c r="CC80" s="45" t="str">
        <f t="shared" si="106"/>
        <v/>
      </c>
      <c r="CD80" s="44"/>
      <c r="CE80" s="43"/>
      <c r="CF80" s="46" t="str">
        <f t="shared" si="107"/>
        <v/>
      </c>
      <c r="CG80" s="47" t="str">
        <f t="shared" si="108"/>
        <v/>
      </c>
      <c r="CH80" s="42"/>
      <c r="CI80" s="43"/>
      <c r="CJ80" s="45" t="str">
        <f t="shared" si="115"/>
        <v/>
      </c>
      <c r="CK80" s="44"/>
      <c r="CL80" s="43"/>
      <c r="CM80" s="46" t="str">
        <f t="shared" si="116"/>
        <v/>
      </c>
      <c r="CN80" s="47" t="str">
        <f t="shared" si="117"/>
        <v/>
      </c>
      <c r="CO80" s="42"/>
      <c r="CP80" s="43"/>
      <c r="CQ80" s="45" t="str">
        <f t="shared" si="109"/>
        <v/>
      </c>
      <c r="CR80" s="44"/>
      <c r="CS80" s="43"/>
      <c r="CT80" s="46" t="str">
        <f t="shared" si="110"/>
        <v/>
      </c>
      <c r="CU80" s="47" t="str">
        <f t="shared" si="111"/>
        <v/>
      </c>
      <c r="CV80" s="42"/>
      <c r="CW80" s="43"/>
      <c r="CX80" s="45" t="str">
        <f t="shared" si="112"/>
        <v/>
      </c>
      <c r="CY80" s="44"/>
      <c r="CZ80" s="43"/>
      <c r="DA80" s="46" t="str">
        <f t="shared" si="113"/>
        <v/>
      </c>
      <c r="DB80" s="47" t="str">
        <f t="shared" si="114"/>
        <v/>
      </c>
      <c r="DC80" s="47">
        <f t="shared" si="118"/>
        <v>2</v>
      </c>
    </row>
    <row r="81" spans="2:107" ht="20.25" customHeight="1" x14ac:dyDescent="0.2">
      <c r="B81" s="68">
        <v>102</v>
      </c>
      <c r="C81" s="41" t="s">
        <v>88</v>
      </c>
      <c r="D81" s="82" t="s">
        <v>173</v>
      </c>
      <c r="E81" s="40" t="s">
        <v>96</v>
      </c>
      <c r="F81" s="23"/>
      <c r="G81" s="24"/>
      <c r="H81" s="50"/>
      <c r="I81" s="42"/>
      <c r="J81" s="43"/>
      <c r="K81" s="45" t="str">
        <f t="shared" si="76"/>
        <v/>
      </c>
      <c r="L81" s="44"/>
      <c r="M81" s="43"/>
      <c r="N81" s="46" t="str">
        <f t="shared" si="77"/>
        <v/>
      </c>
      <c r="O81" s="47" t="str">
        <f t="shared" si="78"/>
        <v/>
      </c>
      <c r="P81" s="42"/>
      <c r="Q81" s="43"/>
      <c r="R81" s="45" t="str">
        <f t="shared" si="79"/>
        <v/>
      </c>
      <c r="S81" s="44"/>
      <c r="T81" s="43"/>
      <c r="U81" s="46" t="str">
        <f t="shared" si="80"/>
        <v/>
      </c>
      <c r="V81" s="47" t="str">
        <f t="shared" si="81"/>
        <v/>
      </c>
      <c r="W81" s="42"/>
      <c r="X81" s="43"/>
      <c r="Y81" s="45" t="str">
        <f t="shared" si="82"/>
        <v/>
      </c>
      <c r="Z81" s="44"/>
      <c r="AA81" s="43"/>
      <c r="AB81" s="46" t="str">
        <f t="shared" si="83"/>
        <v/>
      </c>
      <c r="AC81" s="47" t="str">
        <f t="shared" si="84"/>
        <v/>
      </c>
      <c r="AD81" s="42"/>
      <c r="AE81" s="43"/>
      <c r="AF81" s="45" t="str">
        <f t="shared" si="85"/>
        <v/>
      </c>
      <c r="AG81" s="44"/>
      <c r="AH81" s="43"/>
      <c r="AI81" s="46" t="str">
        <f t="shared" si="86"/>
        <v/>
      </c>
      <c r="AJ81" s="47" t="str">
        <f t="shared" si="87"/>
        <v/>
      </c>
      <c r="AK81" s="42"/>
      <c r="AL81" s="43"/>
      <c r="AM81" s="45" t="str">
        <f t="shared" si="88"/>
        <v/>
      </c>
      <c r="AN81" s="44"/>
      <c r="AO81" s="43"/>
      <c r="AP81" s="46" t="str">
        <f t="shared" si="89"/>
        <v/>
      </c>
      <c r="AQ81" s="47" t="str">
        <f t="shared" si="90"/>
        <v/>
      </c>
      <c r="AR81" s="42"/>
      <c r="AS81" s="43"/>
      <c r="AT81" s="45" t="str">
        <f t="shared" si="91"/>
        <v/>
      </c>
      <c r="AU81" s="44"/>
      <c r="AV81" s="43"/>
      <c r="AW81" s="46" t="str">
        <f t="shared" si="92"/>
        <v/>
      </c>
      <c r="AX81" s="47" t="str">
        <f t="shared" si="93"/>
        <v/>
      </c>
      <c r="AY81" s="42"/>
      <c r="AZ81" s="43"/>
      <c r="BA81" s="45" t="str">
        <f t="shared" si="94"/>
        <v/>
      </c>
      <c r="BB81" s="44"/>
      <c r="BC81" s="43"/>
      <c r="BD81" s="46" t="str">
        <f t="shared" si="95"/>
        <v/>
      </c>
      <c r="BE81" s="47" t="str">
        <f t="shared" si="96"/>
        <v/>
      </c>
      <c r="BF81" s="42"/>
      <c r="BG81" s="43"/>
      <c r="BH81" s="45" t="str">
        <f t="shared" si="97"/>
        <v/>
      </c>
      <c r="BI81" s="44"/>
      <c r="BJ81" s="43"/>
      <c r="BK81" s="46" t="str">
        <f t="shared" si="98"/>
        <v/>
      </c>
      <c r="BL81" s="47" t="str">
        <f t="shared" si="99"/>
        <v/>
      </c>
      <c r="BM81" s="107" t="s">
        <v>410</v>
      </c>
      <c r="BN81" s="108">
        <v>9</v>
      </c>
      <c r="BO81" s="45">
        <f t="shared" si="100"/>
        <v>9</v>
      </c>
      <c r="BP81" s="44" t="s">
        <v>408</v>
      </c>
      <c r="BQ81" s="43">
        <v>2</v>
      </c>
      <c r="BR81" s="46">
        <f t="shared" si="101"/>
        <v>2</v>
      </c>
      <c r="BS81" s="47">
        <f t="shared" si="102"/>
        <v>18</v>
      </c>
      <c r="BT81" s="42"/>
      <c r="BU81" s="43"/>
      <c r="BV81" s="45" t="str">
        <f t="shared" si="103"/>
        <v/>
      </c>
      <c r="BW81" s="44"/>
      <c r="BX81" s="43"/>
      <c r="BY81" s="46" t="str">
        <f t="shared" si="104"/>
        <v/>
      </c>
      <c r="BZ81" s="47" t="str">
        <f t="shared" si="105"/>
        <v/>
      </c>
      <c r="CA81" s="42"/>
      <c r="CB81" s="43"/>
      <c r="CC81" s="45" t="str">
        <f t="shared" si="106"/>
        <v/>
      </c>
      <c r="CD81" s="44"/>
      <c r="CE81" s="43"/>
      <c r="CF81" s="46" t="str">
        <f t="shared" si="107"/>
        <v/>
      </c>
      <c r="CG81" s="47" t="str">
        <f t="shared" si="108"/>
        <v/>
      </c>
      <c r="CH81" s="42"/>
      <c r="CI81" s="43"/>
      <c r="CJ81" s="45" t="str">
        <f t="shared" si="115"/>
        <v/>
      </c>
      <c r="CK81" s="44"/>
      <c r="CL81" s="43"/>
      <c r="CM81" s="46" t="str">
        <f t="shared" si="116"/>
        <v/>
      </c>
      <c r="CN81" s="47" t="str">
        <f t="shared" si="117"/>
        <v/>
      </c>
      <c r="CO81" s="42"/>
      <c r="CP81" s="43"/>
      <c r="CQ81" s="45" t="str">
        <f t="shared" si="109"/>
        <v/>
      </c>
      <c r="CR81" s="44"/>
      <c r="CS81" s="43"/>
      <c r="CT81" s="46" t="str">
        <f t="shared" si="110"/>
        <v/>
      </c>
      <c r="CU81" s="47" t="str">
        <f t="shared" si="111"/>
        <v/>
      </c>
      <c r="CV81" s="42"/>
      <c r="CW81" s="43"/>
      <c r="CX81" s="45" t="str">
        <f t="shared" si="112"/>
        <v/>
      </c>
      <c r="CY81" s="44"/>
      <c r="CZ81" s="43"/>
      <c r="DA81" s="46" t="str">
        <f t="shared" si="113"/>
        <v/>
      </c>
      <c r="DB81" s="47" t="str">
        <f t="shared" si="114"/>
        <v/>
      </c>
      <c r="DC81" s="47">
        <f t="shared" si="118"/>
        <v>18</v>
      </c>
    </row>
    <row r="82" spans="2:107" ht="20.25" customHeight="1" x14ac:dyDescent="0.2">
      <c r="B82" s="68">
        <v>103</v>
      </c>
      <c r="C82" s="41" t="s">
        <v>88</v>
      </c>
      <c r="D82" s="82" t="s">
        <v>173</v>
      </c>
      <c r="E82" s="40" t="s">
        <v>97</v>
      </c>
      <c r="F82" s="23"/>
      <c r="G82" s="24"/>
      <c r="H82" s="50"/>
      <c r="I82" s="42"/>
      <c r="J82" s="43"/>
      <c r="K82" s="45" t="str">
        <f t="shared" si="76"/>
        <v/>
      </c>
      <c r="L82" s="44"/>
      <c r="M82" s="43"/>
      <c r="N82" s="46" t="str">
        <f t="shared" si="77"/>
        <v/>
      </c>
      <c r="O82" s="47" t="str">
        <f t="shared" si="78"/>
        <v/>
      </c>
      <c r="P82" s="42"/>
      <c r="Q82" s="43"/>
      <c r="R82" s="45" t="str">
        <f t="shared" si="79"/>
        <v/>
      </c>
      <c r="S82" s="44"/>
      <c r="T82" s="43"/>
      <c r="U82" s="46" t="str">
        <f t="shared" si="80"/>
        <v/>
      </c>
      <c r="V82" s="47" t="str">
        <f t="shared" si="81"/>
        <v/>
      </c>
      <c r="W82" s="42"/>
      <c r="X82" s="43"/>
      <c r="Y82" s="45" t="str">
        <f t="shared" si="82"/>
        <v/>
      </c>
      <c r="Z82" s="44"/>
      <c r="AA82" s="43"/>
      <c r="AB82" s="46" t="str">
        <f t="shared" si="83"/>
        <v/>
      </c>
      <c r="AC82" s="47" t="str">
        <f t="shared" si="84"/>
        <v/>
      </c>
      <c r="AD82" s="42"/>
      <c r="AE82" s="43"/>
      <c r="AF82" s="45" t="str">
        <f t="shared" si="85"/>
        <v/>
      </c>
      <c r="AG82" s="44"/>
      <c r="AH82" s="43"/>
      <c r="AI82" s="46" t="str">
        <f t="shared" si="86"/>
        <v/>
      </c>
      <c r="AJ82" s="47" t="str">
        <f t="shared" si="87"/>
        <v/>
      </c>
      <c r="AK82" s="42"/>
      <c r="AL82" s="43"/>
      <c r="AM82" s="45" t="str">
        <f t="shared" si="88"/>
        <v/>
      </c>
      <c r="AN82" s="44"/>
      <c r="AO82" s="43"/>
      <c r="AP82" s="46" t="str">
        <f t="shared" si="89"/>
        <v/>
      </c>
      <c r="AQ82" s="47" t="str">
        <f t="shared" si="90"/>
        <v/>
      </c>
      <c r="AR82" s="42"/>
      <c r="AS82" s="43"/>
      <c r="AT82" s="45" t="str">
        <f t="shared" si="91"/>
        <v/>
      </c>
      <c r="AU82" s="44"/>
      <c r="AV82" s="43"/>
      <c r="AW82" s="46" t="str">
        <f t="shared" si="92"/>
        <v/>
      </c>
      <c r="AX82" s="47" t="str">
        <f t="shared" si="93"/>
        <v/>
      </c>
      <c r="AY82" s="42"/>
      <c r="AZ82" s="43"/>
      <c r="BA82" s="45" t="str">
        <f t="shared" si="94"/>
        <v/>
      </c>
      <c r="BB82" s="44"/>
      <c r="BC82" s="43"/>
      <c r="BD82" s="46" t="str">
        <f t="shared" si="95"/>
        <v/>
      </c>
      <c r="BE82" s="47" t="str">
        <f t="shared" si="96"/>
        <v/>
      </c>
      <c r="BF82" s="42"/>
      <c r="BG82" s="43"/>
      <c r="BH82" s="45" t="str">
        <f t="shared" si="97"/>
        <v/>
      </c>
      <c r="BI82" s="44"/>
      <c r="BJ82" s="43"/>
      <c r="BK82" s="46" t="str">
        <f t="shared" si="98"/>
        <v/>
      </c>
      <c r="BL82" s="47" t="str">
        <f t="shared" si="99"/>
        <v/>
      </c>
      <c r="BM82" s="107" t="s">
        <v>410</v>
      </c>
      <c r="BN82" s="108">
        <v>9</v>
      </c>
      <c r="BO82" s="45">
        <f t="shared" si="100"/>
        <v>9</v>
      </c>
      <c r="BP82" s="44" t="s">
        <v>408</v>
      </c>
      <c r="BQ82" s="43">
        <v>2</v>
      </c>
      <c r="BR82" s="46">
        <f t="shared" si="101"/>
        <v>2</v>
      </c>
      <c r="BS82" s="47">
        <f t="shared" si="102"/>
        <v>18</v>
      </c>
      <c r="BT82" s="42"/>
      <c r="BU82" s="43"/>
      <c r="BV82" s="45" t="str">
        <f t="shared" si="103"/>
        <v/>
      </c>
      <c r="BW82" s="44"/>
      <c r="BX82" s="43"/>
      <c r="BY82" s="46" t="str">
        <f t="shared" si="104"/>
        <v/>
      </c>
      <c r="BZ82" s="47" t="str">
        <f t="shared" si="105"/>
        <v/>
      </c>
      <c r="CA82" s="42"/>
      <c r="CB82" s="43"/>
      <c r="CC82" s="45" t="str">
        <f t="shared" si="106"/>
        <v/>
      </c>
      <c r="CD82" s="44"/>
      <c r="CE82" s="43"/>
      <c r="CF82" s="46" t="str">
        <f t="shared" si="107"/>
        <v/>
      </c>
      <c r="CG82" s="47" t="str">
        <f t="shared" si="108"/>
        <v/>
      </c>
      <c r="CH82" s="42"/>
      <c r="CI82" s="43"/>
      <c r="CJ82" s="45" t="str">
        <f t="shared" si="115"/>
        <v/>
      </c>
      <c r="CK82" s="44"/>
      <c r="CL82" s="43"/>
      <c r="CM82" s="46" t="str">
        <f t="shared" si="116"/>
        <v/>
      </c>
      <c r="CN82" s="47" t="str">
        <f t="shared" si="117"/>
        <v/>
      </c>
      <c r="CO82" s="42"/>
      <c r="CP82" s="43"/>
      <c r="CQ82" s="45" t="str">
        <f t="shared" si="109"/>
        <v/>
      </c>
      <c r="CR82" s="44"/>
      <c r="CS82" s="43"/>
      <c r="CT82" s="46" t="str">
        <f t="shared" si="110"/>
        <v/>
      </c>
      <c r="CU82" s="47" t="str">
        <f t="shared" si="111"/>
        <v/>
      </c>
      <c r="CV82" s="42"/>
      <c r="CW82" s="43"/>
      <c r="CX82" s="45" t="str">
        <f t="shared" si="112"/>
        <v/>
      </c>
      <c r="CY82" s="44"/>
      <c r="CZ82" s="43"/>
      <c r="DA82" s="46" t="str">
        <f t="shared" si="113"/>
        <v/>
      </c>
      <c r="DB82" s="47" t="str">
        <f t="shared" si="114"/>
        <v/>
      </c>
      <c r="DC82" s="47">
        <f t="shared" si="118"/>
        <v>18</v>
      </c>
    </row>
    <row r="83" spans="2:107" ht="20.25" customHeight="1" x14ac:dyDescent="0.2">
      <c r="B83" s="68">
        <v>104</v>
      </c>
      <c r="C83" s="41" t="s">
        <v>88</v>
      </c>
      <c r="D83" s="82" t="s">
        <v>173</v>
      </c>
      <c r="E83" s="40" t="s">
        <v>98</v>
      </c>
      <c r="F83" s="23"/>
      <c r="G83" s="24"/>
      <c r="H83" s="50"/>
      <c r="I83" s="42"/>
      <c r="J83" s="43"/>
      <c r="K83" s="45" t="str">
        <f t="shared" si="76"/>
        <v/>
      </c>
      <c r="L83" s="44"/>
      <c r="M83" s="43"/>
      <c r="N83" s="46" t="str">
        <f t="shared" si="77"/>
        <v/>
      </c>
      <c r="O83" s="47" t="str">
        <f t="shared" si="78"/>
        <v/>
      </c>
      <c r="P83" s="42"/>
      <c r="Q83" s="43"/>
      <c r="R83" s="45" t="str">
        <f t="shared" si="79"/>
        <v/>
      </c>
      <c r="S83" s="44"/>
      <c r="T83" s="43"/>
      <c r="U83" s="46" t="str">
        <f t="shared" si="80"/>
        <v/>
      </c>
      <c r="V83" s="47" t="str">
        <f t="shared" si="81"/>
        <v/>
      </c>
      <c r="W83" s="42"/>
      <c r="X83" s="43"/>
      <c r="Y83" s="45" t="str">
        <f t="shared" si="82"/>
        <v/>
      </c>
      <c r="Z83" s="44"/>
      <c r="AA83" s="43"/>
      <c r="AB83" s="46" t="str">
        <f t="shared" si="83"/>
        <v/>
      </c>
      <c r="AC83" s="47" t="str">
        <f t="shared" si="84"/>
        <v/>
      </c>
      <c r="AD83" s="42"/>
      <c r="AE83" s="43"/>
      <c r="AF83" s="45" t="str">
        <f t="shared" si="85"/>
        <v/>
      </c>
      <c r="AG83" s="44"/>
      <c r="AH83" s="43"/>
      <c r="AI83" s="46" t="str">
        <f t="shared" si="86"/>
        <v/>
      </c>
      <c r="AJ83" s="47" t="str">
        <f t="shared" si="87"/>
        <v/>
      </c>
      <c r="AK83" s="42"/>
      <c r="AL83" s="43"/>
      <c r="AM83" s="45" t="str">
        <f t="shared" si="88"/>
        <v/>
      </c>
      <c r="AN83" s="44"/>
      <c r="AO83" s="43"/>
      <c r="AP83" s="46" t="str">
        <f t="shared" si="89"/>
        <v/>
      </c>
      <c r="AQ83" s="47" t="str">
        <f t="shared" si="90"/>
        <v/>
      </c>
      <c r="AR83" s="42"/>
      <c r="AS83" s="43"/>
      <c r="AT83" s="45" t="str">
        <f t="shared" si="91"/>
        <v/>
      </c>
      <c r="AU83" s="44"/>
      <c r="AV83" s="43"/>
      <c r="AW83" s="46" t="str">
        <f t="shared" si="92"/>
        <v/>
      </c>
      <c r="AX83" s="47" t="str">
        <f t="shared" si="93"/>
        <v/>
      </c>
      <c r="AY83" s="42"/>
      <c r="AZ83" s="43"/>
      <c r="BA83" s="45" t="str">
        <f t="shared" si="94"/>
        <v/>
      </c>
      <c r="BB83" s="44"/>
      <c r="BC83" s="43"/>
      <c r="BD83" s="46" t="str">
        <f t="shared" si="95"/>
        <v/>
      </c>
      <c r="BE83" s="47" t="str">
        <f t="shared" si="96"/>
        <v/>
      </c>
      <c r="BF83" s="42"/>
      <c r="BG83" s="43"/>
      <c r="BH83" s="45" t="str">
        <f t="shared" si="97"/>
        <v/>
      </c>
      <c r="BI83" s="44"/>
      <c r="BJ83" s="43"/>
      <c r="BK83" s="46" t="str">
        <f t="shared" si="98"/>
        <v/>
      </c>
      <c r="BL83" s="47" t="str">
        <f t="shared" si="99"/>
        <v/>
      </c>
      <c r="BM83" s="107" t="s">
        <v>410</v>
      </c>
      <c r="BN83" s="108">
        <v>1</v>
      </c>
      <c r="BO83" s="45">
        <f t="shared" si="100"/>
        <v>1</v>
      </c>
      <c r="BP83" s="44" t="s">
        <v>408</v>
      </c>
      <c r="BQ83" s="108">
        <v>2</v>
      </c>
      <c r="BR83" s="46">
        <f t="shared" si="101"/>
        <v>2</v>
      </c>
      <c r="BS83" s="47">
        <f t="shared" si="102"/>
        <v>2</v>
      </c>
      <c r="BT83" s="42"/>
      <c r="BU83" s="43"/>
      <c r="BV83" s="45" t="str">
        <f t="shared" si="103"/>
        <v/>
      </c>
      <c r="BW83" s="44"/>
      <c r="BX83" s="43"/>
      <c r="BY83" s="46" t="str">
        <f t="shared" si="104"/>
        <v/>
      </c>
      <c r="BZ83" s="47" t="str">
        <f t="shared" si="105"/>
        <v/>
      </c>
      <c r="CA83" s="42"/>
      <c r="CB83" s="43"/>
      <c r="CC83" s="45" t="str">
        <f t="shared" si="106"/>
        <v/>
      </c>
      <c r="CD83" s="44"/>
      <c r="CE83" s="43"/>
      <c r="CF83" s="46" t="str">
        <f t="shared" si="107"/>
        <v/>
      </c>
      <c r="CG83" s="47" t="str">
        <f t="shared" si="108"/>
        <v/>
      </c>
      <c r="CH83" s="42"/>
      <c r="CI83" s="43"/>
      <c r="CJ83" s="45" t="str">
        <f t="shared" si="115"/>
        <v/>
      </c>
      <c r="CK83" s="44"/>
      <c r="CL83" s="43"/>
      <c r="CM83" s="46" t="str">
        <f t="shared" si="116"/>
        <v/>
      </c>
      <c r="CN83" s="47" t="str">
        <f t="shared" si="117"/>
        <v/>
      </c>
      <c r="CO83" s="42"/>
      <c r="CP83" s="43"/>
      <c r="CQ83" s="45" t="str">
        <f t="shared" si="109"/>
        <v/>
      </c>
      <c r="CR83" s="44"/>
      <c r="CS83" s="43"/>
      <c r="CT83" s="46" t="str">
        <f t="shared" si="110"/>
        <v/>
      </c>
      <c r="CU83" s="47" t="str">
        <f t="shared" si="111"/>
        <v/>
      </c>
      <c r="CV83" s="42"/>
      <c r="CW83" s="43"/>
      <c r="CX83" s="45" t="str">
        <f t="shared" si="112"/>
        <v/>
      </c>
      <c r="CY83" s="44"/>
      <c r="CZ83" s="43"/>
      <c r="DA83" s="46" t="str">
        <f t="shared" si="113"/>
        <v/>
      </c>
      <c r="DB83" s="47" t="str">
        <f t="shared" si="114"/>
        <v/>
      </c>
      <c r="DC83" s="47">
        <f t="shared" si="118"/>
        <v>2</v>
      </c>
    </row>
    <row r="84" spans="2:107" ht="20.25" customHeight="1" x14ac:dyDescent="0.2">
      <c r="B84" s="68">
        <v>105</v>
      </c>
      <c r="C84" s="41" t="s">
        <v>88</v>
      </c>
      <c r="D84" s="82" t="s">
        <v>173</v>
      </c>
      <c r="E84" s="40" t="s">
        <v>99</v>
      </c>
      <c r="F84" s="23"/>
      <c r="G84" s="24"/>
      <c r="H84" s="50"/>
      <c r="I84" s="42"/>
      <c r="J84" s="43"/>
      <c r="K84" s="45" t="str">
        <f t="shared" si="76"/>
        <v/>
      </c>
      <c r="L84" s="44"/>
      <c r="M84" s="43"/>
      <c r="N84" s="46" t="str">
        <f t="shared" si="77"/>
        <v/>
      </c>
      <c r="O84" s="47" t="str">
        <f t="shared" si="78"/>
        <v/>
      </c>
      <c r="P84" s="42"/>
      <c r="Q84" s="43"/>
      <c r="R84" s="45" t="str">
        <f t="shared" si="79"/>
        <v/>
      </c>
      <c r="S84" s="44"/>
      <c r="T84" s="43"/>
      <c r="U84" s="46" t="str">
        <f t="shared" si="80"/>
        <v/>
      </c>
      <c r="V84" s="47" t="str">
        <f t="shared" si="81"/>
        <v/>
      </c>
      <c r="W84" s="42"/>
      <c r="X84" s="43"/>
      <c r="Y84" s="45" t="str">
        <f t="shared" si="82"/>
        <v/>
      </c>
      <c r="Z84" s="44"/>
      <c r="AA84" s="43"/>
      <c r="AB84" s="46" t="str">
        <f t="shared" si="83"/>
        <v/>
      </c>
      <c r="AC84" s="47" t="str">
        <f t="shared" si="84"/>
        <v/>
      </c>
      <c r="AD84" s="42"/>
      <c r="AE84" s="43"/>
      <c r="AF84" s="45" t="str">
        <f t="shared" si="85"/>
        <v/>
      </c>
      <c r="AG84" s="44"/>
      <c r="AH84" s="43"/>
      <c r="AI84" s="46" t="str">
        <f t="shared" si="86"/>
        <v/>
      </c>
      <c r="AJ84" s="47" t="str">
        <f t="shared" si="87"/>
        <v/>
      </c>
      <c r="AK84" s="42"/>
      <c r="AL84" s="43"/>
      <c r="AM84" s="45" t="str">
        <f t="shared" si="88"/>
        <v/>
      </c>
      <c r="AN84" s="44"/>
      <c r="AO84" s="43"/>
      <c r="AP84" s="46" t="str">
        <f t="shared" si="89"/>
        <v/>
      </c>
      <c r="AQ84" s="47" t="str">
        <f t="shared" si="90"/>
        <v/>
      </c>
      <c r="AR84" s="42"/>
      <c r="AS84" s="43"/>
      <c r="AT84" s="45" t="str">
        <f t="shared" si="91"/>
        <v/>
      </c>
      <c r="AU84" s="44"/>
      <c r="AV84" s="43"/>
      <c r="AW84" s="46" t="str">
        <f t="shared" si="92"/>
        <v/>
      </c>
      <c r="AX84" s="47" t="str">
        <f t="shared" si="93"/>
        <v/>
      </c>
      <c r="AY84" s="42"/>
      <c r="AZ84" s="43"/>
      <c r="BA84" s="45" t="str">
        <f t="shared" si="94"/>
        <v/>
      </c>
      <c r="BB84" s="44"/>
      <c r="BC84" s="43"/>
      <c r="BD84" s="46" t="str">
        <f t="shared" si="95"/>
        <v/>
      </c>
      <c r="BE84" s="47" t="str">
        <f t="shared" si="96"/>
        <v/>
      </c>
      <c r="BF84" s="42"/>
      <c r="BG84" s="43"/>
      <c r="BH84" s="45" t="str">
        <f t="shared" si="97"/>
        <v/>
      </c>
      <c r="BI84" s="44"/>
      <c r="BJ84" s="43"/>
      <c r="BK84" s="46" t="str">
        <f t="shared" si="98"/>
        <v/>
      </c>
      <c r="BL84" s="47" t="str">
        <f t="shared" si="99"/>
        <v/>
      </c>
      <c r="BM84" s="107"/>
      <c r="BN84" s="108"/>
      <c r="BO84" s="45" t="str">
        <f t="shared" si="100"/>
        <v/>
      </c>
      <c r="BP84" s="44"/>
      <c r="BQ84" s="108"/>
      <c r="BR84" s="46" t="str">
        <f t="shared" si="101"/>
        <v/>
      </c>
      <c r="BS84" s="47" t="str">
        <f t="shared" si="102"/>
        <v/>
      </c>
      <c r="BT84" s="42"/>
      <c r="BU84" s="43"/>
      <c r="BV84" s="45" t="str">
        <f t="shared" si="103"/>
        <v/>
      </c>
      <c r="BW84" s="44"/>
      <c r="BX84" s="43"/>
      <c r="BY84" s="46" t="str">
        <f t="shared" si="104"/>
        <v/>
      </c>
      <c r="BZ84" s="47" t="str">
        <f t="shared" si="105"/>
        <v/>
      </c>
      <c r="CA84" s="42"/>
      <c r="CB84" s="43"/>
      <c r="CC84" s="45" t="str">
        <f t="shared" si="106"/>
        <v/>
      </c>
      <c r="CD84" s="44"/>
      <c r="CE84" s="43"/>
      <c r="CF84" s="46" t="str">
        <f t="shared" si="107"/>
        <v/>
      </c>
      <c r="CG84" s="47" t="str">
        <f t="shared" si="108"/>
        <v/>
      </c>
      <c r="CH84" s="42"/>
      <c r="CI84" s="43"/>
      <c r="CJ84" s="45" t="str">
        <f t="shared" si="115"/>
        <v/>
      </c>
      <c r="CK84" s="44"/>
      <c r="CL84" s="43"/>
      <c r="CM84" s="46" t="str">
        <f t="shared" si="116"/>
        <v/>
      </c>
      <c r="CN84" s="47" t="str">
        <f t="shared" si="117"/>
        <v/>
      </c>
      <c r="CO84" s="42"/>
      <c r="CP84" s="43"/>
      <c r="CQ84" s="45" t="str">
        <f t="shared" si="109"/>
        <v/>
      </c>
      <c r="CR84" s="44"/>
      <c r="CS84" s="43"/>
      <c r="CT84" s="46" t="str">
        <f t="shared" si="110"/>
        <v/>
      </c>
      <c r="CU84" s="47" t="str">
        <f t="shared" si="111"/>
        <v/>
      </c>
      <c r="CV84" s="42"/>
      <c r="CW84" s="43"/>
      <c r="CX84" s="45" t="str">
        <f t="shared" si="112"/>
        <v/>
      </c>
      <c r="CY84" s="44"/>
      <c r="CZ84" s="43"/>
      <c r="DA84" s="46" t="str">
        <f t="shared" si="113"/>
        <v/>
      </c>
      <c r="DB84" s="47" t="str">
        <f t="shared" si="114"/>
        <v/>
      </c>
      <c r="DC84" s="47">
        <f t="shared" si="118"/>
        <v>0</v>
      </c>
    </row>
    <row r="85" spans="2:107" ht="20.25" customHeight="1" x14ac:dyDescent="0.2">
      <c r="B85" s="68">
        <v>106</v>
      </c>
      <c r="C85" s="41" t="s">
        <v>88</v>
      </c>
      <c r="D85" s="82" t="s">
        <v>173</v>
      </c>
      <c r="E85" s="40" t="s">
        <v>100</v>
      </c>
      <c r="F85" s="23"/>
      <c r="G85" s="24"/>
      <c r="H85" s="50"/>
      <c r="I85" s="42"/>
      <c r="J85" s="43"/>
      <c r="K85" s="45" t="str">
        <f t="shared" si="76"/>
        <v/>
      </c>
      <c r="L85" s="44"/>
      <c r="M85" s="43"/>
      <c r="N85" s="46" t="str">
        <f t="shared" si="77"/>
        <v/>
      </c>
      <c r="O85" s="47" t="str">
        <f t="shared" si="78"/>
        <v/>
      </c>
      <c r="P85" s="42"/>
      <c r="Q85" s="43"/>
      <c r="R85" s="45" t="str">
        <f t="shared" si="79"/>
        <v/>
      </c>
      <c r="S85" s="44"/>
      <c r="T85" s="43"/>
      <c r="U85" s="46" t="str">
        <f t="shared" si="80"/>
        <v/>
      </c>
      <c r="V85" s="47" t="str">
        <f t="shared" si="81"/>
        <v/>
      </c>
      <c r="W85" s="42"/>
      <c r="X85" s="43"/>
      <c r="Y85" s="45" t="str">
        <f t="shared" si="82"/>
        <v/>
      </c>
      <c r="Z85" s="44"/>
      <c r="AA85" s="43"/>
      <c r="AB85" s="46" t="str">
        <f t="shared" si="83"/>
        <v/>
      </c>
      <c r="AC85" s="47" t="str">
        <f t="shared" si="84"/>
        <v/>
      </c>
      <c r="AD85" s="42"/>
      <c r="AE85" s="43"/>
      <c r="AF85" s="45" t="str">
        <f t="shared" si="85"/>
        <v/>
      </c>
      <c r="AG85" s="44"/>
      <c r="AH85" s="43"/>
      <c r="AI85" s="46" t="str">
        <f t="shared" si="86"/>
        <v/>
      </c>
      <c r="AJ85" s="47" t="str">
        <f t="shared" si="87"/>
        <v/>
      </c>
      <c r="AK85" s="42"/>
      <c r="AL85" s="43"/>
      <c r="AM85" s="45" t="str">
        <f t="shared" si="88"/>
        <v/>
      </c>
      <c r="AN85" s="44"/>
      <c r="AO85" s="43"/>
      <c r="AP85" s="46" t="str">
        <f t="shared" si="89"/>
        <v/>
      </c>
      <c r="AQ85" s="47" t="str">
        <f t="shared" si="90"/>
        <v/>
      </c>
      <c r="AR85" s="42"/>
      <c r="AS85" s="43"/>
      <c r="AT85" s="45" t="str">
        <f t="shared" si="91"/>
        <v/>
      </c>
      <c r="AU85" s="44"/>
      <c r="AV85" s="43"/>
      <c r="AW85" s="46" t="str">
        <f t="shared" si="92"/>
        <v/>
      </c>
      <c r="AX85" s="47" t="str">
        <f t="shared" si="93"/>
        <v/>
      </c>
      <c r="AY85" s="42"/>
      <c r="AZ85" s="43"/>
      <c r="BA85" s="45" t="str">
        <f t="shared" si="94"/>
        <v/>
      </c>
      <c r="BB85" s="44"/>
      <c r="BC85" s="43"/>
      <c r="BD85" s="46" t="str">
        <f t="shared" si="95"/>
        <v/>
      </c>
      <c r="BE85" s="47" t="str">
        <f t="shared" si="96"/>
        <v/>
      </c>
      <c r="BF85" s="42"/>
      <c r="BG85" s="43"/>
      <c r="BH85" s="45" t="str">
        <f t="shared" si="97"/>
        <v/>
      </c>
      <c r="BI85" s="44"/>
      <c r="BJ85" s="43"/>
      <c r="BK85" s="46" t="str">
        <f t="shared" si="98"/>
        <v/>
      </c>
      <c r="BL85" s="47" t="str">
        <f t="shared" si="99"/>
        <v/>
      </c>
      <c r="BM85" s="107" t="s">
        <v>410</v>
      </c>
      <c r="BN85" s="108">
        <v>18</v>
      </c>
      <c r="BO85" s="45">
        <f t="shared" si="100"/>
        <v>18</v>
      </c>
      <c r="BP85" s="44" t="s">
        <v>408</v>
      </c>
      <c r="BQ85" s="108">
        <v>2</v>
      </c>
      <c r="BR85" s="46">
        <f t="shared" si="101"/>
        <v>2</v>
      </c>
      <c r="BS85" s="47">
        <f t="shared" si="102"/>
        <v>36</v>
      </c>
      <c r="BT85" s="42"/>
      <c r="BU85" s="43"/>
      <c r="BV85" s="45" t="str">
        <f t="shared" si="103"/>
        <v/>
      </c>
      <c r="BW85" s="44"/>
      <c r="BX85" s="43"/>
      <c r="BY85" s="46" t="str">
        <f t="shared" si="104"/>
        <v/>
      </c>
      <c r="BZ85" s="47" t="str">
        <f t="shared" si="105"/>
        <v/>
      </c>
      <c r="CA85" s="42"/>
      <c r="CB85" s="43"/>
      <c r="CC85" s="45" t="str">
        <f t="shared" si="106"/>
        <v/>
      </c>
      <c r="CD85" s="44"/>
      <c r="CE85" s="43"/>
      <c r="CF85" s="46" t="str">
        <f t="shared" si="107"/>
        <v/>
      </c>
      <c r="CG85" s="47" t="str">
        <f t="shared" si="108"/>
        <v/>
      </c>
      <c r="CH85" s="42"/>
      <c r="CI85" s="43"/>
      <c r="CJ85" s="45" t="str">
        <f t="shared" si="115"/>
        <v/>
      </c>
      <c r="CK85" s="44"/>
      <c r="CL85" s="43"/>
      <c r="CM85" s="46" t="str">
        <f t="shared" si="116"/>
        <v/>
      </c>
      <c r="CN85" s="47" t="str">
        <f t="shared" si="117"/>
        <v/>
      </c>
      <c r="CO85" s="42"/>
      <c r="CP85" s="43"/>
      <c r="CQ85" s="45" t="str">
        <f t="shared" si="109"/>
        <v/>
      </c>
      <c r="CR85" s="44"/>
      <c r="CS85" s="43"/>
      <c r="CT85" s="46" t="str">
        <f t="shared" si="110"/>
        <v/>
      </c>
      <c r="CU85" s="47" t="str">
        <f t="shared" si="111"/>
        <v/>
      </c>
      <c r="CV85" s="42"/>
      <c r="CW85" s="43"/>
      <c r="CX85" s="45" t="str">
        <f t="shared" si="112"/>
        <v/>
      </c>
      <c r="CY85" s="44"/>
      <c r="CZ85" s="43"/>
      <c r="DA85" s="46" t="str">
        <f t="shared" si="113"/>
        <v/>
      </c>
      <c r="DB85" s="47" t="str">
        <f t="shared" si="114"/>
        <v/>
      </c>
      <c r="DC85" s="47">
        <f t="shared" si="118"/>
        <v>36</v>
      </c>
    </row>
    <row r="86" spans="2:107" ht="20.25" customHeight="1" x14ac:dyDescent="0.2">
      <c r="B86" s="68">
        <v>107</v>
      </c>
      <c r="C86" s="41" t="s">
        <v>88</v>
      </c>
      <c r="D86" s="82" t="s">
        <v>174</v>
      </c>
      <c r="E86" s="40" t="s">
        <v>101</v>
      </c>
      <c r="F86" s="23"/>
      <c r="G86" s="24"/>
      <c r="H86" s="50"/>
      <c r="I86" s="42"/>
      <c r="J86" s="43"/>
      <c r="K86" s="45" t="str">
        <f t="shared" si="76"/>
        <v/>
      </c>
      <c r="L86" s="44"/>
      <c r="M86" s="43"/>
      <c r="N86" s="46" t="str">
        <f t="shared" si="77"/>
        <v/>
      </c>
      <c r="O86" s="47" t="str">
        <f t="shared" si="78"/>
        <v/>
      </c>
      <c r="P86" s="42"/>
      <c r="Q86" s="43"/>
      <c r="R86" s="45" t="str">
        <f t="shared" si="79"/>
        <v/>
      </c>
      <c r="S86" s="44"/>
      <c r="T86" s="43"/>
      <c r="U86" s="46" t="str">
        <f t="shared" si="80"/>
        <v/>
      </c>
      <c r="V86" s="47" t="str">
        <f t="shared" si="81"/>
        <v/>
      </c>
      <c r="W86" s="42"/>
      <c r="X86" s="43"/>
      <c r="Y86" s="45" t="str">
        <f t="shared" si="82"/>
        <v/>
      </c>
      <c r="Z86" s="44"/>
      <c r="AA86" s="43"/>
      <c r="AB86" s="46" t="str">
        <f t="shared" si="83"/>
        <v/>
      </c>
      <c r="AC86" s="47" t="str">
        <f t="shared" si="84"/>
        <v/>
      </c>
      <c r="AD86" s="42"/>
      <c r="AE86" s="43"/>
      <c r="AF86" s="45" t="str">
        <f t="shared" si="85"/>
        <v/>
      </c>
      <c r="AG86" s="44"/>
      <c r="AH86" s="43"/>
      <c r="AI86" s="46" t="str">
        <f t="shared" si="86"/>
        <v/>
      </c>
      <c r="AJ86" s="47" t="str">
        <f t="shared" si="87"/>
        <v/>
      </c>
      <c r="AK86" s="42"/>
      <c r="AL86" s="43"/>
      <c r="AM86" s="45" t="str">
        <f t="shared" si="88"/>
        <v/>
      </c>
      <c r="AN86" s="44"/>
      <c r="AO86" s="43"/>
      <c r="AP86" s="46" t="str">
        <f t="shared" si="89"/>
        <v/>
      </c>
      <c r="AQ86" s="47" t="str">
        <f t="shared" si="90"/>
        <v/>
      </c>
      <c r="AR86" s="42"/>
      <c r="AS86" s="43"/>
      <c r="AT86" s="45" t="str">
        <f t="shared" si="91"/>
        <v/>
      </c>
      <c r="AU86" s="44"/>
      <c r="AV86" s="43"/>
      <c r="AW86" s="46" t="str">
        <f t="shared" si="92"/>
        <v/>
      </c>
      <c r="AX86" s="47" t="str">
        <f t="shared" si="93"/>
        <v/>
      </c>
      <c r="AY86" s="42"/>
      <c r="AZ86" s="43"/>
      <c r="BA86" s="45" t="str">
        <f t="shared" si="94"/>
        <v/>
      </c>
      <c r="BB86" s="44"/>
      <c r="BC86" s="43"/>
      <c r="BD86" s="46" t="str">
        <f t="shared" si="95"/>
        <v/>
      </c>
      <c r="BE86" s="47" t="str">
        <f t="shared" si="96"/>
        <v/>
      </c>
      <c r="BF86" s="42"/>
      <c r="BG86" s="43"/>
      <c r="BH86" s="45" t="str">
        <f t="shared" si="97"/>
        <v/>
      </c>
      <c r="BI86" s="44"/>
      <c r="BJ86" s="43"/>
      <c r="BK86" s="46" t="str">
        <f t="shared" si="98"/>
        <v/>
      </c>
      <c r="BL86" s="47" t="str">
        <f t="shared" si="99"/>
        <v/>
      </c>
      <c r="BM86" s="107" t="s">
        <v>410</v>
      </c>
      <c r="BN86" s="108">
        <v>2</v>
      </c>
      <c r="BO86" s="45">
        <f t="shared" si="100"/>
        <v>2</v>
      </c>
      <c r="BP86" s="44" t="s">
        <v>407</v>
      </c>
      <c r="BQ86" s="108">
        <v>1</v>
      </c>
      <c r="BR86" s="46">
        <f t="shared" si="101"/>
        <v>4</v>
      </c>
      <c r="BS86" s="47">
        <f t="shared" si="102"/>
        <v>8</v>
      </c>
      <c r="BT86" s="42"/>
      <c r="BU86" s="43"/>
      <c r="BV86" s="45" t="str">
        <f t="shared" si="103"/>
        <v/>
      </c>
      <c r="BW86" s="44"/>
      <c r="BX86" s="43"/>
      <c r="BY86" s="46" t="str">
        <f t="shared" si="104"/>
        <v/>
      </c>
      <c r="BZ86" s="47" t="str">
        <f t="shared" si="105"/>
        <v/>
      </c>
      <c r="CA86" s="42"/>
      <c r="CB86" s="43"/>
      <c r="CC86" s="45" t="str">
        <f t="shared" si="106"/>
        <v/>
      </c>
      <c r="CD86" s="44"/>
      <c r="CE86" s="43"/>
      <c r="CF86" s="46" t="str">
        <f t="shared" si="107"/>
        <v/>
      </c>
      <c r="CG86" s="47" t="str">
        <f t="shared" si="108"/>
        <v/>
      </c>
      <c r="CH86" s="42"/>
      <c r="CI86" s="43"/>
      <c r="CJ86" s="45" t="str">
        <f t="shared" si="115"/>
        <v/>
      </c>
      <c r="CK86" s="44"/>
      <c r="CL86" s="43"/>
      <c r="CM86" s="46" t="str">
        <f t="shared" si="116"/>
        <v/>
      </c>
      <c r="CN86" s="47" t="str">
        <f t="shared" si="117"/>
        <v/>
      </c>
      <c r="CO86" s="42"/>
      <c r="CP86" s="43"/>
      <c r="CQ86" s="45" t="str">
        <f t="shared" si="109"/>
        <v/>
      </c>
      <c r="CR86" s="44"/>
      <c r="CS86" s="43"/>
      <c r="CT86" s="46" t="str">
        <f t="shared" si="110"/>
        <v/>
      </c>
      <c r="CU86" s="47" t="str">
        <f t="shared" si="111"/>
        <v/>
      </c>
      <c r="CV86" s="42"/>
      <c r="CW86" s="43"/>
      <c r="CX86" s="45" t="str">
        <f t="shared" si="112"/>
        <v/>
      </c>
      <c r="CY86" s="44"/>
      <c r="CZ86" s="43"/>
      <c r="DA86" s="46" t="str">
        <f t="shared" si="113"/>
        <v/>
      </c>
      <c r="DB86" s="47" t="str">
        <f t="shared" si="114"/>
        <v/>
      </c>
      <c r="DC86" s="47">
        <f t="shared" si="118"/>
        <v>8</v>
      </c>
    </row>
    <row r="87" spans="2:107" ht="20.25" customHeight="1" x14ac:dyDescent="0.2">
      <c r="B87" s="68">
        <v>108</v>
      </c>
      <c r="C87" s="41" t="s">
        <v>88</v>
      </c>
      <c r="D87" s="82" t="s">
        <v>175</v>
      </c>
      <c r="E87" s="40" t="s">
        <v>102</v>
      </c>
      <c r="F87" s="23"/>
      <c r="G87" s="24"/>
      <c r="H87" s="50"/>
      <c r="I87" s="42"/>
      <c r="J87" s="43"/>
      <c r="K87" s="45" t="str">
        <f t="shared" si="76"/>
        <v/>
      </c>
      <c r="L87" s="44"/>
      <c r="M87" s="43"/>
      <c r="N87" s="46" t="str">
        <f t="shared" si="77"/>
        <v/>
      </c>
      <c r="O87" s="47" t="str">
        <f t="shared" si="78"/>
        <v/>
      </c>
      <c r="P87" s="42"/>
      <c r="Q87" s="43"/>
      <c r="R87" s="45" t="str">
        <f t="shared" si="79"/>
        <v/>
      </c>
      <c r="S87" s="44"/>
      <c r="T87" s="43"/>
      <c r="U87" s="46" t="str">
        <f t="shared" si="80"/>
        <v/>
      </c>
      <c r="V87" s="47" t="str">
        <f t="shared" si="81"/>
        <v/>
      </c>
      <c r="W87" s="42"/>
      <c r="X87" s="43"/>
      <c r="Y87" s="45" t="str">
        <f t="shared" si="82"/>
        <v/>
      </c>
      <c r="Z87" s="44"/>
      <c r="AA87" s="43"/>
      <c r="AB87" s="46" t="str">
        <f t="shared" si="83"/>
        <v/>
      </c>
      <c r="AC87" s="47" t="str">
        <f t="shared" si="84"/>
        <v/>
      </c>
      <c r="AD87" s="42"/>
      <c r="AE87" s="43"/>
      <c r="AF87" s="45" t="str">
        <f t="shared" si="85"/>
        <v/>
      </c>
      <c r="AG87" s="44"/>
      <c r="AH87" s="43"/>
      <c r="AI87" s="46" t="str">
        <f t="shared" si="86"/>
        <v/>
      </c>
      <c r="AJ87" s="47" t="str">
        <f t="shared" si="87"/>
        <v/>
      </c>
      <c r="AK87" s="42"/>
      <c r="AL87" s="43"/>
      <c r="AM87" s="45" t="str">
        <f t="shared" si="88"/>
        <v/>
      </c>
      <c r="AN87" s="44"/>
      <c r="AO87" s="43"/>
      <c r="AP87" s="46" t="str">
        <f t="shared" si="89"/>
        <v/>
      </c>
      <c r="AQ87" s="47" t="str">
        <f t="shared" si="90"/>
        <v/>
      </c>
      <c r="AR87" s="42"/>
      <c r="AS87" s="43"/>
      <c r="AT87" s="45" t="str">
        <f t="shared" si="91"/>
        <v/>
      </c>
      <c r="AU87" s="44"/>
      <c r="AV87" s="43"/>
      <c r="AW87" s="46" t="str">
        <f t="shared" si="92"/>
        <v/>
      </c>
      <c r="AX87" s="47" t="str">
        <f t="shared" si="93"/>
        <v/>
      </c>
      <c r="AY87" s="42"/>
      <c r="AZ87" s="43"/>
      <c r="BA87" s="45" t="str">
        <f t="shared" si="94"/>
        <v/>
      </c>
      <c r="BB87" s="44"/>
      <c r="BC87" s="43"/>
      <c r="BD87" s="46" t="str">
        <f t="shared" si="95"/>
        <v/>
      </c>
      <c r="BE87" s="47" t="str">
        <f t="shared" si="96"/>
        <v/>
      </c>
      <c r="BF87" s="42"/>
      <c r="BG87" s="43"/>
      <c r="BH87" s="45" t="str">
        <f t="shared" si="97"/>
        <v/>
      </c>
      <c r="BI87" s="44"/>
      <c r="BJ87" s="43"/>
      <c r="BK87" s="46" t="str">
        <f t="shared" si="98"/>
        <v/>
      </c>
      <c r="BL87" s="47" t="str">
        <f t="shared" si="99"/>
        <v/>
      </c>
      <c r="BM87" s="107" t="s">
        <v>410</v>
      </c>
      <c r="BN87" s="108">
        <v>9</v>
      </c>
      <c r="BO87" s="45">
        <f t="shared" si="100"/>
        <v>9</v>
      </c>
      <c r="BP87" s="44" t="s">
        <v>408</v>
      </c>
      <c r="BQ87" s="108">
        <v>1</v>
      </c>
      <c r="BR87" s="46">
        <f t="shared" si="101"/>
        <v>1</v>
      </c>
      <c r="BS87" s="47">
        <f t="shared" si="102"/>
        <v>9</v>
      </c>
      <c r="BT87" s="42" t="s">
        <v>410</v>
      </c>
      <c r="BU87" s="43">
        <v>0.5</v>
      </c>
      <c r="BV87" s="45">
        <f t="shared" si="103"/>
        <v>0.5</v>
      </c>
      <c r="BW87" s="44" t="s">
        <v>408</v>
      </c>
      <c r="BX87" s="43">
        <v>1</v>
      </c>
      <c r="BY87" s="46">
        <f t="shared" si="104"/>
        <v>1</v>
      </c>
      <c r="BZ87" s="47">
        <f t="shared" si="105"/>
        <v>0.5</v>
      </c>
      <c r="CA87" s="42"/>
      <c r="CB87" s="43"/>
      <c r="CC87" s="45" t="str">
        <f t="shared" si="106"/>
        <v/>
      </c>
      <c r="CD87" s="44"/>
      <c r="CE87" s="43"/>
      <c r="CF87" s="46" t="str">
        <f t="shared" si="107"/>
        <v/>
      </c>
      <c r="CG87" s="47" t="str">
        <f t="shared" si="108"/>
        <v/>
      </c>
      <c r="CH87" s="42"/>
      <c r="CI87" s="43"/>
      <c r="CJ87" s="45" t="str">
        <f t="shared" si="115"/>
        <v/>
      </c>
      <c r="CK87" s="44"/>
      <c r="CL87" s="43"/>
      <c r="CM87" s="46" t="str">
        <f t="shared" si="116"/>
        <v/>
      </c>
      <c r="CN87" s="47" t="str">
        <f t="shared" si="117"/>
        <v/>
      </c>
      <c r="CO87" s="42"/>
      <c r="CP87" s="43"/>
      <c r="CQ87" s="45" t="str">
        <f t="shared" si="109"/>
        <v/>
      </c>
      <c r="CR87" s="44"/>
      <c r="CS87" s="43"/>
      <c r="CT87" s="46" t="str">
        <f t="shared" si="110"/>
        <v/>
      </c>
      <c r="CU87" s="47" t="str">
        <f t="shared" si="111"/>
        <v/>
      </c>
      <c r="CV87" s="42"/>
      <c r="CW87" s="43"/>
      <c r="CX87" s="45" t="str">
        <f t="shared" si="112"/>
        <v/>
      </c>
      <c r="CY87" s="44"/>
      <c r="CZ87" s="43"/>
      <c r="DA87" s="46" t="str">
        <f t="shared" si="113"/>
        <v/>
      </c>
      <c r="DB87" s="47" t="str">
        <f t="shared" si="114"/>
        <v/>
      </c>
      <c r="DC87" s="47">
        <f t="shared" si="118"/>
        <v>9.5</v>
      </c>
    </row>
    <row r="88" spans="2:107" ht="20.25" customHeight="1" x14ac:dyDescent="0.2">
      <c r="B88" s="68">
        <v>109</v>
      </c>
      <c r="C88" s="41" t="s">
        <v>88</v>
      </c>
      <c r="D88" s="82" t="s">
        <v>25</v>
      </c>
      <c r="E88" s="40" t="s">
        <v>103</v>
      </c>
      <c r="F88" s="23"/>
      <c r="G88" s="24"/>
      <c r="H88" s="50"/>
      <c r="I88" s="42"/>
      <c r="J88" s="43"/>
      <c r="K88" s="45" t="str">
        <f t="shared" si="76"/>
        <v/>
      </c>
      <c r="L88" s="44"/>
      <c r="M88" s="43"/>
      <c r="N88" s="46" t="str">
        <f t="shared" si="77"/>
        <v/>
      </c>
      <c r="O88" s="47" t="str">
        <f t="shared" si="78"/>
        <v/>
      </c>
      <c r="P88" s="42"/>
      <c r="Q88" s="43"/>
      <c r="R88" s="45" t="str">
        <f t="shared" si="79"/>
        <v/>
      </c>
      <c r="S88" s="44"/>
      <c r="T88" s="43"/>
      <c r="U88" s="46" t="str">
        <f t="shared" si="80"/>
        <v/>
      </c>
      <c r="V88" s="47" t="str">
        <f t="shared" si="81"/>
        <v/>
      </c>
      <c r="W88" s="42"/>
      <c r="X88" s="43"/>
      <c r="Y88" s="45" t="str">
        <f t="shared" si="82"/>
        <v/>
      </c>
      <c r="Z88" s="44"/>
      <c r="AA88" s="43"/>
      <c r="AB88" s="46" t="str">
        <f t="shared" si="83"/>
        <v/>
      </c>
      <c r="AC88" s="47" t="str">
        <f t="shared" si="84"/>
        <v/>
      </c>
      <c r="AD88" s="42"/>
      <c r="AE88" s="43"/>
      <c r="AF88" s="45" t="str">
        <f t="shared" si="85"/>
        <v/>
      </c>
      <c r="AG88" s="44"/>
      <c r="AH88" s="43"/>
      <c r="AI88" s="46" t="str">
        <f t="shared" si="86"/>
        <v/>
      </c>
      <c r="AJ88" s="47" t="str">
        <f t="shared" si="87"/>
        <v/>
      </c>
      <c r="AK88" s="42"/>
      <c r="AL88" s="43"/>
      <c r="AM88" s="45" t="str">
        <f t="shared" si="88"/>
        <v/>
      </c>
      <c r="AN88" s="44"/>
      <c r="AO88" s="43"/>
      <c r="AP88" s="46" t="str">
        <f t="shared" si="89"/>
        <v/>
      </c>
      <c r="AQ88" s="47" t="str">
        <f t="shared" si="90"/>
        <v/>
      </c>
      <c r="AR88" s="42"/>
      <c r="AS88" s="43"/>
      <c r="AT88" s="45" t="str">
        <f t="shared" si="91"/>
        <v/>
      </c>
      <c r="AU88" s="44"/>
      <c r="AV88" s="43"/>
      <c r="AW88" s="46" t="str">
        <f t="shared" si="92"/>
        <v/>
      </c>
      <c r="AX88" s="47" t="str">
        <f t="shared" si="93"/>
        <v/>
      </c>
      <c r="AY88" s="42"/>
      <c r="AZ88" s="43"/>
      <c r="BA88" s="45" t="str">
        <f t="shared" si="94"/>
        <v/>
      </c>
      <c r="BB88" s="44"/>
      <c r="BC88" s="43"/>
      <c r="BD88" s="46" t="str">
        <f t="shared" si="95"/>
        <v/>
      </c>
      <c r="BE88" s="47" t="str">
        <f t="shared" si="96"/>
        <v/>
      </c>
      <c r="BF88" s="42"/>
      <c r="BG88" s="43"/>
      <c r="BH88" s="45" t="str">
        <f t="shared" si="97"/>
        <v/>
      </c>
      <c r="BI88" s="44"/>
      <c r="BJ88" s="43"/>
      <c r="BK88" s="46" t="str">
        <f t="shared" si="98"/>
        <v/>
      </c>
      <c r="BL88" s="47" t="str">
        <f t="shared" si="99"/>
        <v/>
      </c>
      <c r="BM88" s="107" t="s">
        <v>410</v>
      </c>
      <c r="BN88" s="108">
        <v>9</v>
      </c>
      <c r="BO88" s="45">
        <f t="shared" si="100"/>
        <v>9</v>
      </c>
      <c r="BP88" s="44" t="s">
        <v>407</v>
      </c>
      <c r="BQ88" s="43">
        <v>1</v>
      </c>
      <c r="BR88" s="46">
        <f t="shared" si="101"/>
        <v>4</v>
      </c>
      <c r="BS88" s="47">
        <f t="shared" si="102"/>
        <v>36</v>
      </c>
      <c r="BT88" s="42"/>
      <c r="BU88" s="43"/>
      <c r="BV88" s="45" t="str">
        <f t="shared" si="103"/>
        <v/>
      </c>
      <c r="BW88" s="44"/>
      <c r="BX88" s="43"/>
      <c r="BY88" s="46" t="str">
        <f t="shared" si="104"/>
        <v/>
      </c>
      <c r="BZ88" s="47" t="str">
        <f t="shared" si="105"/>
        <v/>
      </c>
      <c r="CA88" s="42"/>
      <c r="CB88" s="43"/>
      <c r="CC88" s="45" t="str">
        <f t="shared" si="106"/>
        <v/>
      </c>
      <c r="CD88" s="44"/>
      <c r="CE88" s="43"/>
      <c r="CF88" s="46" t="str">
        <f t="shared" si="107"/>
        <v/>
      </c>
      <c r="CG88" s="47" t="str">
        <f t="shared" si="108"/>
        <v/>
      </c>
      <c r="CH88" s="42"/>
      <c r="CI88" s="43"/>
      <c r="CJ88" s="45" t="str">
        <f t="shared" si="115"/>
        <v/>
      </c>
      <c r="CK88" s="44"/>
      <c r="CL88" s="43"/>
      <c r="CM88" s="46" t="str">
        <f t="shared" si="116"/>
        <v/>
      </c>
      <c r="CN88" s="47" t="str">
        <f t="shared" si="117"/>
        <v/>
      </c>
      <c r="CO88" s="42"/>
      <c r="CP88" s="43"/>
      <c r="CQ88" s="45" t="str">
        <f t="shared" si="109"/>
        <v/>
      </c>
      <c r="CR88" s="44"/>
      <c r="CS88" s="43"/>
      <c r="CT88" s="46" t="str">
        <f t="shared" si="110"/>
        <v/>
      </c>
      <c r="CU88" s="47" t="str">
        <f t="shared" si="111"/>
        <v/>
      </c>
      <c r="CV88" s="42"/>
      <c r="CW88" s="43"/>
      <c r="CX88" s="45" t="str">
        <f t="shared" si="112"/>
        <v/>
      </c>
      <c r="CY88" s="44"/>
      <c r="CZ88" s="43"/>
      <c r="DA88" s="46" t="str">
        <f t="shared" si="113"/>
        <v/>
      </c>
      <c r="DB88" s="47" t="str">
        <f t="shared" si="114"/>
        <v/>
      </c>
      <c r="DC88" s="47">
        <f t="shared" si="118"/>
        <v>36</v>
      </c>
    </row>
    <row r="89" spans="2:107" ht="20.25" customHeight="1" x14ac:dyDescent="0.2">
      <c r="B89" s="68">
        <v>110</v>
      </c>
      <c r="C89" s="41" t="s">
        <v>88</v>
      </c>
      <c r="D89" s="82" t="s">
        <v>25</v>
      </c>
      <c r="E89" s="40" t="s">
        <v>104</v>
      </c>
      <c r="F89" s="23"/>
      <c r="G89" s="24"/>
      <c r="H89" s="50"/>
      <c r="I89" s="42"/>
      <c r="J89" s="43"/>
      <c r="K89" s="45" t="str">
        <f t="shared" si="76"/>
        <v/>
      </c>
      <c r="L89" s="44"/>
      <c r="M89" s="43"/>
      <c r="N89" s="46" t="str">
        <f t="shared" si="77"/>
        <v/>
      </c>
      <c r="O89" s="47" t="str">
        <f t="shared" si="78"/>
        <v/>
      </c>
      <c r="P89" s="42"/>
      <c r="Q89" s="43"/>
      <c r="R89" s="45" t="str">
        <f t="shared" si="79"/>
        <v/>
      </c>
      <c r="S89" s="44"/>
      <c r="T89" s="43"/>
      <c r="U89" s="46" t="str">
        <f t="shared" si="80"/>
        <v/>
      </c>
      <c r="V89" s="47" t="str">
        <f t="shared" si="81"/>
        <v/>
      </c>
      <c r="W89" s="42"/>
      <c r="X89" s="43"/>
      <c r="Y89" s="45" t="str">
        <f t="shared" si="82"/>
        <v/>
      </c>
      <c r="Z89" s="44"/>
      <c r="AA89" s="43"/>
      <c r="AB89" s="46" t="str">
        <f t="shared" si="83"/>
        <v/>
      </c>
      <c r="AC89" s="47" t="str">
        <f t="shared" si="84"/>
        <v/>
      </c>
      <c r="AD89" s="42"/>
      <c r="AE89" s="43"/>
      <c r="AF89" s="45" t="str">
        <f t="shared" si="85"/>
        <v/>
      </c>
      <c r="AG89" s="44"/>
      <c r="AH89" s="43"/>
      <c r="AI89" s="46" t="str">
        <f t="shared" si="86"/>
        <v/>
      </c>
      <c r="AJ89" s="47" t="str">
        <f t="shared" si="87"/>
        <v/>
      </c>
      <c r="AK89" s="42"/>
      <c r="AL89" s="43"/>
      <c r="AM89" s="45" t="str">
        <f t="shared" si="88"/>
        <v/>
      </c>
      <c r="AN89" s="44"/>
      <c r="AO89" s="43"/>
      <c r="AP89" s="46" t="str">
        <f t="shared" si="89"/>
        <v/>
      </c>
      <c r="AQ89" s="47" t="str">
        <f t="shared" si="90"/>
        <v/>
      </c>
      <c r="AR89" s="42"/>
      <c r="AS89" s="43"/>
      <c r="AT89" s="45" t="str">
        <f t="shared" si="91"/>
        <v/>
      </c>
      <c r="AU89" s="44"/>
      <c r="AV89" s="43"/>
      <c r="AW89" s="46" t="str">
        <f t="shared" si="92"/>
        <v/>
      </c>
      <c r="AX89" s="47" t="str">
        <f t="shared" si="93"/>
        <v/>
      </c>
      <c r="AY89" s="42"/>
      <c r="AZ89" s="43"/>
      <c r="BA89" s="45" t="str">
        <f t="shared" si="94"/>
        <v/>
      </c>
      <c r="BB89" s="44"/>
      <c r="BC89" s="43"/>
      <c r="BD89" s="46" t="str">
        <f t="shared" si="95"/>
        <v/>
      </c>
      <c r="BE89" s="47" t="str">
        <f t="shared" si="96"/>
        <v/>
      </c>
      <c r="BF89" s="42"/>
      <c r="BG89" s="43"/>
      <c r="BH89" s="45" t="str">
        <f t="shared" si="97"/>
        <v/>
      </c>
      <c r="BI89" s="44"/>
      <c r="BJ89" s="43"/>
      <c r="BK89" s="46" t="str">
        <f t="shared" si="98"/>
        <v/>
      </c>
      <c r="BL89" s="47" t="str">
        <f t="shared" si="99"/>
        <v/>
      </c>
      <c r="BM89" s="107" t="s">
        <v>410</v>
      </c>
      <c r="BN89" s="108">
        <v>9</v>
      </c>
      <c r="BO89" s="45">
        <f t="shared" si="100"/>
        <v>9</v>
      </c>
      <c r="BP89" s="44" t="s">
        <v>407</v>
      </c>
      <c r="BQ89" s="43">
        <v>1</v>
      </c>
      <c r="BR89" s="46">
        <f t="shared" si="101"/>
        <v>4</v>
      </c>
      <c r="BS89" s="47">
        <f t="shared" si="102"/>
        <v>36</v>
      </c>
      <c r="BT89" s="42"/>
      <c r="BU89" s="43"/>
      <c r="BV89" s="45" t="str">
        <f t="shared" si="103"/>
        <v/>
      </c>
      <c r="BW89" s="44"/>
      <c r="BX89" s="43"/>
      <c r="BY89" s="46" t="str">
        <f t="shared" si="104"/>
        <v/>
      </c>
      <c r="BZ89" s="47" t="str">
        <f t="shared" si="105"/>
        <v/>
      </c>
      <c r="CA89" s="42"/>
      <c r="CB89" s="43"/>
      <c r="CC89" s="45" t="str">
        <f t="shared" si="106"/>
        <v/>
      </c>
      <c r="CD89" s="44"/>
      <c r="CE89" s="43"/>
      <c r="CF89" s="46" t="str">
        <f t="shared" si="107"/>
        <v/>
      </c>
      <c r="CG89" s="47" t="str">
        <f t="shared" si="108"/>
        <v/>
      </c>
      <c r="CH89" s="42"/>
      <c r="CI89" s="43"/>
      <c r="CJ89" s="45" t="str">
        <f t="shared" si="115"/>
        <v/>
      </c>
      <c r="CK89" s="44"/>
      <c r="CL89" s="43"/>
      <c r="CM89" s="46" t="str">
        <f t="shared" si="116"/>
        <v/>
      </c>
      <c r="CN89" s="47" t="str">
        <f t="shared" si="117"/>
        <v/>
      </c>
      <c r="CO89" s="42"/>
      <c r="CP89" s="43"/>
      <c r="CQ89" s="45" t="str">
        <f t="shared" si="109"/>
        <v/>
      </c>
      <c r="CR89" s="44"/>
      <c r="CS89" s="43"/>
      <c r="CT89" s="46" t="str">
        <f t="shared" si="110"/>
        <v/>
      </c>
      <c r="CU89" s="47" t="str">
        <f t="shared" si="111"/>
        <v/>
      </c>
      <c r="CV89" s="42"/>
      <c r="CW89" s="43"/>
      <c r="CX89" s="45" t="str">
        <f t="shared" si="112"/>
        <v/>
      </c>
      <c r="CY89" s="44"/>
      <c r="CZ89" s="43"/>
      <c r="DA89" s="46" t="str">
        <f t="shared" si="113"/>
        <v/>
      </c>
      <c r="DB89" s="47" t="str">
        <f t="shared" si="114"/>
        <v/>
      </c>
      <c r="DC89" s="47">
        <f t="shared" si="118"/>
        <v>36</v>
      </c>
    </row>
    <row r="90" spans="2:107" ht="20.25" customHeight="1" thickBot="1" x14ac:dyDescent="0.25">
      <c r="B90" s="125">
        <v>111</v>
      </c>
      <c r="C90" s="126" t="s">
        <v>36</v>
      </c>
      <c r="D90" s="127" t="s">
        <v>373</v>
      </c>
      <c r="E90" s="128" t="s">
        <v>441</v>
      </c>
      <c r="F90" s="116"/>
      <c r="G90" s="117"/>
      <c r="H90" s="118"/>
      <c r="I90" s="119"/>
      <c r="J90" s="120"/>
      <c r="K90" s="121"/>
      <c r="L90" s="122"/>
      <c r="M90" s="120"/>
      <c r="N90" s="123"/>
      <c r="O90" s="124"/>
      <c r="P90" s="109"/>
      <c r="Q90" s="110"/>
      <c r="R90" s="111"/>
      <c r="S90" s="112"/>
      <c r="T90" s="110"/>
      <c r="U90" s="111"/>
      <c r="V90" s="113"/>
      <c r="W90" s="109"/>
      <c r="X90" s="110"/>
      <c r="Y90" s="111"/>
      <c r="Z90" s="112"/>
      <c r="AA90" s="110"/>
      <c r="AB90" s="111"/>
      <c r="AC90" s="113"/>
      <c r="AD90" s="109"/>
      <c r="AE90" s="110"/>
      <c r="AF90" s="111"/>
      <c r="AG90" s="112"/>
      <c r="AH90" s="110"/>
      <c r="AI90" s="111"/>
      <c r="AJ90" s="113"/>
      <c r="AK90" s="109"/>
      <c r="AL90" s="110"/>
      <c r="AM90" s="111"/>
      <c r="AN90" s="112"/>
      <c r="AO90" s="110"/>
      <c r="AP90" s="111"/>
      <c r="AQ90" s="113"/>
      <c r="AR90" s="109"/>
      <c r="AS90" s="110"/>
      <c r="AT90" s="111"/>
      <c r="AU90" s="112"/>
      <c r="AV90" s="110"/>
      <c r="AW90" s="111"/>
      <c r="AX90" s="113"/>
      <c r="AY90" s="109"/>
      <c r="AZ90" s="110"/>
      <c r="BA90" s="111"/>
      <c r="BB90" s="112"/>
      <c r="BC90" s="110"/>
      <c r="BD90" s="111"/>
      <c r="BE90" s="113"/>
      <c r="BF90" s="109"/>
      <c r="BG90" s="110"/>
      <c r="BH90" s="111"/>
      <c r="BI90" s="112"/>
      <c r="BJ90" s="110"/>
      <c r="BK90" s="111"/>
      <c r="BL90" s="113"/>
      <c r="BM90" s="114"/>
      <c r="BN90" s="115"/>
      <c r="BO90" s="111"/>
      <c r="BP90" s="112"/>
      <c r="BQ90" s="110"/>
      <c r="BR90" s="111"/>
      <c r="BS90" s="113"/>
      <c r="BT90" s="109"/>
      <c r="BU90" s="110"/>
      <c r="BV90" s="111"/>
      <c r="BW90" s="112"/>
      <c r="BX90" s="110"/>
      <c r="BY90" s="111"/>
      <c r="BZ90" s="113"/>
      <c r="CA90" s="109"/>
      <c r="CB90" s="110"/>
      <c r="CC90" s="111"/>
      <c r="CD90" s="112"/>
      <c r="CE90" s="110"/>
      <c r="CF90" s="111"/>
      <c r="CG90" s="113"/>
      <c r="CH90" s="42" t="s">
        <v>410</v>
      </c>
      <c r="CI90" s="43">
        <v>24</v>
      </c>
      <c r="CJ90" s="45">
        <f>IF(CH90="min",CI90/60,IF(CH90="hr",CI90,""))</f>
        <v>24</v>
      </c>
      <c r="CK90" s="44" t="s">
        <v>409</v>
      </c>
      <c r="CL90" s="43">
        <v>5</v>
      </c>
      <c r="CM90" s="46">
        <f>IF(CK90="Day",CL90*24,IF(CK90="Week",CL90*4,IF(CK90="Month",CL90,IF(CK90="Year",CL90/12,""))))</f>
        <v>0.41666666666666669</v>
      </c>
      <c r="CN90" s="47">
        <f>IF(AND(CJ90="",CM90=""),"",CJ90*CM90)</f>
        <v>10</v>
      </c>
      <c r="CO90" s="109"/>
      <c r="CP90" s="110"/>
      <c r="CQ90" s="111"/>
      <c r="CR90" s="112"/>
      <c r="CS90" s="110"/>
      <c r="CT90" s="111"/>
      <c r="CU90" s="113"/>
      <c r="CV90" s="109"/>
      <c r="CW90" s="110"/>
      <c r="CX90" s="111"/>
      <c r="CY90" s="112"/>
      <c r="CZ90" s="110"/>
      <c r="DA90" s="111"/>
      <c r="DB90" s="113"/>
      <c r="DC90" s="47">
        <f t="shared" si="118"/>
        <v>10</v>
      </c>
    </row>
    <row r="91" spans="2:107" ht="21" customHeight="1" thickBot="1" x14ac:dyDescent="0.25">
      <c r="B91" s="51" t="s">
        <v>5</v>
      </c>
      <c r="C91" s="52"/>
      <c r="D91" s="52"/>
      <c r="E91" s="84"/>
      <c r="F91" s="83"/>
      <c r="G91" s="53"/>
      <c r="H91" s="85"/>
      <c r="I91" s="259" t="s">
        <v>4</v>
      </c>
      <c r="J91" s="260"/>
      <c r="K91" s="260"/>
      <c r="L91" s="260"/>
      <c r="M91" s="260"/>
      <c r="N91" s="261"/>
      <c r="O91" s="92">
        <f>SUM(O9:O90)</f>
        <v>0</v>
      </c>
      <c r="P91" s="259" t="s">
        <v>4</v>
      </c>
      <c r="Q91" s="260"/>
      <c r="R91" s="260"/>
      <c r="S91" s="260"/>
      <c r="T91" s="260"/>
      <c r="U91" s="261"/>
      <c r="V91" s="54">
        <f>SUM(V9:V89)</f>
        <v>72</v>
      </c>
      <c r="W91" s="259" t="s">
        <v>4</v>
      </c>
      <c r="X91" s="260"/>
      <c r="Y91" s="260"/>
      <c r="Z91" s="260"/>
      <c r="AA91" s="260"/>
      <c r="AB91" s="261"/>
      <c r="AC91" s="54">
        <f>SUM(AC9:AC89)</f>
        <v>109.66666666666666</v>
      </c>
      <c r="AD91" s="259" t="s">
        <v>4</v>
      </c>
      <c r="AE91" s="260"/>
      <c r="AF91" s="260"/>
      <c r="AG91" s="260"/>
      <c r="AH91" s="260"/>
      <c r="AI91" s="261"/>
      <c r="AJ91" s="54">
        <f>SUM(AJ9:AJ89)</f>
        <v>32</v>
      </c>
      <c r="AK91" s="259" t="s">
        <v>4</v>
      </c>
      <c r="AL91" s="260"/>
      <c r="AM91" s="260"/>
      <c r="AN91" s="260"/>
      <c r="AO91" s="260"/>
      <c r="AP91" s="261"/>
      <c r="AQ91" s="54">
        <f>SUM(AQ9:AQ89)</f>
        <v>88</v>
      </c>
      <c r="AR91" s="259" t="s">
        <v>424</v>
      </c>
      <c r="AS91" s="260"/>
      <c r="AT91" s="260"/>
      <c r="AU91" s="260"/>
      <c r="AV91" s="260"/>
      <c r="AW91" s="261"/>
      <c r="AX91" s="54">
        <f>SUM(AX9:AX89)</f>
        <v>139.5</v>
      </c>
      <c r="AY91" s="259" t="s">
        <v>426</v>
      </c>
      <c r="AZ91" s="260"/>
      <c r="BA91" s="260"/>
      <c r="BB91" s="260"/>
      <c r="BC91" s="260"/>
      <c r="BD91" s="261"/>
      <c r="BE91" s="54">
        <f>SUM(BE9:BE89)</f>
        <v>46</v>
      </c>
      <c r="BF91" s="259" t="s">
        <v>4</v>
      </c>
      <c r="BG91" s="260"/>
      <c r="BH91" s="260"/>
      <c r="BI91" s="260"/>
      <c r="BJ91" s="260"/>
      <c r="BK91" s="261"/>
      <c r="BL91" s="54">
        <f>SUM(BL9:BL89)</f>
        <v>28</v>
      </c>
      <c r="BM91" s="259" t="s">
        <v>4</v>
      </c>
      <c r="BN91" s="260"/>
      <c r="BO91" s="260"/>
      <c r="BP91" s="260"/>
      <c r="BQ91" s="260"/>
      <c r="BR91" s="261"/>
      <c r="BS91" s="54">
        <f>SUM(BS9:BS89)</f>
        <v>225</v>
      </c>
      <c r="BT91" s="259" t="s">
        <v>4</v>
      </c>
      <c r="BU91" s="260"/>
      <c r="BV91" s="260"/>
      <c r="BW91" s="260"/>
      <c r="BX91" s="260"/>
      <c r="BY91" s="261"/>
      <c r="BZ91" s="54">
        <f>SUM(BZ9:BZ89)</f>
        <v>163.5</v>
      </c>
      <c r="CA91" s="259" t="s">
        <v>436</v>
      </c>
      <c r="CB91" s="260"/>
      <c r="CC91" s="260"/>
      <c r="CD91" s="260"/>
      <c r="CE91" s="260"/>
      <c r="CF91" s="261"/>
      <c r="CG91" s="54">
        <f>SUM(CG9:CG89)</f>
        <v>226</v>
      </c>
      <c r="CH91" s="259" t="s">
        <v>438</v>
      </c>
      <c r="CI91" s="260"/>
      <c r="CJ91" s="260"/>
      <c r="CK91" s="260"/>
      <c r="CL91" s="260"/>
      <c r="CM91" s="261"/>
      <c r="CN91" s="54">
        <f>SUM(CN9:CN89)</f>
        <v>236</v>
      </c>
      <c r="CO91" s="259" t="s">
        <v>424</v>
      </c>
      <c r="CP91" s="260"/>
      <c r="CQ91" s="260"/>
      <c r="CR91" s="260"/>
      <c r="CS91" s="260"/>
      <c r="CT91" s="261"/>
      <c r="CU91" s="54">
        <f>SUM(CU9:CU89)</f>
        <v>148.66666666666669</v>
      </c>
      <c r="CV91" s="259" t="s">
        <v>424</v>
      </c>
      <c r="CW91" s="260"/>
      <c r="CX91" s="260"/>
      <c r="CY91" s="260"/>
      <c r="CZ91" s="260"/>
      <c r="DA91" s="261"/>
      <c r="DB91" s="54">
        <f>SUM(DB9:DB89)</f>
        <v>211.66666666666666</v>
      </c>
      <c r="DC91" s="54">
        <f>SUM(DC9:DC89)</f>
        <v>1726</v>
      </c>
    </row>
    <row r="92" spans="2:107" ht="21" customHeight="1" thickBot="1" x14ac:dyDescent="0.25">
      <c r="B92" s="26"/>
      <c r="C92" s="26"/>
      <c r="D92" s="26"/>
      <c r="E92" s="26"/>
      <c r="F92" s="26"/>
      <c r="G92" s="26"/>
      <c r="H92" s="26"/>
      <c r="I92" s="26"/>
      <c r="J92" s="27"/>
      <c r="K92" s="28"/>
      <c r="L92" s="28"/>
      <c r="M92" s="28"/>
      <c r="N92" s="27"/>
      <c r="O92" s="29">
        <f>O91/($H$99+M92)</f>
        <v>0</v>
      </c>
      <c r="P92" s="26"/>
      <c r="Q92" s="27"/>
      <c r="R92" s="28"/>
      <c r="S92" s="28"/>
      <c r="T92" s="28"/>
      <c r="U92" s="27"/>
      <c r="V92" s="29">
        <f>V91/($H$99+T92)</f>
        <v>0.375</v>
      </c>
      <c r="W92" s="26"/>
      <c r="X92" s="27"/>
      <c r="Y92" s="28"/>
      <c r="Z92" s="28"/>
      <c r="AA92" s="28"/>
      <c r="AB92" s="27"/>
      <c r="AC92" s="29">
        <f>AC91/($H$99+AA92)</f>
        <v>0.57118055555555547</v>
      </c>
      <c r="AD92" s="26"/>
      <c r="AE92" s="27"/>
      <c r="AF92" s="28"/>
      <c r="AG92" s="28"/>
      <c r="AH92" s="28"/>
      <c r="AI92" s="27"/>
      <c r="AJ92" s="29">
        <f>AJ91/($H$99+AH92)</f>
        <v>0.16666666666666666</v>
      </c>
      <c r="AK92" s="26"/>
      <c r="AL92" s="27"/>
      <c r="AM92" s="28"/>
      <c r="AN92" s="28"/>
      <c r="AO92" s="28"/>
      <c r="AP92" s="27"/>
      <c r="AQ92" s="29">
        <f>AQ91/('[1]Activity-Listing'!$H$98+AO92)</f>
        <v>0.45833333333333331</v>
      </c>
      <c r="AR92" s="26"/>
      <c r="AS92" s="27"/>
      <c r="AT92" s="28"/>
      <c r="AU92" s="28"/>
      <c r="AV92" s="28"/>
      <c r="AW92" s="27"/>
      <c r="AX92" s="29">
        <f>AX91/($H$99+AV92)</f>
        <v>0.7265625</v>
      </c>
      <c r="AY92" s="26"/>
      <c r="AZ92" s="27"/>
      <c r="BA92" s="28"/>
      <c r="BB92" s="28"/>
      <c r="BC92" s="28"/>
      <c r="BD92" s="27"/>
      <c r="BE92" s="29">
        <f>BE91/($H$99+BC92)</f>
        <v>0.23958333333333334</v>
      </c>
      <c r="BF92" s="26"/>
      <c r="BG92" s="27"/>
      <c r="BH92" s="28"/>
      <c r="BI92" s="28"/>
      <c r="BJ92" s="28"/>
      <c r="BK92" s="27"/>
      <c r="BL92" s="29">
        <f>BL91/($H$99+BJ92)</f>
        <v>0.14583333333333334</v>
      </c>
      <c r="BM92" s="26"/>
      <c r="BN92" s="27"/>
      <c r="BO92" s="28"/>
      <c r="BP92" s="28"/>
      <c r="BQ92" s="28"/>
      <c r="BR92" s="27"/>
      <c r="BS92" s="29">
        <f>BS91/($H$99+BQ92)</f>
        <v>1.171875</v>
      </c>
      <c r="BT92" s="26"/>
      <c r="BU92" s="27"/>
      <c r="BV92" s="28"/>
      <c r="BW92" s="28"/>
      <c r="BX92" s="28"/>
      <c r="BY92" s="27"/>
      <c r="BZ92" s="29">
        <f>BZ91/($H$99+BX92)</f>
        <v>0.8515625</v>
      </c>
      <c r="CA92" s="26"/>
      <c r="CB92" s="27"/>
      <c r="CC92" s="28"/>
      <c r="CD92" s="28"/>
      <c r="CE92" s="28"/>
      <c r="CF92" s="27"/>
      <c r="CG92" s="29">
        <f>CG91/($H$99+CE92)</f>
        <v>1.1770833333333333</v>
      </c>
      <c r="CH92" s="26"/>
      <c r="CI92" s="27"/>
      <c r="CJ92" s="28"/>
      <c r="CK92" s="28"/>
      <c r="CL92" s="28"/>
      <c r="CM92" s="27"/>
      <c r="CN92" s="29">
        <f>CN91/($H$99+CL92)</f>
        <v>1.2291666666666667</v>
      </c>
      <c r="CO92" s="26"/>
      <c r="CP92" s="27"/>
      <c r="CQ92" s="28"/>
      <c r="CR92" s="28"/>
      <c r="CS92" s="28"/>
      <c r="CT92" s="27"/>
      <c r="CU92" s="29">
        <f>CU91/($H$99+CS92)</f>
        <v>0.77430555555555569</v>
      </c>
      <c r="CV92" s="26"/>
      <c r="CW92" s="27"/>
      <c r="CX92" s="28"/>
      <c r="CY92" s="28"/>
      <c r="CZ92" s="28"/>
      <c r="DA92" s="27"/>
      <c r="DB92" s="29">
        <f>DB91/($H$99+CZ92)</f>
        <v>1.1024305555555556</v>
      </c>
      <c r="DC92" s="29" t="s">
        <v>448</v>
      </c>
    </row>
    <row r="93" spans="2:107" ht="21" hidden="1" customHeight="1" x14ac:dyDescent="0.2">
      <c r="B93" s="26"/>
      <c r="C93" s="26"/>
      <c r="D93" s="26"/>
      <c r="E93" s="75" t="s">
        <v>3</v>
      </c>
      <c r="F93" s="26"/>
      <c r="G93" s="26"/>
      <c r="H93" s="30"/>
      <c r="I93" s="26"/>
      <c r="J93" s="27"/>
      <c r="K93" s="28"/>
      <c r="L93" s="27"/>
      <c r="M93" s="27"/>
      <c r="N93" s="27"/>
      <c r="O93" s="31">
        <f>IF(O91&gt;0,1,0)</f>
        <v>0</v>
      </c>
      <c r="P93" s="26"/>
      <c r="Q93" s="27"/>
      <c r="R93" s="28"/>
      <c r="S93" s="27"/>
      <c r="T93" s="27"/>
      <c r="U93" s="27"/>
      <c r="V93" s="31">
        <f>IF(V91&gt;0,1,0)</f>
        <v>1</v>
      </c>
      <c r="W93" s="26"/>
      <c r="X93" s="27"/>
      <c r="Y93" s="28"/>
      <c r="Z93" s="27"/>
      <c r="AA93" s="27"/>
      <c r="AB93" s="27"/>
      <c r="AC93" s="31">
        <f>IF(AC91&gt;0,1,0)</f>
        <v>1</v>
      </c>
      <c r="AD93" s="26"/>
      <c r="AE93" s="27"/>
      <c r="AF93" s="28"/>
      <c r="AG93" s="27"/>
      <c r="AH93" s="27"/>
      <c r="AI93" s="27"/>
      <c r="AJ93" s="31">
        <f>IF(AJ91&gt;0,1,0)</f>
        <v>1</v>
      </c>
      <c r="AK93" s="26"/>
      <c r="AL93" s="27"/>
      <c r="AM93" s="28"/>
      <c r="AN93" s="27"/>
      <c r="AO93" s="27"/>
      <c r="AP93" s="27"/>
      <c r="AQ93" s="31">
        <f>IF(AQ91&gt;0,1,0)</f>
        <v>1</v>
      </c>
      <c r="AR93" s="26"/>
      <c r="AS93" s="27"/>
      <c r="AT93" s="28"/>
      <c r="AU93" s="27"/>
      <c r="AV93" s="27"/>
      <c r="AW93" s="27"/>
      <c r="AX93" s="31">
        <f>IF(AX91&gt;0,1,0)</f>
        <v>1</v>
      </c>
      <c r="AY93" s="26"/>
      <c r="AZ93" s="27"/>
      <c r="BA93" s="28"/>
      <c r="BB93" s="27"/>
      <c r="BC93" s="27"/>
      <c r="BD93" s="27"/>
      <c r="BE93" s="31">
        <f>IF(BE91&gt;0,1,0)</f>
        <v>1</v>
      </c>
      <c r="BF93" s="26"/>
      <c r="BG93" s="27"/>
      <c r="BH93" s="28"/>
      <c r="BI93" s="27"/>
      <c r="BJ93" s="27"/>
      <c r="BK93" s="27"/>
      <c r="BL93" s="31">
        <f>IF(BL91&gt;0,1,0)</f>
        <v>1</v>
      </c>
      <c r="BM93" s="26"/>
      <c r="BN93" s="27"/>
      <c r="BO93" s="28"/>
      <c r="BP93" s="27"/>
      <c r="BQ93" s="27"/>
      <c r="BR93" s="27"/>
      <c r="BS93" s="31">
        <f>IF(BS91&gt;0,1,0)</f>
        <v>1</v>
      </c>
      <c r="BT93" s="26"/>
      <c r="BU93" s="27"/>
      <c r="BV93" s="28"/>
      <c r="BW93" s="27"/>
      <c r="BX93" s="27"/>
      <c r="BY93" s="27"/>
      <c r="BZ93" s="31">
        <f>IF(BZ91&gt;0,1,0)</f>
        <v>1</v>
      </c>
      <c r="CA93" s="26"/>
      <c r="CB93" s="27"/>
      <c r="CC93" s="28"/>
      <c r="CD93" s="27"/>
      <c r="CE93" s="27"/>
      <c r="CF93" s="27"/>
      <c r="CG93" s="31">
        <f>IF(CG91&gt;0,1,0)</f>
        <v>1</v>
      </c>
      <c r="CH93" s="26"/>
      <c r="CI93" s="27"/>
      <c r="CJ93" s="28"/>
      <c r="CK93" s="27"/>
      <c r="CL93" s="27"/>
      <c r="CM93" s="27"/>
      <c r="CN93" s="31">
        <f>IF(CN91&gt;0,1,0)</f>
        <v>1</v>
      </c>
      <c r="CO93" s="26"/>
      <c r="CP93" s="27"/>
      <c r="CQ93" s="28"/>
      <c r="CR93" s="27"/>
      <c r="CS93" s="27"/>
      <c r="CT93" s="27"/>
      <c r="CU93" s="31">
        <f>IF(CU91&gt;0,1,0)</f>
        <v>1</v>
      </c>
      <c r="CV93" s="26"/>
      <c r="CW93" s="27"/>
      <c r="CX93" s="28"/>
      <c r="CY93" s="27"/>
      <c r="CZ93" s="27"/>
      <c r="DA93" s="27"/>
      <c r="DB93" s="31">
        <f>IF(DB91&gt;0,1,0)</f>
        <v>1</v>
      </c>
      <c r="DC93" s="31">
        <f>IF(DC91&gt;0,1,0)</f>
        <v>1</v>
      </c>
    </row>
    <row r="94" spans="2:107" ht="21" hidden="1" customHeight="1" x14ac:dyDescent="0.2">
      <c r="B94" s="26"/>
      <c r="C94" s="26"/>
      <c r="D94" s="26"/>
      <c r="E94" s="76" t="s">
        <v>2</v>
      </c>
      <c r="F94" s="26"/>
      <c r="G94" s="26"/>
      <c r="I94" s="32"/>
      <c r="J94" s="33"/>
      <c r="K94" s="34"/>
      <c r="L94" s="33"/>
      <c r="M94" s="26"/>
      <c r="N94" s="26"/>
      <c r="O94" s="35"/>
      <c r="P94" s="32"/>
      <c r="Q94" s="33"/>
      <c r="R94" s="34"/>
      <c r="S94" s="33"/>
      <c r="T94" s="26"/>
      <c r="U94" s="26"/>
      <c r="V94" s="35"/>
      <c r="W94" s="32"/>
      <c r="X94" s="33"/>
      <c r="Y94" s="34"/>
      <c r="Z94" s="33"/>
      <c r="AA94" s="26"/>
      <c r="AB94" s="26"/>
      <c r="AC94" s="35"/>
      <c r="AD94" s="32"/>
      <c r="AE94" s="33"/>
      <c r="AF94" s="34"/>
      <c r="AG94" s="33"/>
      <c r="AH94" s="26"/>
      <c r="AI94" s="26"/>
      <c r="AJ94" s="35"/>
      <c r="AK94" s="32"/>
      <c r="AL94" s="33"/>
      <c r="AM94" s="34"/>
      <c r="AN94" s="33"/>
      <c r="AO94" s="26"/>
      <c r="AP94" s="26"/>
      <c r="AQ94" s="35"/>
      <c r="AR94" s="32"/>
      <c r="AS94" s="33"/>
      <c r="AT94" s="34"/>
      <c r="AU94" s="33"/>
      <c r="AV94" s="26"/>
      <c r="AW94" s="26"/>
      <c r="AX94" s="35"/>
      <c r="AY94" s="32"/>
      <c r="AZ94" s="33"/>
      <c r="BA94" s="34"/>
      <c r="BB94" s="33"/>
      <c r="BC94" s="26"/>
      <c r="BD94" s="26"/>
      <c r="BE94" s="35"/>
      <c r="BF94" s="32"/>
      <c r="BG94" s="33"/>
      <c r="BH94" s="34"/>
      <c r="BI94" s="33"/>
      <c r="BJ94" s="26"/>
      <c r="BK94" s="26"/>
      <c r="BL94" s="35"/>
      <c r="BM94" s="32"/>
      <c r="BN94" s="33"/>
      <c r="BO94" s="34"/>
      <c r="BP94" s="33"/>
      <c r="BQ94" s="26"/>
      <c r="BR94" s="26"/>
      <c r="BS94" s="35"/>
      <c r="BT94" s="32"/>
      <c r="BU94" s="33"/>
      <c r="BV94" s="34"/>
      <c r="BW94" s="33"/>
      <c r="BX94" s="26"/>
      <c r="BY94" s="26"/>
      <c r="BZ94" s="35"/>
      <c r="CA94" s="32"/>
      <c r="CB94" s="33"/>
      <c r="CC94" s="34"/>
      <c r="CD94" s="33"/>
      <c r="CE94" s="26"/>
      <c r="CF94" s="26"/>
      <c r="CG94" s="35"/>
      <c r="CH94" s="32"/>
      <c r="CI94" s="33"/>
      <c r="CJ94" s="34"/>
      <c r="CK94" s="33"/>
      <c r="CL94" s="26"/>
      <c r="CM94" s="26"/>
      <c r="CN94" s="35"/>
      <c r="CO94" s="32"/>
      <c r="CP94" s="33"/>
      <c r="CQ94" s="34"/>
      <c r="CR94" s="33"/>
      <c r="CS94" s="26"/>
      <c r="CT94" s="26"/>
      <c r="CU94" s="35"/>
      <c r="CV94" s="32"/>
      <c r="CW94" s="33"/>
      <c r="CX94" s="34"/>
      <c r="CY94" s="33"/>
      <c r="CZ94" s="26"/>
      <c r="DA94" s="26"/>
      <c r="DB94" s="35"/>
      <c r="DC94" s="35"/>
    </row>
    <row r="95" spans="2:107" ht="21" hidden="1" customHeight="1" x14ac:dyDescent="0.2">
      <c r="B95" s="26"/>
      <c r="C95" s="26"/>
      <c r="D95" s="26"/>
      <c r="E95" s="76" t="s">
        <v>86</v>
      </c>
      <c r="F95" s="26"/>
      <c r="G95" s="26"/>
      <c r="H95" s="26"/>
      <c r="I95" s="36"/>
      <c r="J95" s="26"/>
      <c r="K95" s="37"/>
      <c r="L95" s="26"/>
      <c r="M95" s="35"/>
      <c r="N95" s="35"/>
      <c r="O95" s="36"/>
      <c r="P95" s="36"/>
      <c r="Q95" s="26"/>
      <c r="R95" s="37"/>
      <c r="S95" s="26"/>
      <c r="T95" s="35"/>
      <c r="U95" s="35"/>
      <c r="V95" s="36"/>
      <c r="W95" s="36"/>
      <c r="X95" s="26"/>
      <c r="Y95" s="37"/>
      <c r="Z95" s="26"/>
      <c r="AA95" s="35"/>
      <c r="AB95" s="35"/>
      <c r="AC95" s="36"/>
      <c r="AD95" s="36"/>
      <c r="AE95" s="26"/>
      <c r="AF95" s="37"/>
      <c r="AG95" s="26"/>
      <c r="AH95" s="35"/>
      <c r="AI95" s="35"/>
      <c r="AJ95" s="36"/>
      <c r="AK95" s="36"/>
      <c r="AL95" s="26"/>
      <c r="AM95" s="37"/>
      <c r="AN95" s="26"/>
      <c r="AO95" s="35"/>
      <c r="AP95" s="35"/>
      <c r="AQ95" s="36"/>
      <c r="AR95" s="36"/>
      <c r="AS95" s="26"/>
      <c r="AT95" s="37"/>
      <c r="AU95" s="26"/>
      <c r="AV95" s="35"/>
      <c r="AW95" s="35"/>
      <c r="AX95" s="36"/>
      <c r="AY95" s="36"/>
      <c r="AZ95" s="26"/>
      <c r="BA95" s="37"/>
      <c r="BB95" s="26"/>
      <c r="BC95" s="35"/>
      <c r="BD95" s="35"/>
      <c r="BE95" s="36"/>
      <c r="BF95" s="36"/>
      <c r="BG95" s="26"/>
      <c r="BH95" s="37"/>
      <c r="BI95" s="26"/>
      <c r="BJ95" s="35"/>
      <c r="BK95" s="35"/>
      <c r="BL95" s="36"/>
      <c r="BM95" s="36"/>
      <c r="BN95" s="26"/>
      <c r="BO95" s="37"/>
      <c r="BP95" s="26"/>
      <c r="BQ95" s="35"/>
      <c r="BR95" s="35"/>
      <c r="BS95" s="36"/>
      <c r="BT95" s="36"/>
      <c r="BU95" s="26"/>
      <c r="BV95" s="37"/>
      <c r="BW95" s="26"/>
      <c r="BX95" s="35"/>
      <c r="BY95" s="35"/>
      <c r="BZ95" s="36"/>
      <c r="CA95" s="36"/>
      <c r="CB95" s="26"/>
      <c r="CC95" s="37"/>
      <c r="CD95" s="26"/>
      <c r="CE95" s="35"/>
      <c r="CF95" s="35"/>
      <c r="CG95" s="36"/>
      <c r="CH95" s="36"/>
      <c r="CI95" s="26"/>
      <c r="CJ95" s="37"/>
      <c r="CK95" s="26"/>
      <c r="CL95" s="35"/>
      <c r="CM95" s="35"/>
      <c r="CN95" s="36"/>
      <c r="CO95" s="36"/>
      <c r="CP95" s="26"/>
      <c r="CQ95" s="37"/>
      <c r="CR95" s="26"/>
      <c r="CS95" s="35"/>
      <c r="CT95" s="35"/>
      <c r="CU95" s="36"/>
      <c r="CV95" s="36"/>
      <c r="CW95" s="26"/>
      <c r="CX95" s="37"/>
      <c r="CY95" s="26"/>
      <c r="CZ95" s="35"/>
      <c r="DA95" s="35"/>
      <c r="DB95" s="36"/>
      <c r="DC95" s="36"/>
    </row>
    <row r="96" spans="2:107" ht="21" hidden="1" customHeight="1" x14ac:dyDescent="0.2">
      <c r="B96" s="26"/>
      <c r="C96" s="26"/>
      <c r="D96" s="26"/>
      <c r="E96" s="76" t="s">
        <v>87</v>
      </c>
      <c r="F96" s="26"/>
      <c r="G96" s="26"/>
      <c r="H96" s="26"/>
      <c r="I96" s="38"/>
      <c r="J96" s="32"/>
      <c r="K96" s="39"/>
      <c r="L96" s="32"/>
      <c r="M96" s="33"/>
      <c r="N96" s="33"/>
      <c r="O96" s="26"/>
      <c r="P96" s="38"/>
      <c r="Q96" s="32"/>
      <c r="R96" s="39"/>
      <c r="S96" s="32"/>
      <c r="T96" s="33"/>
      <c r="U96" s="33"/>
      <c r="V96" s="26"/>
      <c r="W96" s="38"/>
      <c r="X96" s="32"/>
      <c r="Y96" s="39"/>
      <c r="Z96" s="32"/>
      <c r="AA96" s="33"/>
      <c r="AB96" s="33"/>
      <c r="AC96" s="26"/>
      <c r="AD96" s="38"/>
      <c r="AE96" s="32"/>
      <c r="AF96" s="39"/>
      <c r="AG96" s="32"/>
      <c r="AH96" s="33"/>
      <c r="AI96" s="33"/>
      <c r="AJ96" s="26"/>
      <c r="AK96" s="38"/>
      <c r="AL96" s="32"/>
      <c r="AM96" s="39"/>
      <c r="AN96" s="32"/>
      <c r="AO96" s="33"/>
      <c r="AP96" s="33"/>
      <c r="AQ96" s="26"/>
      <c r="AR96" s="38"/>
      <c r="AS96" s="32"/>
      <c r="AT96" s="39"/>
      <c r="AU96" s="32"/>
      <c r="AV96" s="33"/>
      <c r="AW96" s="33"/>
      <c r="AX96" s="26"/>
      <c r="AY96" s="38"/>
      <c r="AZ96" s="32"/>
      <c r="BA96" s="39"/>
      <c r="BB96" s="32"/>
      <c r="BC96" s="33"/>
      <c r="BD96" s="33"/>
      <c r="BE96" s="26"/>
      <c r="BF96" s="38"/>
      <c r="BG96" s="32"/>
      <c r="BH96" s="39"/>
      <c r="BI96" s="32"/>
      <c r="BJ96" s="33"/>
      <c r="BK96" s="33"/>
      <c r="BL96" s="26"/>
      <c r="BM96" s="38"/>
      <c r="BN96" s="32"/>
      <c r="BO96" s="39"/>
      <c r="BP96" s="32"/>
      <c r="BQ96" s="33"/>
      <c r="BR96" s="33"/>
      <c r="BS96" s="26"/>
      <c r="BT96" s="38"/>
      <c r="BU96" s="32"/>
      <c r="BV96" s="39"/>
      <c r="BW96" s="32"/>
      <c r="BX96" s="33"/>
      <c r="BY96" s="33"/>
      <c r="BZ96" s="26"/>
      <c r="CA96" s="38"/>
      <c r="CB96" s="32"/>
      <c r="CC96" s="39"/>
      <c r="CD96" s="32"/>
      <c r="CE96" s="33"/>
      <c r="CF96" s="33"/>
      <c r="CG96" s="26"/>
      <c r="CH96" s="38"/>
      <c r="CI96" s="32"/>
      <c r="CJ96" s="39"/>
      <c r="CK96" s="32"/>
      <c r="CL96" s="33"/>
      <c r="CM96" s="33"/>
      <c r="CN96" s="26"/>
      <c r="CO96" s="38"/>
      <c r="CP96" s="32"/>
      <c r="CQ96" s="39"/>
      <c r="CR96" s="32"/>
      <c r="CS96" s="33"/>
      <c r="CT96" s="33"/>
      <c r="CU96" s="26"/>
      <c r="CV96" s="38"/>
      <c r="CW96" s="32"/>
      <c r="CX96" s="39"/>
      <c r="CY96" s="32"/>
      <c r="CZ96" s="33"/>
      <c r="DA96" s="33"/>
      <c r="DB96" s="26"/>
      <c r="DC96" s="26"/>
    </row>
    <row r="97" spans="5:107" ht="21" hidden="1" customHeight="1" thickBot="1" x14ac:dyDescent="0.25">
      <c r="E97" s="77" t="s">
        <v>1</v>
      </c>
      <c r="F97" s="26"/>
      <c r="G97" s="26"/>
      <c r="I97" s="38"/>
      <c r="M97" s="1"/>
      <c r="N97" s="1"/>
      <c r="O97" s="1"/>
      <c r="P97" s="38"/>
      <c r="T97" s="1"/>
      <c r="U97" s="1"/>
      <c r="V97" s="1"/>
      <c r="W97" s="38"/>
      <c r="AA97" s="1"/>
      <c r="AB97" s="1"/>
      <c r="AC97" s="1"/>
      <c r="AD97" s="38"/>
      <c r="AH97" s="1"/>
      <c r="AI97" s="1"/>
      <c r="AJ97" s="1"/>
      <c r="AK97" s="38"/>
      <c r="AO97" s="1"/>
      <c r="AP97" s="1"/>
      <c r="AQ97" s="1"/>
      <c r="AR97" s="38"/>
      <c r="AV97" s="1"/>
      <c r="AW97" s="1"/>
      <c r="AX97" s="1"/>
      <c r="AY97" s="38"/>
      <c r="BC97" s="1"/>
      <c r="BD97" s="1"/>
      <c r="BE97" s="1"/>
      <c r="BF97" s="38"/>
      <c r="BJ97" s="1"/>
      <c r="BK97" s="1"/>
      <c r="BL97" s="1"/>
      <c r="BM97" s="38"/>
      <c r="BQ97" s="1"/>
      <c r="BR97" s="1"/>
      <c r="BS97" s="1"/>
      <c r="BT97" s="38"/>
      <c r="BX97" s="1"/>
      <c r="BY97" s="1"/>
      <c r="BZ97" s="1"/>
      <c r="CA97" s="38"/>
      <c r="CE97" s="1"/>
      <c r="CF97" s="1"/>
      <c r="CG97" s="1"/>
      <c r="CH97" s="38"/>
      <c r="CL97" s="1"/>
      <c r="CM97" s="1"/>
      <c r="CN97" s="1"/>
      <c r="CO97" s="38"/>
      <c r="CS97" s="1"/>
      <c r="CT97" s="1"/>
      <c r="CU97" s="1"/>
      <c r="CV97" s="38"/>
      <c r="CZ97" s="1"/>
      <c r="DA97" s="1"/>
      <c r="DB97" s="1"/>
      <c r="DC97" s="1"/>
    </row>
    <row r="98" spans="5:107" ht="21" hidden="1" customHeight="1" thickBot="1" x14ac:dyDescent="0.25"/>
    <row r="99" spans="5:107" ht="21" hidden="1" customHeight="1" thickBot="1" x14ac:dyDescent="0.25">
      <c r="E99" s="79" t="s">
        <v>0</v>
      </c>
      <c r="F99" s="80"/>
      <c r="G99" s="81"/>
      <c r="H99" s="78">
        <f>24*8</f>
        <v>192</v>
      </c>
    </row>
  </sheetData>
  <mergeCells count="43">
    <mergeCell ref="CV6:DB6"/>
    <mergeCell ref="CV7:DB7"/>
    <mergeCell ref="CV91:DA91"/>
    <mergeCell ref="CO6:CU6"/>
    <mergeCell ref="CO7:CU7"/>
    <mergeCell ref="CO91:CT91"/>
    <mergeCell ref="W6:AC6"/>
    <mergeCell ref="W7:AC7"/>
    <mergeCell ref="W91:AB91"/>
    <mergeCell ref="AK91:AP91"/>
    <mergeCell ref="AK7:AQ7"/>
    <mergeCell ref="AK6:AQ6"/>
    <mergeCell ref="AD6:AJ6"/>
    <mergeCell ref="AD7:AJ7"/>
    <mergeCell ref="AD91:AI91"/>
    <mergeCell ref="BF6:BL6"/>
    <mergeCell ref="BF7:BL7"/>
    <mergeCell ref="BF91:BK91"/>
    <mergeCell ref="AR6:AX6"/>
    <mergeCell ref="B6:H7"/>
    <mergeCell ref="I6:O6"/>
    <mergeCell ref="P6:V6"/>
    <mergeCell ref="P7:V7"/>
    <mergeCell ref="P91:U91"/>
    <mergeCell ref="AR7:AX7"/>
    <mergeCell ref="AR91:AW91"/>
    <mergeCell ref="AY6:BE6"/>
    <mergeCell ref="I91:N91"/>
    <mergeCell ref="I7:O7"/>
    <mergeCell ref="AY7:BE7"/>
    <mergeCell ref="AY91:BD91"/>
    <mergeCell ref="CH6:CN6"/>
    <mergeCell ref="CH7:CN7"/>
    <mergeCell ref="CH91:CM91"/>
    <mergeCell ref="BM6:BS6"/>
    <mergeCell ref="BM7:BS7"/>
    <mergeCell ref="BM91:BR91"/>
    <mergeCell ref="CA6:CG6"/>
    <mergeCell ref="CA7:CG7"/>
    <mergeCell ref="CA91:CF91"/>
    <mergeCell ref="BT6:BZ6"/>
    <mergeCell ref="BT7:BZ7"/>
    <mergeCell ref="BT91:BY91"/>
  </mergeCells>
  <conditionalFormatting sqref="O92">
    <cfRule type="cellIs" dxfId="453" priority="49" stopIfTrue="1" operator="between">
      <formula>0.7</formula>
      <formula>0.799</formula>
    </cfRule>
    <cfRule type="cellIs" dxfId="452" priority="53" stopIfTrue="1" operator="lessThanOrEqual">
      <formula>0.69</formula>
    </cfRule>
  </conditionalFormatting>
  <conditionalFormatting sqref="V92">
    <cfRule type="cellIs" dxfId="451" priority="31" stopIfTrue="1" operator="between">
      <formula>0.7</formula>
      <formula>0.799</formula>
    </cfRule>
    <cfRule type="cellIs" dxfId="450" priority="32" stopIfTrue="1" operator="lessThanOrEqual">
      <formula>0.69</formula>
    </cfRule>
  </conditionalFormatting>
  <conditionalFormatting sqref="AC92">
    <cfRule type="cellIs" dxfId="449" priority="29" stopIfTrue="1" operator="between">
      <formula>0.7</formula>
      <formula>0.799</formula>
    </cfRule>
    <cfRule type="cellIs" dxfId="448" priority="30" stopIfTrue="1" operator="lessThanOrEqual">
      <formula>0.69</formula>
    </cfRule>
  </conditionalFormatting>
  <conditionalFormatting sqref="AJ92">
    <cfRule type="cellIs" dxfId="447" priority="27" stopIfTrue="1" operator="between">
      <formula>0.7</formula>
      <formula>0.799</formula>
    </cfRule>
    <cfRule type="cellIs" dxfId="446" priority="28" stopIfTrue="1" operator="lessThanOrEqual">
      <formula>0.69</formula>
    </cfRule>
  </conditionalFormatting>
  <conditionalFormatting sqref="AQ92">
    <cfRule type="cellIs" dxfId="445" priority="25" stopIfTrue="1" operator="between">
      <formula>0.7</formula>
      <formula>0.799</formula>
    </cfRule>
    <cfRule type="cellIs" dxfId="444" priority="26" stopIfTrue="1" operator="lessThanOrEqual">
      <formula>0.69</formula>
    </cfRule>
  </conditionalFormatting>
  <conditionalFormatting sqref="AX92">
    <cfRule type="cellIs" dxfId="443" priority="23" stopIfTrue="1" operator="between">
      <formula>0.7</formula>
      <formula>0.799</formula>
    </cfRule>
    <cfRule type="cellIs" dxfId="442" priority="24" stopIfTrue="1" operator="lessThanOrEqual">
      <formula>0.69</formula>
    </cfRule>
  </conditionalFormatting>
  <conditionalFormatting sqref="BE92">
    <cfRule type="cellIs" dxfId="441" priority="21" stopIfTrue="1" operator="between">
      <formula>0.7</formula>
      <formula>0.799</formula>
    </cfRule>
    <cfRule type="cellIs" dxfId="440" priority="22" stopIfTrue="1" operator="lessThanOrEqual">
      <formula>0.69</formula>
    </cfRule>
  </conditionalFormatting>
  <conditionalFormatting sqref="BL92">
    <cfRule type="cellIs" dxfId="439" priority="19" stopIfTrue="1" operator="between">
      <formula>0.7</formula>
      <formula>0.799</formula>
    </cfRule>
    <cfRule type="cellIs" dxfId="438" priority="20" stopIfTrue="1" operator="lessThanOrEqual">
      <formula>0.69</formula>
    </cfRule>
  </conditionalFormatting>
  <conditionalFormatting sqref="BS92">
    <cfRule type="cellIs" dxfId="437" priority="17" stopIfTrue="1" operator="between">
      <formula>0.7</formula>
      <formula>0.799</formula>
    </cfRule>
    <cfRule type="cellIs" dxfId="436" priority="18" stopIfTrue="1" operator="lessThanOrEqual">
      <formula>0.69</formula>
    </cfRule>
  </conditionalFormatting>
  <conditionalFormatting sqref="BZ92">
    <cfRule type="cellIs" dxfId="435" priority="15" stopIfTrue="1" operator="between">
      <formula>0.7</formula>
      <formula>0.799</formula>
    </cfRule>
    <cfRule type="cellIs" dxfId="434" priority="16" stopIfTrue="1" operator="lessThanOrEqual">
      <formula>0.69</formula>
    </cfRule>
  </conditionalFormatting>
  <conditionalFormatting sqref="CG92">
    <cfRule type="cellIs" dxfId="433" priority="13" stopIfTrue="1" operator="between">
      <formula>0.7</formula>
      <formula>0.799</formula>
    </cfRule>
    <cfRule type="cellIs" dxfId="432" priority="14" stopIfTrue="1" operator="lessThanOrEqual">
      <formula>0.69</formula>
    </cfRule>
  </conditionalFormatting>
  <conditionalFormatting sqref="CN92">
    <cfRule type="cellIs" dxfId="431" priority="7" stopIfTrue="1" operator="between">
      <formula>0.7</formula>
      <formula>0.799</formula>
    </cfRule>
    <cfRule type="cellIs" dxfId="430" priority="8" stopIfTrue="1" operator="lessThanOrEqual">
      <formula>0.69</formula>
    </cfRule>
  </conditionalFormatting>
  <conditionalFormatting sqref="CU92">
    <cfRule type="cellIs" dxfId="429" priority="5" stopIfTrue="1" operator="between">
      <formula>0.7</formula>
      <formula>0.799</formula>
    </cfRule>
    <cfRule type="cellIs" dxfId="428" priority="6" stopIfTrue="1" operator="lessThanOrEqual">
      <formula>0.69</formula>
    </cfRule>
  </conditionalFormatting>
  <conditionalFormatting sqref="DB92">
    <cfRule type="cellIs" dxfId="427" priority="3" stopIfTrue="1" operator="between">
      <formula>0.7</formula>
      <formula>0.799</formula>
    </cfRule>
    <cfRule type="cellIs" dxfId="426" priority="4" stopIfTrue="1" operator="lessThanOrEqual">
      <formula>0.69</formula>
    </cfRule>
  </conditionalFormatting>
  <conditionalFormatting sqref="DC92">
    <cfRule type="cellIs" dxfId="425" priority="1" stopIfTrue="1" operator="between">
      <formula>0.7</formula>
      <formula>0.799</formula>
    </cfRule>
    <cfRule type="cellIs" dxfId="424" priority="2" stopIfTrue="1" operator="lessThanOrEqual">
      <formula>0.69</formula>
    </cfRule>
  </conditionalFormatting>
  <dataValidations count="2">
    <dataValidation type="list" allowBlank="1" showInputMessage="1" showErrorMessage="1" sqref="I9:I90 CA9:CA90 BT9:BT90 BM9:BM90 BF9:BF90 AY9:AY90 AR9:AR90 AK9:AK90 AD9:AD90 W9:W90 P9:P90 CH9:CH90 CO9:CO90 CV9:CV90">
      <formula1>$A$7:$A$8</formula1>
    </dataValidation>
    <dataValidation type="list" allowBlank="1" showInputMessage="1" showErrorMessage="1" sqref="L9:L90 CD9:CD90 BW9:BW90 BP9:BP90 BI9:BI90 BB9:BB90 AU9:AU90 AN9:AN90 AG9:AG90 Z9:Z90 S9:S90 CK9:CK90 CR9:CR90 CY9:CY90">
      <formula1>$A$13:$A$16</formula1>
    </dataValidation>
  </dataValidations>
  <pageMargins left="0.25" right="0.25" top="0.25" bottom="0.25" header="0.35" footer="0.28999999999999998"/>
  <pageSetup paperSize="8" scale="62"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tabColor theme="8"/>
    <pageSetUpPr fitToPage="1"/>
  </sheetPr>
  <dimension ref="A1:P98"/>
  <sheetViews>
    <sheetView showGridLines="0" zoomScale="85" zoomScaleNormal="85" workbookViewId="0">
      <pane xSplit="8" ySplit="8" topLeftCell="I9" activePane="bottomRight" state="frozen"/>
      <selection activeCell="B1" sqref="B1"/>
      <selection pane="topRight" activeCell="E1" sqref="E1"/>
      <selection pane="bottomLeft" activeCell="B10" sqref="B10"/>
      <selection pane="bottomRight" activeCell="I6" sqref="I6:O6"/>
    </sheetView>
  </sheetViews>
  <sheetFormatPr defaultColWidth="9.140625" defaultRowHeight="21" customHeight="1" x14ac:dyDescent="0.2"/>
  <cols>
    <col min="1" max="1" width="8.7109375" style="1" bestFit="1" customWidth="1"/>
    <col min="2" max="2" width="6.140625" style="1" customWidth="1"/>
    <col min="3" max="3" width="19.28515625" style="1" customWidth="1"/>
    <col min="4" max="4" width="18.28515625" style="1" customWidth="1"/>
    <col min="5" max="5" width="81.28515625" style="1" customWidth="1"/>
    <col min="6" max="6" width="9.140625" style="1" hidden="1" customWidth="1"/>
    <col min="7" max="7" width="12" style="1" hidden="1" customWidth="1"/>
    <col min="8" max="8" width="24.42578125" style="1" hidden="1" customWidth="1"/>
    <col min="9" max="9" width="9.85546875" style="1" customWidth="1"/>
    <col min="10" max="10" width="9.85546875" style="2" customWidth="1"/>
    <col min="11" max="11" width="13.42578125" style="3" customWidth="1"/>
    <col min="12" max="13" width="9.85546875" style="2" customWidth="1"/>
    <col min="14" max="14" width="13.5703125" style="2" customWidth="1"/>
    <col min="15" max="15" width="18" style="2" customWidth="1"/>
    <col min="16" max="16384" width="9.140625" style="1"/>
  </cols>
  <sheetData>
    <row r="1" spans="1:15" ht="21" customHeight="1" thickBot="1" x14ac:dyDescent="0.25">
      <c r="F1" s="5"/>
      <c r="G1" s="5"/>
      <c r="H1" s="5"/>
      <c r="I1" s="6"/>
      <c r="J1" s="6"/>
      <c r="K1" s="6"/>
    </row>
    <row r="2" spans="1:15" s="5" customFormat="1" ht="28.5" x14ac:dyDescent="0.2">
      <c r="C2" s="95" t="s">
        <v>356</v>
      </c>
      <c r="D2" s="98" t="s">
        <v>85</v>
      </c>
      <c r="E2" s="99"/>
      <c r="I2" s="6"/>
      <c r="J2" s="6"/>
      <c r="K2" s="6"/>
      <c r="L2" s="6"/>
      <c r="M2" s="6"/>
      <c r="N2" s="6"/>
      <c r="O2" s="6"/>
    </row>
    <row r="3" spans="1:15" s="5" customFormat="1" ht="28.5" x14ac:dyDescent="0.2">
      <c r="C3" s="95" t="s">
        <v>355</v>
      </c>
      <c r="D3" s="100" t="s">
        <v>176</v>
      </c>
      <c r="E3" s="99"/>
      <c r="I3" s="6"/>
      <c r="J3" s="6"/>
      <c r="K3" s="6"/>
      <c r="L3" s="8"/>
      <c r="M3" s="6"/>
      <c r="N3" s="6"/>
      <c r="O3" s="6"/>
    </row>
    <row r="4" spans="1:15" s="5" customFormat="1" ht="27" thickBot="1" x14ac:dyDescent="0.25">
      <c r="B4" s="9"/>
      <c r="C4" s="95" t="s">
        <v>23</v>
      </c>
      <c r="D4" s="105">
        <f ca="1">TODAY()</f>
        <v>42494</v>
      </c>
      <c r="E4" s="99"/>
      <c r="I4" s="6"/>
      <c r="J4" s="6"/>
      <c r="K4" s="6"/>
      <c r="L4" s="10"/>
      <c r="M4" s="8"/>
      <c r="N4" s="8"/>
      <c r="O4" s="8"/>
    </row>
    <row r="5" spans="1:15" ht="45.75" customHeight="1" thickBot="1" x14ac:dyDescent="0.25">
      <c r="B5" s="11"/>
      <c r="C5" s="11"/>
      <c r="D5" s="11"/>
      <c r="E5" s="12"/>
      <c r="F5" s="12"/>
      <c r="G5" s="12"/>
      <c r="H5" s="13"/>
      <c r="I5" s="104" t="s">
        <v>449</v>
      </c>
      <c r="J5" s="102"/>
      <c r="K5" s="102"/>
      <c r="L5" s="102"/>
      <c r="M5" s="102"/>
      <c r="N5" s="102"/>
      <c r="O5" s="103"/>
    </row>
    <row r="6" spans="1:15" ht="21" customHeight="1" thickBot="1" x14ac:dyDescent="0.25">
      <c r="A6" s="1" t="s">
        <v>22</v>
      </c>
      <c r="B6" s="262" t="s">
        <v>397</v>
      </c>
      <c r="C6" s="263"/>
      <c r="D6" s="263"/>
      <c r="E6" s="263"/>
      <c r="F6" s="263"/>
      <c r="G6" s="263"/>
      <c r="H6" s="264"/>
      <c r="I6" s="256" t="s">
        <v>450</v>
      </c>
      <c r="J6" s="257"/>
      <c r="K6" s="257"/>
      <c r="L6" s="257"/>
      <c r="M6" s="257"/>
      <c r="N6" s="257"/>
      <c r="O6" s="258"/>
    </row>
    <row r="7" spans="1:15" ht="21" customHeight="1" thickBot="1" x14ac:dyDescent="0.25">
      <c r="A7" s="1" t="s">
        <v>451</v>
      </c>
      <c r="B7" s="265"/>
      <c r="C7" s="266"/>
      <c r="D7" s="266"/>
      <c r="E7" s="266"/>
      <c r="F7" s="266"/>
      <c r="G7" s="266"/>
      <c r="H7" s="267"/>
      <c r="I7" s="256" t="s">
        <v>434</v>
      </c>
      <c r="J7" s="257"/>
      <c r="K7" s="257"/>
      <c r="L7" s="257"/>
      <c r="M7" s="257"/>
      <c r="N7" s="257"/>
      <c r="O7" s="258"/>
    </row>
    <row r="8" spans="1:15" ht="28.5" customHeight="1" thickBot="1" x14ac:dyDescent="0.25">
      <c r="A8" s="1" t="s">
        <v>6</v>
      </c>
      <c r="B8" s="67" t="s">
        <v>105</v>
      </c>
      <c r="C8" s="64" t="s">
        <v>27</v>
      </c>
      <c r="D8" s="65" t="s">
        <v>170</v>
      </c>
      <c r="E8" s="65" t="s">
        <v>106</v>
      </c>
      <c r="F8" s="66" t="s">
        <v>26</v>
      </c>
      <c r="G8" s="67" t="s">
        <v>24</v>
      </c>
      <c r="H8" s="67" t="s">
        <v>107</v>
      </c>
      <c r="I8" s="14" t="s">
        <v>16</v>
      </c>
      <c r="J8" s="15" t="s">
        <v>15</v>
      </c>
      <c r="K8" s="15" t="s">
        <v>13</v>
      </c>
      <c r="L8" s="15" t="s">
        <v>108</v>
      </c>
      <c r="M8" s="15" t="s">
        <v>14</v>
      </c>
      <c r="N8" s="16" t="s">
        <v>109</v>
      </c>
      <c r="O8" s="17" t="s">
        <v>12</v>
      </c>
    </row>
    <row r="9" spans="1:15" ht="20.25" customHeight="1" x14ac:dyDescent="0.2">
      <c r="A9" s="1" t="s">
        <v>11</v>
      </c>
      <c r="B9" s="68">
        <v>1</v>
      </c>
      <c r="C9" s="41" t="s">
        <v>28</v>
      </c>
      <c r="D9" s="82" t="s">
        <v>357</v>
      </c>
      <c r="E9" s="40" t="s">
        <v>53</v>
      </c>
      <c r="F9" s="23"/>
      <c r="G9" s="24"/>
      <c r="H9" s="48"/>
      <c r="I9" s="42" t="s">
        <v>410</v>
      </c>
      <c r="J9" s="43">
        <v>0.5</v>
      </c>
      <c r="K9" s="45">
        <f t="shared" ref="K9:K72" si="0">IF(I9="min",J9/60,IF(I9="hr",J9,""))</f>
        <v>0.5</v>
      </c>
      <c r="L9" s="44" t="s">
        <v>408</v>
      </c>
      <c r="M9" s="43">
        <v>1</v>
      </c>
      <c r="N9" s="46">
        <f t="shared" ref="N9:N72" si="1">IF(L9="Day",M9*24,IF(L9="Week",M9*4,IF(L9="Month",M9,IF(L9="Year",M9/12,""))))</f>
        <v>1</v>
      </c>
      <c r="O9" s="47">
        <f t="shared" ref="O9:O72" si="2">IF(AND(K9="",N9=""),"",K9*N9)</f>
        <v>0.5</v>
      </c>
    </row>
    <row r="10" spans="1:15" ht="20.25" customHeight="1" x14ac:dyDescent="0.2">
      <c r="B10" s="68">
        <v>2</v>
      </c>
      <c r="C10" s="41" t="s">
        <v>28</v>
      </c>
      <c r="D10" s="82" t="s">
        <v>357</v>
      </c>
      <c r="E10" s="40" t="s">
        <v>30</v>
      </c>
      <c r="F10" s="23"/>
      <c r="G10" s="24"/>
      <c r="H10" s="49"/>
      <c r="I10" s="42" t="s">
        <v>410</v>
      </c>
      <c r="J10" s="43">
        <v>0.5</v>
      </c>
      <c r="K10" s="45">
        <f t="shared" si="0"/>
        <v>0.5</v>
      </c>
      <c r="L10" s="44" t="s">
        <v>408</v>
      </c>
      <c r="M10" s="43">
        <v>1</v>
      </c>
      <c r="N10" s="46">
        <f t="shared" si="1"/>
        <v>1</v>
      </c>
      <c r="O10" s="47">
        <f t="shared" si="2"/>
        <v>0.5</v>
      </c>
    </row>
    <row r="11" spans="1:15" ht="20.25" customHeight="1" x14ac:dyDescent="0.2">
      <c r="B11" s="68">
        <v>3</v>
      </c>
      <c r="C11" s="41" t="s">
        <v>28</v>
      </c>
      <c r="D11" s="82" t="s">
        <v>357</v>
      </c>
      <c r="E11" s="40" t="s">
        <v>54</v>
      </c>
      <c r="F11" s="23"/>
      <c r="G11" s="24"/>
      <c r="H11" s="49"/>
      <c r="I11" s="42"/>
      <c r="J11" s="43"/>
      <c r="K11" s="45" t="str">
        <f t="shared" si="0"/>
        <v/>
      </c>
      <c r="L11" s="44"/>
      <c r="M11" s="43"/>
      <c r="N11" s="46" t="str">
        <f t="shared" si="1"/>
        <v/>
      </c>
      <c r="O11" s="47" t="str">
        <f t="shared" si="2"/>
        <v/>
      </c>
    </row>
    <row r="12" spans="1:15" ht="20.25" customHeight="1" x14ac:dyDescent="0.2">
      <c r="A12" s="1" t="s">
        <v>11</v>
      </c>
      <c r="B12" s="68">
        <v>4</v>
      </c>
      <c r="C12" s="41" t="s">
        <v>28</v>
      </c>
      <c r="D12" s="82" t="s">
        <v>359</v>
      </c>
      <c r="E12" s="40" t="s">
        <v>55</v>
      </c>
      <c r="F12" s="23"/>
      <c r="G12" s="24"/>
      <c r="H12" s="49"/>
      <c r="I12" s="42"/>
      <c r="J12" s="43"/>
      <c r="K12" s="45" t="str">
        <f t="shared" si="0"/>
        <v/>
      </c>
      <c r="L12" s="44"/>
      <c r="M12" s="43"/>
      <c r="N12" s="46" t="str">
        <f t="shared" si="1"/>
        <v/>
      </c>
      <c r="O12" s="47" t="str">
        <f t="shared" si="2"/>
        <v/>
      </c>
    </row>
    <row r="13" spans="1:15" ht="20.25" customHeight="1" x14ac:dyDescent="0.2">
      <c r="A13" s="1" t="s">
        <v>406</v>
      </c>
      <c r="B13" s="68">
        <v>5</v>
      </c>
      <c r="C13" s="41" t="s">
        <v>28</v>
      </c>
      <c r="D13" s="82" t="s">
        <v>359</v>
      </c>
      <c r="E13" s="40" t="s">
        <v>29</v>
      </c>
      <c r="F13" s="23"/>
      <c r="G13" s="24"/>
      <c r="H13" s="49"/>
      <c r="I13" s="42"/>
      <c r="J13" s="43"/>
      <c r="K13" s="45" t="str">
        <f t="shared" si="0"/>
        <v/>
      </c>
      <c r="L13" s="44"/>
      <c r="M13" s="43"/>
      <c r="N13" s="46" t="str">
        <f t="shared" si="1"/>
        <v/>
      </c>
      <c r="O13" s="47" t="str">
        <f t="shared" si="2"/>
        <v/>
      </c>
    </row>
    <row r="14" spans="1:15" ht="20.25" customHeight="1" x14ac:dyDescent="0.2">
      <c r="A14" s="1" t="s">
        <v>407</v>
      </c>
      <c r="B14" s="68">
        <v>6</v>
      </c>
      <c r="C14" s="41" t="s">
        <v>28</v>
      </c>
      <c r="D14" s="82" t="s">
        <v>359</v>
      </c>
      <c r="E14" s="40" t="s">
        <v>56</v>
      </c>
      <c r="F14" s="23"/>
      <c r="G14" s="24"/>
      <c r="H14" s="49"/>
      <c r="I14" s="42"/>
      <c r="J14" s="43"/>
      <c r="K14" s="45" t="str">
        <f t="shared" si="0"/>
        <v/>
      </c>
      <c r="L14" s="44"/>
      <c r="M14" s="43"/>
      <c r="N14" s="46" t="str">
        <f t="shared" si="1"/>
        <v/>
      </c>
      <c r="O14" s="47" t="str">
        <f t="shared" si="2"/>
        <v/>
      </c>
    </row>
    <row r="15" spans="1:15" ht="20.25" customHeight="1" x14ac:dyDescent="0.2">
      <c r="A15" s="1" t="s">
        <v>408</v>
      </c>
      <c r="B15" s="68">
        <v>7</v>
      </c>
      <c r="C15" s="41" t="s">
        <v>28</v>
      </c>
      <c r="D15" s="82" t="s">
        <v>360</v>
      </c>
      <c r="E15" s="40" t="s">
        <v>31</v>
      </c>
      <c r="F15" s="23"/>
      <c r="G15" s="24"/>
      <c r="H15" s="50"/>
      <c r="I15" s="42"/>
      <c r="J15" s="43"/>
      <c r="K15" s="45" t="str">
        <f t="shared" si="0"/>
        <v/>
      </c>
      <c r="L15" s="44"/>
      <c r="M15" s="43"/>
      <c r="N15" s="46" t="str">
        <f t="shared" si="1"/>
        <v/>
      </c>
      <c r="O15" s="47" t="str">
        <f t="shared" si="2"/>
        <v/>
      </c>
    </row>
    <row r="16" spans="1:15" ht="20.25" customHeight="1" x14ac:dyDescent="0.2">
      <c r="A16" s="1" t="s">
        <v>409</v>
      </c>
      <c r="B16" s="68">
        <v>8</v>
      </c>
      <c r="C16" s="41" t="s">
        <v>28</v>
      </c>
      <c r="D16" s="82" t="s">
        <v>360</v>
      </c>
      <c r="E16" s="40" t="s">
        <v>67</v>
      </c>
      <c r="F16" s="23"/>
      <c r="G16" s="24"/>
      <c r="H16" s="50"/>
      <c r="I16" s="42" t="s">
        <v>410</v>
      </c>
      <c r="J16" s="43">
        <v>0.5</v>
      </c>
      <c r="K16" s="45">
        <f t="shared" si="0"/>
        <v>0.5</v>
      </c>
      <c r="L16" s="44" t="s">
        <v>408</v>
      </c>
      <c r="M16" s="43">
        <v>10</v>
      </c>
      <c r="N16" s="46">
        <f t="shared" si="1"/>
        <v>10</v>
      </c>
      <c r="O16" s="47">
        <f t="shared" si="2"/>
        <v>5</v>
      </c>
    </row>
    <row r="17" spans="2:16" ht="20.25" customHeight="1" x14ac:dyDescent="0.2">
      <c r="B17" s="68">
        <v>9</v>
      </c>
      <c r="C17" s="41" t="s">
        <v>28</v>
      </c>
      <c r="D17" s="82" t="s">
        <v>360</v>
      </c>
      <c r="E17" s="40" t="s">
        <v>32</v>
      </c>
      <c r="F17" s="23"/>
      <c r="G17" s="24"/>
      <c r="H17" s="50"/>
      <c r="I17" s="42" t="s">
        <v>410</v>
      </c>
      <c r="J17" s="43">
        <v>0.5</v>
      </c>
      <c r="K17" s="45">
        <f t="shared" si="0"/>
        <v>0.5</v>
      </c>
      <c r="L17" s="44" t="s">
        <v>408</v>
      </c>
      <c r="M17" s="43">
        <v>3</v>
      </c>
      <c r="N17" s="46">
        <f t="shared" si="1"/>
        <v>3</v>
      </c>
      <c r="O17" s="47">
        <f t="shared" si="2"/>
        <v>1.5</v>
      </c>
    </row>
    <row r="18" spans="2:16" ht="20.25" customHeight="1" x14ac:dyDescent="0.2">
      <c r="B18" s="68">
        <v>10</v>
      </c>
      <c r="C18" s="41" t="s">
        <v>28</v>
      </c>
      <c r="D18" s="82" t="s">
        <v>360</v>
      </c>
      <c r="E18" s="40" t="s">
        <v>57</v>
      </c>
      <c r="F18" s="23"/>
      <c r="G18" s="24"/>
      <c r="H18" s="50"/>
      <c r="I18" s="42" t="s">
        <v>410</v>
      </c>
      <c r="J18" s="43">
        <v>0.5</v>
      </c>
      <c r="K18" s="45">
        <f t="shared" si="0"/>
        <v>0.5</v>
      </c>
      <c r="L18" s="44" t="s">
        <v>408</v>
      </c>
      <c r="M18" s="43">
        <v>20</v>
      </c>
      <c r="N18" s="46">
        <f t="shared" si="1"/>
        <v>20</v>
      </c>
      <c r="O18" s="47">
        <f t="shared" si="2"/>
        <v>10</v>
      </c>
    </row>
    <row r="19" spans="2:16" ht="20.25" customHeight="1" x14ac:dyDescent="0.2">
      <c r="B19" s="68">
        <v>11</v>
      </c>
      <c r="C19" s="41" t="s">
        <v>28</v>
      </c>
      <c r="D19" s="82" t="s">
        <v>361</v>
      </c>
      <c r="E19" s="40" t="s">
        <v>33</v>
      </c>
      <c r="F19" s="23"/>
      <c r="G19" s="24"/>
      <c r="H19" s="50"/>
      <c r="I19" s="42" t="s">
        <v>410</v>
      </c>
      <c r="J19" s="43">
        <v>1</v>
      </c>
      <c r="K19" s="45">
        <f t="shared" si="0"/>
        <v>1</v>
      </c>
      <c r="L19" s="44" t="s">
        <v>408</v>
      </c>
      <c r="M19" s="43">
        <v>3</v>
      </c>
      <c r="N19" s="46">
        <f t="shared" si="1"/>
        <v>3</v>
      </c>
      <c r="O19" s="47">
        <f t="shared" si="2"/>
        <v>3</v>
      </c>
      <c r="P19" s="136"/>
    </row>
    <row r="20" spans="2:16" ht="20.25" customHeight="1" x14ac:dyDescent="0.2">
      <c r="B20" s="68">
        <v>12</v>
      </c>
      <c r="C20" s="41" t="s">
        <v>28</v>
      </c>
      <c r="D20" s="82" t="s">
        <v>358</v>
      </c>
      <c r="E20" s="40" t="s">
        <v>34</v>
      </c>
      <c r="F20" s="23"/>
      <c r="G20" s="24"/>
      <c r="H20" s="50"/>
      <c r="I20" s="42"/>
      <c r="J20" s="43"/>
      <c r="K20" s="45" t="str">
        <f t="shared" si="0"/>
        <v/>
      </c>
      <c r="L20" s="44"/>
      <c r="M20" s="43"/>
      <c r="N20" s="46" t="str">
        <f t="shared" si="1"/>
        <v/>
      </c>
      <c r="O20" s="47" t="str">
        <f t="shared" si="2"/>
        <v/>
      </c>
      <c r="P20" s="136"/>
    </row>
    <row r="21" spans="2:16" ht="20.25" customHeight="1" x14ac:dyDescent="0.2">
      <c r="B21" s="68">
        <v>13</v>
      </c>
      <c r="C21" s="41" t="s">
        <v>28</v>
      </c>
      <c r="D21" s="82" t="s">
        <v>362</v>
      </c>
      <c r="E21" s="40" t="s">
        <v>58</v>
      </c>
      <c r="F21" s="23"/>
      <c r="G21" s="24"/>
      <c r="H21" s="50"/>
      <c r="I21" s="42"/>
      <c r="J21" s="43"/>
      <c r="K21" s="45" t="str">
        <f t="shared" si="0"/>
        <v/>
      </c>
      <c r="L21" s="44"/>
      <c r="M21" s="43"/>
      <c r="N21" s="46" t="str">
        <f t="shared" si="1"/>
        <v/>
      </c>
      <c r="O21" s="47" t="str">
        <f t="shared" si="2"/>
        <v/>
      </c>
      <c r="P21" s="136"/>
    </row>
    <row r="22" spans="2:16" ht="20.25" customHeight="1" x14ac:dyDescent="0.2">
      <c r="B22" s="68">
        <v>14</v>
      </c>
      <c r="C22" s="41" t="s">
        <v>28</v>
      </c>
      <c r="D22" s="82" t="s">
        <v>363</v>
      </c>
      <c r="E22" s="40" t="s">
        <v>59</v>
      </c>
      <c r="F22" s="23"/>
      <c r="G22" s="24"/>
      <c r="H22" s="50"/>
      <c r="I22" s="42" t="s">
        <v>410</v>
      </c>
      <c r="J22" s="43">
        <v>0.5</v>
      </c>
      <c r="K22" s="45">
        <f t="shared" si="0"/>
        <v>0.5</v>
      </c>
      <c r="L22" s="44" t="s">
        <v>408</v>
      </c>
      <c r="M22" s="43">
        <v>1</v>
      </c>
      <c r="N22" s="46">
        <f t="shared" si="1"/>
        <v>1</v>
      </c>
      <c r="O22" s="47">
        <f t="shared" si="2"/>
        <v>0.5</v>
      </c>
      <c r="P22" s="136"/>
    </row>
    <row r="23" spans="2:16" ht="20.25" customHeight="1" x14ac:dyDescent="0.2">
      <c r="B23" s="68">
        <v>15</v>
      </c>
      <c r="C23" s="41" t="s">
        <v>28</v>
      </c>
      <c r="D23" s="82" t="s">
        <v>364</v>
      </c>
      <c r="E23" s="40" t="s">
        <v>60</v>
      </c>
      <c r="F23" s="23"/>
      <c r="G23" s="24"/>
      <c r="H23" s="50"/>
      <c r="I23" s="42"/>
      <c r="J23" s="43"/>
      <c r="K23" s="45" t="str">
        <f t="shared" si="0"/>
        <v/>
      </c>
      <c r="L23" s="44"/>
      <c r="M23" s="43"/>
      <c r="N23" s="46" t="str">
        <f t="shared" si="1"/>
        <v/>
      </c>
      <c r="O23" s="47" t="str">
        <f t="shared" si="2"/>
        <v/>
      </c>
      <c r="P23" s="136"/>
    </row>
    <row r="24" spans="2:16" ht="20.25" customHeight="1" x14ac:dyDescent="0.2">
      <c r="B24" s="68">
        <v>16</v>
      </c>
      <c r="C24" s="41" t="s">
        <v>28</v>
      </c>
      <c r="D24" s="82" t="s">
        <v>363</v>
      </c>
      <c r="E24" s="40" t="s">
        <v>61</v>
      </c>
      <c r="F24" s="23"/>
      <c r="G24" s="24"/>
      <c r="H24" s="50"/>
      <c r="I24" s="42" t="s">
        <v>410</v>
      </c>
      <c r="J24" s="43">
        <v>0.5</v>
      </c>
      <c r="K24" s="45">
        <f t="shared" si="0"/>
        <v>0.5</v>
      </c>
      <c r="L24" s="44" t="s">
        <v>408</v>
      </c>
      <c r="M24" s="43">
        <v>4</v>
      </c>
      <c r="N24" s="46">
        <f t="shared" si="1"/>
        <v>4</v>
      </c>
      <c r="O24" s="47">
        <f t="shared" si="2"/>
        <v>2</v>
      </c>
      <c r="P24" s="136"/>
    </row>
    <row r="25" spans="2:16" ht="20.25" customHeight="1" x14ac:dyDescent="0.2">
      <c r="B25" s="68">
        <v>17</v>
      </c>
      <c r="C25" s="41" t="s">
        <v>28</v>
      </c>
      <c r="D25" s="82" t="s">
        <v>365</v>
      </c>
      <c r="E25" s="40" t="s">
        <v>62</v>
      </c>
      <c r="F25" s="23"/>
      <c r="G25" s="24"/>
      <c r="H25" s="50"/>
      <c r="I25" s="42" t="s">
        <v>410</v>
      </c>
      <c r="J25" s="43">
        <v>1</v>
      </c>
      <c r="K25" s="45">
        <f t="shared" si="0"/>
        <v>1</v>
      </c>
      <c r="L25" s="44" t="s">
        <v>408</v>
      </c>
      <c r="M25" s="43">
        <v>5</v>
      </c>
      <c r="N25" s="46">
        <f t="shared" si="1"/>
        <v>5</v>
      </c>
      <c r="O25" s="47">
        <f t="shared" si="2"/>
        <v>5</v>
      </c>
      <c r="P25" s="136"/>
    </row>
    <row r="26" spans="2:16" ht="20.25" customHeight="1" x14ac:dyDescent="0.2">
      <c r="B26" s="68">
        <v>23</v>
      </c>
      <c r="C26" s="41" t="s">
        <v>35</v>
      </c>
      <c r="D26" s="82" t="s">
        <v>365</v>
      </c>
      <c r="E26" s="40" t="s">
        <v>77</v>
      </c>
      <c r="F26" s="23"/>
      <c r="G26" s="24"/>
      <c r="H26" s="50"/>
      <c r="I26" s="42" t="s">
        <v>410</v>
      </c>
      <c r="J26" s="43">
        <v>0.2</v>
      </c>
      <c r="K26" s="45">
        <f t="shared" si="0"/>
        <v>0.2</v>
      </c>
      <c r="L26" s="44" t="s">
        <v>408</v>
      </c>
      <c r="M26" s="43">
        <v>10</v>
      </c>
      <c r="N26" s="46">
        <f t="shared" si="1"/>
        <v>10</v>
      </c>
      <c r="O26" s="47">
        <f t="shared" si="2"/>
        <v>2</v>
      </c>
    </row>
    <row r="27" spans="2:16" ht="20.25" customHeight="1" x14ac:dyDescent="0.2">
      <c r="B27" s="68">
        <v>24</v>
      </c>
      <c r="C27" s="41" t="s">
        <v>35</v>
      </c>
      <c r="D27" s="82" t="s">
        <v>365</v>
      </c>
      <c r="E27" s="40" t="s">
        <v>78</v>
      </c>
      <c r="F27" s="23"/>
      <c r="G27" s="24"/>
      <c r="H27" s="50"/>
      <c r="I27" s="42" t="s">
        <v>410</v>
      </c>
      <c r="J27" s="43">
        <v>0.2</v>
      </c>
      <c r="K27" s="45">
        <f t="shared" si="0"/>
        <v>0.2</v>
      </c>
      <c r="L27" s="44" t="s">
        <v>408</v>
      </c>
      <c r="M27" s="43">
        <v>10</v>
      </c>
      <c r="N27" s="46">
        <f t="shared" si="1"/>
        <v>10</v>
      </c>
      <c r="O27" s="47">
        <f t="shared" si="2"/>
        <v>2</v>
      </c>
    </row>
    <row r="28" spans="2:16" ht="20.25" customHeight="1" x14ac:dyDescent="0.2">
      <c r="B28" s="68">
        <v>25</v>
      </c>
      <c r="C28" s="41" t="s">
        <v>35</v>
      </c>
      <c r="D28" s="82" t="s">
        <v>365</v>
      </c>
      <c r="E28" s="40" t="s">
        <v>79</v>
      </c>
      <c r="F28" s="23"/>
      <c r="G28" s="24"/>
      <c r="H28" s="50"/>
      <c r="I28" s="42" t="s">
        <v>410</v>
      </c>
      <c r="J28" s="43">
        <v>0.2</v>
      </c>
      <c r="K28" s="45">
        <f t="shared" si="0"/>
        <v>0.2</v>
      </c>
      <c r="L28" s="44" t="s">
        <v>408</v>
      </c>
      <c r="M28" s="43">
        <v>10</v>
      </c>
      <c r="N28" s="46">
        <f t="shared" si="1"/>
        <v>10</v>
      </c>
      <c r="O28" s="47">
        <f t="shared" si="2"/>
        <v>2</v>
      </c>
    </row>
    <row r="29" spans="2:16" ht="20.25" hidden="1" customHeight="1" x14ac:dyDescent="0.2">
      <c r="B29" s="68">
        <v>35</v>
      </c>
      <c r="C29" s="41" t="s">
        <v>43</v>
      </c>
      <c r="D29" s="82" t="s">
        <v>367</v>
      </c>
      <c r="E29" s="40" t="s">
        <v>45</v>
      </c>
      <c r="F29" s="23"/>
      <c r="G29" s="24"/>
      <c r="H29" s="50"/>
      <c r="I29" s="42"/>
      <c r="J29" s="43"/>
      <c r="K29" s="45" t="str">
        <f t="shared" si="0"/>
        <v/>
      </c>
      <c r="L29" s="44"/>
      <c r="M29" s="43"/>
      <c r="N29" s="46" t="str">
        <f t="shared" si="1"/>
        <v/>
      </c>
      <c r="O29" s="47" t="str">
        <f t="shared" si="2"/>
        <v/>
      </c>
    </row>
    <row r="30" spans="2:16" ht="20.25" hidden="1" customHeight="1" x14ac:dyDescent="0.2">
      <c r="B30" s="68">
        <v>36</v>
      </c>
      <c r="C30" s="41" t="s">
        <v>43</v>
      </c>
      <c r="D30" s="82" t="s">
        <v>367</v>
      </c>
      <c r="E30" s="40" t="s">
        <v>46</v>
      </c>
      <c r="F30" s="23"/>
      <c r="G30" s="24"/>
      <c r="H30" s="50"/>
      <c r="I30" s="42"/>
      <c r="J30" s="43"/>
      <c r="K30" s="45" t="str">
        <f t="shared" si="0"/>
        <v/>
      </c>
      <c r="L30" s="44"/>
      <c r="M30" s="43"/>
      <c r="N30" s="46" t="str">
        <f t="shared" si="1"/>
        <v/>
      </c>
      <c r="O30" s="47" t="str">
        <f t="shared" si="2"/>
        <v/>
      </c>
    </row>
    <row r="31" spans="2:16" ht="20.25" hidden="1" customHeight="1" x14ac:dyDescent="0.2">
      <c r="B31" s="68">
        <v>37</v>
      </c>
      <c r="C31" s="41" t="s">
        <v>43</v>
      </c>
      <c r="D31" s="82" t="s">
        <v>367</v>
      </c>
      <c r="E31" s="40" t="s">
        <v>47</v>
      </c>
      <c r="F31" s="23"/>
      <c r="G31" s="24"/>
      <c r="H31" s="50"/>
      <c r="I31" s="42"/>
      <c r="J31" s="43"/>
      <c r="K31" s="45" t="str">
        <f t="shared" si="0"/>
        <v/>
      </c>
      <c r="L31" s="44"/>
      <c r="M31" s="43"/>
      <c r="N31" s="46" t="str">
        <f t="shared" si="1"/>
        <v/>
      </c>
      <c r="O31" s="47" t="str">
        <f t="shared" si="2"/>
        <v/>
      </c>
    </row>
    <row r="32" spans="2:16" ht="20.25" hidden="1" customHeight="1" x14ac:dyDescent="0.2">
      <c r="B32" s="68">
        <v>38</v>
      </c>
      <c r="C32" s="41" t="s">
        <v>43</v>
      </c>
      <c r="D32" s="82" t="s">
        <v>367</v>
      </c>
      <c r="E32" s="40" t="s">
        <v>48</v>
      </c>
      <c r="F32" s="23"/>
      <c r="G32" s="24"/>
      <c r="H32" s="50"/>
      <c r="I32" s="42"/>
      <c r="J32" s="43"/>
      <c r="K32" s="45" t="str">
        <f t="shared" si="0"/>
        <v/>
      </c>
      <c r="L32" s="44"/>
      <c r="M32" s="43"/>
      <c r="N32" s="46" t="str">
        <f t="shared" si="1"/>
        <v/>
      </c>
      <c r="O32" s="47" t="str">
        <f t="shared" si="2"/>
        <v/>
      </c>
    </row>
    <row r="33" spans="2:15" ht="20.25" hidden="1" customHeight="1" x14ac:dyDescent="0.2">
      <c r="B33" s="68">
        <v>39</v>
      </c>
      <c r="C33" s="41" t="s">
        <v>43</v>
      </c>
      <c r="D33" s="82" t="s">
        <v>368</v>
      </c>
      <c r="E33" s="40" t="s">
        <v>49</v>
      </c>
      <c r="F33" s="23"/>
      <c r="G33" s="24"/>
      <c r="H33" s="50"/>
      <c r="I33" s="42"/>
      <c r="J33" s="43"/>
      <c r="K33" s="45" t="str">
        <f t="shared" si="0"/>
        <v/>
      </c>
      <c r="L33" s="44"/>
      <c r="M33" s="43"/>
      <c r="N33" s="46" t="str">
        <f t="shared" si="1"/>
        <v/>
      </c>
      <c r="O33" s="47" t="str">
        <f t="shared" si="2"/>
        <v/>
      </c>
    </row>
    <row r="34" spans="2:15" ht="20.25" hidden="1" customHeight="1" x14ac:dyDescent="0.2">
      <c r="B34" s="68">
        <v>40</v>
      </c>
      <c r="C34" s="41" t="s">
        <v>43</v>
      </c>
      <c r="D34" s="82" t="s">
        <v>367</v>
      </c>
      <c r="E34" s="40" t="s">
        <v>50</v>
      </c>
      <c r="F34" s="23"/>
      <c r="G34" s="24"/>
      <c r="H34" s="50"/>
      <c r="I34" s="42"/>
      <c r="J34" s="43"/>
      <c r="K34" s="45" t="str">
        <f t="shared" si="0"/>
        <v/>
      </c>
      <c r="L34" s="44"/>
      <c r="M34" s="43"/>
      <c r="N34" s="46" t="str">
        <f t="shared" si="1"/>
        <v/>
      </c>
      <c r="O34" s="47" t="str">
        <f t="shared" si="2"/>
        <v/>
      </c>
    </row>
    <row r="35" spans="2:15" ht="20.25" hidden="1" customHeight="1" x14ac:dyDescent="0.2">
      <c r="B35" s="68">
        <v>41</v>
      </c>
      <c r="C35" s="41" t="s">
        <v>43</v>
      </c>
      <c r="D35" s="82" t="s">
        <v>367</v>
      </c>
      <c r="E35" s="40" t="s">
        <v>51</v>
      </c>
      <c r="F35" s="23"/>
      <c r="G35" s="24"/>
      <c r="H35" s="50"/>
      <c r="I35" s="42"/>
      <c r="J35" s="43"/>
      <c r="K35" s="45" t="str">
        <f t="shared" si="0"/>
        <v/>
      </c>
      <c r="L35" s="44"/>
      <c r="M35" s="43"/>
      <c r="N35" s="46" t="str">
        <f t="shared" si="1"/>
        <v/>
      </c>
      <c r="O35" s="47" t="str">
        <f t="shared" si="2"/>
        <v/>
      </c>
    </row>
    <row r="36" spans="2:15" ht="20.25" hidden="1" customHeight="1" x14ac:dyDescent="0.2">
      <c r="B36" s="68">
        <v>42</v>
      </c>
      <c r="C36" s="41" t="s">
        <v>43</v>
      </c>
      <c r="D36" s="82" t="s">
        <v>367</v>
      </c>
      <c r="E36" s="40" t="s">
        <v>52</v>
      </c>
      <c r="F36" s="23"/>
      <c r="G36" s="24"/>
      <c r="H36" s="50"/>
      <c r="I36" s="42"/>
      <c r="J36" s="43"/>
      <c r="K36" s="45" t="str">
        <f t="shared" si="0"/>
        <v/>
      </c>
      <c r="L36" s="44"/>
      <c r="M36" s="43"/>
      <c r="N36" s="46" t="str">
        <f t="shared" si="1"/>
        <v/>
      </c>
      <c r="O36" s="47" t="str">
        <f t="shared" si="2"/>
        <v/>
      </c>
    </row>
    <row r="37" spans="2:15" ht="20.25" hidden="1" customHeight="1" x14ac:dyDescent="0.2">
      <c r="B37" s="68">
        <v>43</v>
      </c>
      <c r="C37" s="41" t="s">
        <v>43</v>
      </c>
      <c r="D37" s="82" t="s">
        <v>369</v>
      </c>
      <c r="E37" s="40" t="s">
        <v>84</v>
      </c>
      <c r="F37" s="23"/>
      <c r="G37" s="24"/>
      <c r="H37" s="50"/>
      <c r="I37" s="42"/>
      <c r="J37" s="43"/>
      <c r="K37" s="45" t="str">
        <f t="shared" si="0"/>
        <v/>
      </c>
      <c r="L37" s="44"/>
      <c r="M37" s="43"/>
      <c r="N37" s="46" t="str">
        <f t="shared" si="1"/>
        <v/>
      </c>
      <c r="O37" s="47" t="str">
        <f t="shared" si="2"/>
        <v/>
      </c>
    </row>
    <row r="38" spans="2:15" ht="20.25" customHeight="1" x14ac:dyDescent="0.2">
      <c r="B38" s="68">
        <v>47</v>
      </c>
      <c r="C38" s="41" t="s">
        <v>36</v>
      </c>
      <c r="D38" s="82" t="s">
        <v>370</v>
      </c>
      <c r="E38" s="40" t="s">
        <v>68</v>
      </c>
      <c r="F38" s="23"/>
      <c r="G38" s="24"/>
      <c r="H38" s="50"/>
      <c r="I38" s="42" t="s">
        <v>410</v>
      </c>
      <c r="J38" s="43">
        <v>8</v>
      </c>
      <c r="K38" s="45">
        <f t="shared" si="0"/>
        <v>8</v>
      </c>
      <c r="L38" s="44" t="s">
        <v>408</v>
      </c>
      <c r="M38" s="43">
        <v>2</v>
      </c>
      <c r="N38" s="46">
        <f t="shared" si="1"/>
        <v>2</v>
      </c>
      <c r="O38" s="47">
        <f t="shared" si="2"/>
        <v>16</v>
      </c>
    </row>
    <row r="39" spans="2:15" ht="20.25" customHeight="1" x14ac:dyDescent="0.2">
      <c r="B39" s="68">
        <v>48</v>
      </c>
      <c r="C39" s="41" t="s">
        <v>36</v>
      </c>
      <c r="D39" s="82" t="s">
        <v>370</v>
      </c>
      <c r="E39" s="40" t="s">
        <v>69</v>
      </c>
      <c r="F39" s="23"/>
      <c r="G39" s="24"/>
      <c r="H39" s="50"/>
      <c r="I39" s="42" t="s">
        <v>410</v>
      </c>
      <c r="J39" s="43">
        <v>8</v>
      </c>
      <c r="K39" s="45">
        <f t="shared" si="0"/>
        <v>8</v>
      </c>
      <c r="L39" s="44" t="s">
        <v>408</v>
      </c>
      <c r="M39" s="43">
        <v>2.5</v>
      </c>
      <c r="N39" s="46">
        <f t="shared" si="1"/>
        <v>2.5</v>
      </c>
      <c r="O39" s="47">
        <f t="shared" si="2"/>
        <v>20</v>
      </c>
    </row>
    <row r="40" spans="2:15" ht="20.25" customHeight="1" x14ac:dyDescent="0.2">
      <c r="B40" s="68">
        <v>49</v>
      </c>
      <c r="C40" s="41" t="s">
        <v>36</v>
      </c>
      <c r="D40" s="82" t="s">
        <v>371</v>
      </c>
      <c r="E40" s="40" t="s">
        <v>372</v>
      </c>
      <c r="F40" s="23"/>
      <c r="G40" s="24"/>
      <c r="H40" s="50"/>
      <c r="I40" s="42" t="s">
        <v>410</v>
      </c>
      <c r="J40" s="43">
        <v>2</v>
      </c>
      <c r="K40" s="45">
        <f t="shared" si="0"/>
        <v>2</v>
      </c>
      <c r="L40" s="44" t="s">
        <v>408</v>
      </c>
      <c r="M40" s="43">
        <v>4</v>
      </c>
      <c r="N40" s="46">
        <f t="shared" si="1"/>
        <v>4</v>
      </c>
      <c r="O40" s="47">
        <f t="shared" si="2"/>
        <v>8</v>
      </c>
    </row>
    <row r="41" spans="2:15" ht="20.25" customHeight="1" x14ac:dyDescent="0.2">
      <c r="B41" s="68">
        <v>50</v>
      </c>
      <c r="C41" s="41" t="s">
        <v>36</v>
      </c>
      <c r="D41" s="82" t="s">
        <v>373</v>
      </c>
      <c r="E41" s="40" t="s">
        <v>70</v>
      </c>
      <c r="F41" s="23"/>
      <c r="G41" s="24"/>
      <c r="H41" s="50"/>
      <c r="I41" s="42" t="s">
        <v>410</v>
      </c>
      <c r="J41" s="43">
        <v>1</v>
      </c>
      <c r="K41" s="45">
        <f t="shared" si="0"/>
        <v>1</v>
      </c>
      <c r="L41" s="44" t="s">
        <v>408</v>
      </c>
      <c r="M41" s="43">
        <v>2</v>
      </c>
      <c r="N41" s="46">
        <f t="shared" si="1"/>
        <v>2</v>
      </c>
      <c r="O41" s="47">
        <f t="shared" si="2"/>
        <v>2</v>
      </c>
    </row>
    <row r="42" spans="2:15" ht="20.25" customHeight="1" x14ac:dyDescent="0.2">
      <c r="B42" s="68">
        <v>51</v>
      </c>
      <c r="C42" s="41" t="s">
        <v>36</v>
      </c>
      <c r="D42" s="82" t="s">
        <v>373</v>
      </c>
      <c r="E42" s="40" t="s">
        <v>71</v>
      </c>
      <c r="F42" s="23"/>
      <c r="G42" s="24"/>
      <c r="H42" s="50"/>
      <c r="I42" s="42"/>
      <c r="J42" s="43"/>
      <c r="K42" s="45" t="str">
        <f t="shared" si="0"/>
        <v/>
      </c>
      <c r="L42" s="44"/>
      <c r="M42" s="43"/>
      <c r="N42" s="46" t="str">
        <f t="shared" si="1"/>
        <v/>
      </c>
      <c r="O42" s="47" t="str">
        <f t="shared" si="2"/>
        <v/>
      </c>
    </row>
    <row r="43" spans="2:15" ht="20.25" customHeight="1" x14ac:dyDescent="0.2">
      <c r="B43" s="68">
        <v>52</v>
      </c>
      <c r="C43" s="41" t="s">
        <v>36</v>
      </c>
      <c r="D43" s="82" t="s">
        <v>374</v>
      </c>
      <c r="E43" s="40" t="s">
        <v>72</v>
      </c>
      <c r="F43" s="23"/>
      <c r="G43" s="24"/>
      <c r="H43" s="50"/>
      <c r="I43" s="42" t="s">
        <v>410</v>
      </c>
      <c r="J43" s="43">
        <v>2</v>
      </c>
      <c r="K43" s="45">
        <f t="shared" si="0"/>
        <v>2</v>
      </c>
      <c r="L43" s="44" t="s">
        <v>408</v>
      </c>
      <c r="M43" s="43">
        <v>4</v>
      </c>
      <c r="N43" s="46">
        <f t="shared" si="1"/>
        <v>4</v>
      </c>
      <c r="O43" s="47">
        <f t="shared" si="2"/>
        <v>8</v>
      </c>
    </row>
    <row r="44" spans="2:15" ht="20.25" customHeight="1" x14ac:dyDescent="0.2">
      <c r="B44" s="68">
        <v>53</v>
      </c>
      <c r="C44" s="41" t="s">
        <v>383</v>
      </c>
      <c r="D44" s="82" t="s">
        <v>370</v>
      </c>
      <c r="E44" s="40" t="s">
        <v>73</v>
      </c>
      <c r="F44" s="23"/>
      <c r="G44" s="24"/>
      <c r="H44" s="50"/>
      <c r="I44" s="42" t="s">
        <v>410</v>
      </c>
      <c r="J44" s="43">
        <v>6</v>
      </c>
      <c r="K44" s="45">
        <f t="shared" si="0"/>
        <v>6</v>
      </c>
      <c r="L44" s="44" t="s">
        <v>408</v>
      </c>
      <c r="M44" s="43">
        <v>2</v>
      </c>
      <c r="N44" s="46">
        <f t="shared" si="1"/>
        <v>2</v>
      </c>
      <c r="O44" s="47">
        <f t="shared" si="2"/>
        <v>12</v>
      </c>
    </row>
    <row r="45" spans="2:15" ht="20.25" customHeight="1" x14ac:dyDescent="0.2">
      <c r="B45" s="68">
        <v>54</v>
      </c>
      <c r="C45" s="41" t="s">
        <v>36</v>
      </c>
      <c r="D45" s="82" t="s">
        <v>361</v>
      </c>
      <c r="E45" s="40" t="s">
        <v>74</v>
      </c>
      <c r="F45" s="23"/>
      <c r="G45" s="24"/>
      <c r="H45" s="50"/>
      <c r="I45" s="42" t="s">
        <v>410</v>
      </c>
      <c r="J45" s="43">
        <v>1.5</v>
      </c>
      <c r="K45" s="45">
        <f t="shared" si="0"/>
        <v>1.5</v>
      </c>
      <c r="L45" s="44" t="s">
        <v>408</v>
      </c>
      <c r="M45" s="43">
        <v>2</v>
      </c>
      <c r="N45" s="46">
        <f t="shared" si="1"/>
        <v>2</v>
      </c>
      <c r="O45" s="47">
        <f t="shared" si="2"/>
        <v>3</v>
      </c>
    </row>
    <row r="46" spans="2:15" ht="20.25" customHeight="1" x14ac:dyDescent="0.2">
      <c r="B46" s="68">
        <v>55</v>
      </c>
      <c r="C46" s="41" t="s">
        <v>36</v>
      </c>
      <c r="D46" s="82" t="s">
        <v>361</v>
      </c>
      <c r="E46" s="40" t="s">
        <v>37</v>
      </c>
      <c r="F46" s="23"/>
      <c r="G46" s="24"/>
      <c r="H46" s="49"/>
      <c r="I46" s="42" t="s">
        <v>410</v>
      </c>
      <c r="J46" s="43">
        <v>1</v>
      </c>
      <c r="K46" s="45">
        <f t="shared" si="0"/>
        <v>1</v>
      </c>
      <c r="L46" s="44" t="s">
        <v>408</v>
      </c>
      <c r="M46" s="43">
        <v>4</v>
      </c>
      <c r="N46" s="46">
        <f t="shared" si="1"/>
        <v>4</v>
      </c>
      <c r="O46" s="47">
        <f t="shared" si="2"/>
        <v>4</v>
      </c>
    </row>
    <row r="47" spans="2:15" ht="20.25" customHeight="1" x14ac:dyDescent="0.2">
      <c r="B47" s="68">
        <v>56</v>
      </c>
      <c r="C47" s="41" t="s">
        <v>36</v>
      </c>
      <c r="D47" s="82" t="s">
        <v>38</v>
      </c>
      <c r="E47" s="40" t="s">
        <v>75</v>
      </c>
      <c r="F47" s="23"/>
      <c r="G47" s="24"/>
      <c r="H47" s="50"/>
      <c r="I47" s="42" t="s">
        <v>410</v>
      </c>
      <c r="J47" s="43">
        <v>8</v>
      </c>
      <c r="K47" s="45">
        <f t="shared" si="0"/>
        <v>8</v>
      </c>
      <c r="L47" s="44" t="s">
        <v>408</v>
      </c>
      <c r="M47" s="43">
        <v>3</v>
      </c>
      <c r="N47" s="46">
        <f t="shared" si="1"/>
        <v>3</v>
      </c>
      <c r="O47" s="47">
        <f t="shared" si="2"/>
        <v>24</v>
      </c>
    </row>
    <row r="48" spans="2:15" ht="20.25" customHeight="1" x14ac:dyDescent="0.2">
      <c r="B48" s="68">
        <v>57</v>
      </c>
      <c r="C48" s="41" t="s">
        <v>36</v>
      </c>
      <c r="D48" s="82" t="s">
        <v>38</v>
      </c>
      <c r="E48" s="40" t="s">
        <v>200</v>
      </c>
      <c r="F48" s="23"/>
      <c r="G48" s="24"/>
      <c r="H48" s="50"/>
      <c r="I48" s="42" t="s">
        <v>410</v>
      </c>
      <c r="J48" s="43">
        <v>8</v>
      </c>
      <c r="K48" s="45">
        <f t="shared" si="0"/>
        <v>8</v>
      </c>
      <c r="L48" s="44" t="s">
        <v>408</v>
      </c>
      <c r="M48" s="43">
        <v>3</v>
      </c>
      <c r="N48" s="46">
        <f t="shared" si="1"/>
        <v>3</v>
      </c>
      <c r="O48" s="47">
        <f t="shared" si="2"/>
        <v>24</v>
      </c>
    </row>
    <row r="49" spans="2:15" ht="20.25" customHeight="1" x14ac:dyDescent="0.2">
      <c r="B49" s="68">
        <v>58</v>
      </c>
      <c r="C49" s="41" t="s">
        <v>36</v>
      </c>
      <c r="D49" s="82" t="s">
        <v>38</v>
      </c>
      <c r="E49" s="40" t="s">
        <v>201</v>
      </c>
      <c r="F49" s="23"/>
      <c r="G49" s="24"/>
      <c r="H49" s="50"/>
      <c r="I49" s="42"/>
      <c r="J49" s="43"/>
      <c r="K49" s="45" t="str">
        <f t="shared" si="0"/>
        <v/>
      </c>
      <c r="L49" s="44"/>
      <c r="M49" s="43"/>
      <c r="N49" s="46" t="str">
        <f t="shared" si="1"/>
        <v/>
      </c>
      <c r="O49" s="47" t="str">
        <f t="shared" si="2"/>
        <v/>
      </c>
    </row>
    <row r="50" spans="2:15" ht="20.25" customHeight="1" x14ac:dyDescent="0.2">
      <c r="B50" s="68">
        <v>59</v>
      </c>
      <c r="C50" s="41" t="s">
        <v>36</v>
      </c>
      <c r="D50" s="82" t="s">
        <v>38</v>
      </c>
      <c r="E50" s="40" t="s">
        <v>375</v>
      </c>
      <c r="F50" s="23"/>
      <c r="G50" s="24"/>
      <c r="H50" s="50"/>
      <c r="I50" s="42" t="s">
        <v>410</v>
      </c>
      <c r="J50" s="43">
        <v>2</v>
      </c>
      <c r="K50" s="45">
        <f t="shared" si="0"/>
        <v>2</v>
      </c>
      <c r="L50" s="44" t="s">
        <v>408</v>
      </c>
      <c r="M50" s="43">
        <v>1</v>
      </c>
      <c r="N50" s="46">
        <f t="shared" si="1"/>
        <v>1</v>
      </c>
      <c r="O50" s="47">
        <f t="shared" si="2"/>
        <v>2</v>
      </c>
    </row>
    <row r="51" spans="2:15" ht="20.25" customHeight="1" x14ac:dyDescent="0.2">
      <c r="B51" s="68">
        <v>60</v>
      </c>
      <c r="C51" s="41" t="s">
        <v>36</v>
      </c>
      <c r="D51" s="82" t="s">
        <v>38</v>
      </c>
      <c r="E51" s="40" t="s">
        <v>202</v>
      </c>
      <c r="F51" s="23"/>
      <c r="G51" s="24"/>
      <c r="H51" s="50"/>
      <c r="I51" s="42" t="s">
        <v>410</v>
      </c>
      <c r="J51" s="43">
        <v>2</v>
      </c>
      <c r="K51" s="45">
        <f t="shared" si="0"/>
        <v>2</v>
      </c>
      <c r="L51" s="44" t="s">
        <v>408</v>
      </c>
      <c r="M51" s="43">
        <v>1</v>
      </c>
      <c r="N51" s="46">
        <f t="shared" si="1"/>
        <v>1</v>
      </c>
      <c r="O51" s="47">
        <f t="shared" si="2"/>
        <v>2</v>
      </c>
    </row>
    <row r="52" spans="2:15" ht="20.25" customHeight="1" x14ac:dyDescent="0.2">
      <c r="B52" s="68">
        <v>61</v>
      </c>
      <c r="C52" s="41" t="s">
        <v>36</v>
      </c>
      <c r="D52" s="82" t="s">
        <v>38</v>
      </c>
      <c r="E52" s="40" t="s">
        <v>203</v>
      </c>
      <c r="F52" s="23"/>
      <c r="G52" s="24"/>
      <c r="H52" s="50"/>
      <c r="I52" s="42" t="s">
        <v>410</v>
      </c>
      <c r="J52" s="43">
        <v>0.5</v>
      </c>
      <c r="K52" s="45">
        <f t="shared" si="0"/>
        <v>0.5</v>
      </c>
      <c r="L52" s="44" t="s">
        <v>408</v>
      </c>
      <c r="M52" s="43">
        <v>4</v>
      </c>
      <c r="N52" s="46">
        <f t="shared" si="1"/>
        <v>4</v>
      </c>
      <c r="O52" s="47">
        <f t="shared" si="2"/>
        <v>2</v>
      </c>
    </row>
    <row r="53" spans="2:15" ht="20.25" customHeight="1" x14ac:dyDescent="0.2">
      <c r="B53" s="68">
        <v>62</v>
      </c>
      <c r="C53" s="41" t="s">
        <v>36</v>
      </c>
      <c r="D53" s="82" t="s">
        <v>38</v>
      </c>
      <c r="E53" s="40" t="s">
        <v>76</v>
      </c>
      <c r="F53" s="23"/>
      <c r="G53" s="24"/>
      <c r="H53" s="50"/>
      <c r="I53" s="42"/>
      <c r="J53" s="43"/>
      <c r="K53" s="45" t="str">
        <f t="shared" si="0"/>
        <v/>
      </c>
      <c r="L53" s="44"/>
      <c r="M53" s="43"/>
      <c r="N53" s="46" t="str">
        <f t="shared" si="1"/>
        <v/>
      </c>
      <c r="O53" s="47" t="str">
        <f t="shared" si="2"/>
        <v/>
      </c>
    </row>
    <row r="54" spans="2:15" ht="20.25" customHeight="1" x14ac:dyDescent="0.2">
      <c r="B54" s="68">
        <v>67</v>
      </c>
      <c r="C54" s="41" t="s">
        <v>39</v>
      </c>
      <c r="D54" s="82" t="s">
        <v>376</v>
      </c>
      <c r="E54" s="40" t="s">
        <v>391</v>
      </c>
      <c r="F54" s="23"/>
      <c r="G54" s="24"/>
      <c r="H54" s="50"/>
      <c r="I54" s="42" t="s">
        <v>410</v>
      </c>
      <c r="J54" s="43">
        <v>2</v>
      </c>
      <c r="K54" s="45">
        <f t="shared" si="0"/>
        <v>2</v>
      </c>
      <c r="L54" s="44" t="s">
        <v>408</v>
      </c>
      <c r="M54" s="43">
        <v>4</v>
      </c>
      <c r="N54" s="46">
        <f t="shared" si="1"/>
        <v>4</v>
      </c>
      <c r="O54" s="47">
        <f t="shared" si="2"/>
        <v>8</v>
      </c>
    </row>
    <row r="55" spans="2:15" ht="20.25" customHeight="1" x14ac:dyDescent="0.2">
      <c r="B55" s="68">
        <v>68</v>
      </c>
      <c r="C55" s="41" t="s">
        <v>39</v>
      </c>
      <c r="D55" s="82" t="s">
        <v>376</v>
      </c>
      <c r="E55" s="40" t="s">
        <v>389</v>
      </c>
      <c r="F55" s="23"/>
      <c r="G55" s="24"/>
      <c r="H55" s="50"/>
      <c r="I55" s="42" t="s">
        <v>410</v>
      </c>
      <c r="J55" s="43">
        <v>4</v>
      </c>
      <c r="K55" s="45">
        <f t="shared" si="0"/>
        <v>4</v>
      </c>
      <c r="L55" s="44" t="s">
        <v>408</v>
      </c>
      <c r="M55" s="43">
        <v>4</v>
      </c>
      <c r="N55" s="46">
        <f t="shared" si="1"/>
        <v>4</v>
      </c>
      <c r="O55" s="47">
        <f t="shared" si="2"/>
        <v>16</v>
      </c>
    </row>
    <row r="56" spans="2:15" ht="20.25" customHeight="1" x14ac:dyDescent="0.2">
      <c r="B56" s="68">
        <v>69</v>
      </c>
      <c r="C56" s="41" t="s">
        <v>39</v>
      </c>
      <c r="D56" s="82" t="s">
        <v>376</v>
      </c>
      <c r="E56" s="40" t="s">
        <v>387</v>
      </c>
      <c r="F56" s="23"/>
      <c r="G56" s="24"/>
      <c r="H56" s="50"/>
      <c r="I56" s="42" t="s">
        <v>410</v>
      </c>
      <c r="J56" s="43">
        <v>1</v>
      </c>
      <c r="K56" s="45">
        <f t="shared" si="0"/>
        <v>1</v>
      </c>
      <c r="L56" s="44" t="s">
        <v>408</v>
      </c>
      <c r="M56" s="43">
        <v>4</v>
      </c>
      <c r="N56" s="46">
        <f t="shared" si="1"/>
        <v>4</v>
      </c>
      <c r="O56" s="47">
        <f t="shared" si="2"/>
        <v>4</v>
      </c>
    </row>
    <row r="57" spans="2:15" ht="20.25" customHeight="1" x14ac:dyDescent="0.2">
      <c r="B57" s="68">
        <v>70</v>
      </c>
      <c r="C57" s="41" t="s">
        <v>39</v>
      </c>
      <c r="D57" s="82" t="s">
        <v>376</v>
      </c>
      <c r="E57" s="40" t="s">
        <v>388</v>
      </c>
      <c r="F57" s="23"/>
      <c r="G57" s="24"/>
      <c r="H57" s="50"/>
      <c r="I57" s="42" t="s">
        <v>410</v>
      </c>
      <c r="J57" s="43">
        <v>0.5</v>
      </c>
      <c r="K57" s="45">
        <f t="shared" si="0"/>
        <v>0.5</v>
      </c>
      <c r="L57" s="44" t="s">
        <v>408</v>
      </c>
      <c r="M57" s="43">
        <v>4</v>
      </c>
      <c r="N57" s="46">
        <f t="shared" si="1"/>
        <v>4</v>
      </c>
      <c r="O57" s="47">
        <f t="shared" si="2"/>
        <v>2</v>
      </c>
    </row>
    <row r="58" spans="2:15" ht="20.25" customHeight="1" x14ac:dyDescent="0.2">
      <c r="B58" s="68">
        <v>71</v>
      </c>
      <c r="C58" s="41" t="s">
        <v>39</v>
      </c>
      <c r="D58" s="82" t="s">
        <v>376</v>
      </c>
      <c r="E58" s="40" t="s">
        <v>40</v>
      </c>
      <c r="F58" s="23"/>
      <c r="G58" s="24"/>
      <c r="H58" s="50"/>
      <c r="I58" s="42" t="s">
        <v>410</v>
      </c>
      <c r="J58" s="43">
        <v>1</v>
      </c>
      <c r="K58" s="45">
        <f t="shared" si="0"/>
        <v>1</v>
      </c>
      <c r="L58" s="44" t="s">
        <v>408</v>
      </c>
      <c r="M58" s="43">
        <v>4</v>
      </c>
      <c r="N58" s="46">
        <f t="shared" si="1"/>
        <v>4</v>
      </c>
      <c r="O58" s="47">
        <f t="shared" si="2"/>
        <v>4</v>
      </c>
    </row>
    <row r="59" spans="2:15" ht="20.25" customHeight="1" x14ac:dyDescent="0.2">
      <c r="B59" s="68">
        <v>72</v>
      </c>
      <c r="C59" s="41" t="s">
        <v>39</v>
      </c>
      <c r="D59" s="82" t="s">
        <v>382</v>
      </c>
      <c r="E59" s="40" t="s">
        <v>381</v>
      </c>
      <c r="F59" s="23"/>
      <c r="G59" s="24"/>
      <c r="H59" s="50"/>
      <c r="I59" s="42" t="s">
        <v>410</v>
      </c>
      <c r="J59" s="43">
        <v>0.2</v>
      </c>
      <c r="K59" s="45">
        <f t="shared" si="0"/>
        <v>0.2</v>
      </c>
      <c r="L59" s="44" t="s">
        <v>408</v>
      </c>
      <c r="M59" s="43">
        <v>20</v>
      </c>
      <c r="N59" s="46">
        <f t="shared" si="1"/>
        <v>20</v>
      </c>
      <c r="O59" s="47">
        <f t="shared" si="2"/>
        <v>4</v>
      </c>
    </row>
    <row r="60" spans="2:15" ht="20.25" customHeight="1" x14ac:dyDescent="0.2">
      <c r="B60" s="68">
        <v>73</v>
      </c>
      <c r="C60" s="41" t="s">
        <v>39</v>
      </c>
      <c r="D60" s="82" t="s">
        <v>361</v>
      </c>
      <c r="E60" s="40" t="s">
        <v>384</v>
      </c>
      <c r="F60" s="23"/>
      <c r="G60" s="24"/>
      <c r="H60" s="50"/>
      <c r="I60" s="42" t="s">
        <v>410</v>
      </c>
      <c r="J60" s="43">
        <v>0.5</v>
      </c>
      <c r="K60" s="45">
        <f t="shared" si="0"/>
        <v>0.5</v>
      </c>
      <c r="L60" s="44" t="s">
        <v>408</v>
      </c>
      <c r="M60" s="43">
        <v>4</v>
      </c>
      <c r="N60" s="46">
        <f t="shared" si="1"/>
        <v>4</v>
      </c>
      <c r="O60" s="47">
        <f t="shared" si="2"/>
        <v>2</v>
      </c>
    </row>
    <row r="61" spans="2:15" ht="20.25" customHeight="1" x14ac:dyDescent="0.2">
      <c r="B61" s="68">
        <v>74</v>
      </c>
      <c r="C61" s="41" t="s">
        <v>39</v>
      </c>
      <c r="D61" s="82" t="s">
        <v>361</v>
      </c>
      <c r="E61" s="40" t="s">
        <v>385</v>
      </c>
      <c r="F61" s="23"/>
      <c r="G61" s="24"/>
      <c r="H61" s="50"/>
      <c r="I61" s="42" t="s">
        <v>410</v>
      </c>
      <c r="J61" s="43">
        <v>1</v>
      </c>
      <c r="K61" s="45">
        <f t="shared" si="0"/>
        <v>1</v>
      </c>
      <c r="L61" s="44" t="s">
        <v>408</v>
      </c>
      <c r="M61" s="43">
        <v>4</v>
      </c>
      <c r="N61" s="46">
        <f t="shared" si="1"/>
        <v>4</v>
      </c>
      <c r="O61" s="47">
        <f t="shared" si="2"/>
        <v>4</v>
      </c>
    </row>
    <row r="62" spans="2:15" ht="20.25" customHeight="1" x14ac:dyDescent="0.2">
      <c r="B62" s="68">
        <v>75</v>
      </c>
      <c r="C62" s="41" t="s">
        <v>39</v>
      </c>
      <c r="D62" s="82" t="s">
        <v>361</v>
      </c>
      <c r="E62" s="40" t="s">
        <v>386</v>
      </c>
      <c r="F62" s="23"/>
      <c r="G62" s="24"/>
      <c r="H62" s="50"/>
      <c r="I62" s="42" t="s">
        <v>410</v>
      </c>
      <c r="J62" s="43">
        <v>0.5</v>
      </c>
      <c r="K62" s="45">
        <f t="shared" si="0"/>
        <v>0.5</v>
      </c>
      <c r="L62" s="44" t="s">
        <v>408</v>
      </c>
      <c r="M62" s="43">
        <v>4</v>
      </c>
      <c r="N62" s="46">
        <f t="shared" si="1"/>
        <v>4</v>
      </c>
      <c r="O62" s="47">
        <f t="shared" si="2"/>
        <v>2</v>
      </c>
    </row>
    <row r="63" spans="2:15" ht="20.25" customHeight="1" thickBot="1" x14ac:dyDescent="0.25">
      <c r="B63" s="68">
        <v>76</v>
      </c>
      <c r="C63" s="41" t="s">
        <v>39</v>
      </c>
      <c r="D63" s="82" t="s">
        <v>361</v>
      </c>
      <c r="E63" s="40" t="s">
        <v>390</v>
      </c>
      <c r="F63" s="23"/>
      <c r="G63" s="24"/>
      <c r="H63" s="50"/>
      <c r="I63" s="42" t="s">
        <v>410</v>
      </c>
      <c r="J63" s="43">
        <v>0.2</v>
      </c>
      <c r="K63" s="45">
        <f t="shared" si="0"/>
        <v>0.2</v>
      </c>
      <c r="L63" s="44" t="s">
        <v>408</v>
      </c>
      <c r="M63" s="43">
        <v>4</v>
      </c>
      <c r="N63" s="46">
        <f t="shared" si="1"/>
        <v>4</v>
      </c>
      <c r="O63" s="47">
        <f t="shared" si="2"/>
        <v>0.8</v>
      </c>
    </row>
    <row r="64" spans="2:15" ht="20.25" hidden="1" customHeight="1" thickBot="1" x14ac:dyDescent="0.25">
      <c r="B64" s="68">
        <v>82</v>
      </c>
      <c r="C64" s="41" t="s">
        <v>383</v>
      </c>
      <c r="D64" s="82" t="s">
        <v>377</v>
      </c>
      <c r="E64" s="40" t="s">
        <v>80</v>
      </c>
      <c r="F64" s="23"/>
      <c r="G64" s="24"/>
      <c r="H64" s="50"/>
      <c r="I64" s="42"/>
      <c r="J64" s="43"/>
      <c r="K64" s="45" t="str">
        <f t="shared" si="0"/>
        <v/>
      </c>
      <c r="L64" s="44"/>
      <c r="M64" s="43"/>
      <c r="N64" s="46" t="str">
        <f t="shared" si="1"/>
        <v/>
      </c>
      <c r="O64" s="47" t="str">
        <f t="shared" si="2"/>
        <v/>
      </c>
    </row>
    <row r="65" spans="2:15" ht="20.25" hidden="1" customHeight="1" x14ac:dyDescent="0.2">
      <c r="B65" s="68">
        <v>83</v>
      </c>
      <c r="C65" s="41" t="s">
        <v>44</v>
      </c>
      <c r="D65" s="82" t="s">
        <v>377</v>
      </c>
      <c r="E65" s="40" t="s">
        <v>82</v>
      </c>
      <c r="F65" s="23"/>
      <c r="G65" s="24"/>
      <c r="H65" s="50"/>
      <c r="I65" s="42"/>
      <c r="J65" s="43"/>
      <c r="K65" s="45" t="str">
        <f t="shared" si="0"/>
        <v/>
      </c>
      <c r="L65" s="44"/>
      <c r="M65" s="43"/>
      <c r="N65" s="46" t="str">
        <f t="shared" si="1"/>
        <v/>
      </c>
      <c r="O65" s="47" t="str">
        <f t="shared" si="2"/>
        <v/>
      </c>
    </row>
    <row r="66" spans="2:15" ht="20.25" hidden="1" customHeight="1" x14ac:dyDescent="0.2">
      <c r="B66" s="68">
        <v>84</v>
      </c>
      <c r="C66" s="41" t="s">
        <v>44</v>
      </c>
      <c r="D66" s="82" t="s">
        <v>378</v>
      </c>
      <c r="E66" s="40" t="s">
        <v>204</v>
      </c>
      <c r="F66" s="23"/>
      <c r="G66" s="24"/>
      <c r="H66" s="50"/>
      <c r="I66" s="42"/>
      <c r="J66" s="43"/>
      <c r="K66" s="45" t="str">
        <f t="shared" si="0"/>
        <v/>
      </c>
      <c r="L66" s="44"/>
      <c r="M66" s="43"/>
      <c r="N66" s="46" t="str">
        <f t="shared" si="1"/>
        <v/>
      </c>
      <c r="O66" s="47" t="str">
        <f t="shared" si="2"/>
        <v/>
      </c>
    </row>
    <row r="67" spans="2:15" ht="20.25" hidden="1" customHeight="1" x14ac:dyDescent="0.2">
      <c r="B67" s="68">
        <v>85</v>
      </c>
      <c r="C67" s="41" t="s">
        <v>44</v>
      </c>
      <c r="D67" s="82" t="s">
        <v>379</v>
      </c>
      <c r="E67" s="40" t="s">
        <v>41</v>
      </c>
      <c r="F67" s="23"/>
      <c r="G67" s="24"/>
      <c r="H67" s="50"/>
      <c r="I67" s="42"/>
      <c r="J67" s="43"/>
      <c r="K67" s="45" t="str">
        <f t="shared" si="0"/>
        <v/>
      </c>
      <c r="L67" s="44"/>
      <c r="M67" s="43"/>
      <c r="N67" s="46" t="str">
        <f t="shared" si="1"/>
        <v/>
      </c>
      <c r="O67" s="47" t="str">
        <f t="shared" si="2"/>
        <v/>
      </c>
    </row>
    <row r="68" spans="2:15" ht="20.25" hidden="1" customHeight="1" x14ac:dyDescent="0.2">
      <c r="B68" s="68">
        <v>86</v>
      </c>
      <c r="C68" s="41" t="s">
        <v>44</v>
      </c>
      <c r="D68" s="82" t="s">
        <v>379</v>
      </c>
      <c r="E68" s="40" t="s">
        <v>42</v>
      </c>
      <c r="F68" s="23"/>
      <c r="G68" s="24"/>
      <c r="H68" s="50"/>
      <c r="I68" s="42"/>
      <c r="J68" s="43"/>
      <c r="K68" s="45" t="str">
        <f t="shared" si="0"/>
        <v/>
      </c>
      <c r="L68" s="44"/>
      <c r="M68" s="43"/>
      <c r="N68" s="46" t="str">
        <f t="shared" si="1"/>
        <v/>
      </c>
      <c r="O68" s="47" t="str">
        <f t="shared" si="2"/>
        <v/>
      </c>
    </row>
    <row r="69" spans="2:15" ht="20.25" hidden="1" customHeight="1" x14ac:dyDescent="0.2">
      <c r="B69" s="68">
        <v>87</v>
      </c>
      <c r="C69" s="41" t="s">
        <v>44</v>
      </c>
      <c r="D69" s="82" t="s">
        <v>379</v>
      </c>
      <c r="E69" s="40" t="s">
        <v>81</v>
      </c>
      <c r="F69" s="23"/>
      <c r="G69" s="24"/>
      <c r="H69" s="50"/>
      <c r="I69" s="42"/>
      <c r="J69" s="43"/>
      <c r="K69" s="45" t="str">
        <f t="shared" si="0"/>
        <v/>
      </c>
      <c r="L69" s="44"/>
      <c r="M69" s="43"/>
      <c r="N69" s="46" t="str">
        <f t="shared" si="1"/>
        <v/>
      </c>
      <c r="O69" s="47" t="str">
        <f t="shared" si="2"/>
        <v/>
      </c>
    </row>
    <row r="70" spans="2:15" ht="20.25" hidden="1" customHeight="1" x14ac:dyDescent="0.2">
      <c r="B70" s="68">
        <v>88</v>
      </c>
      <c r="C70" s="41" t="s">
        <v>44</v>
      </c>
      <c r="D70" s="82" t="s">
        <v>378</v>
      </c>
      <c r="E70" s="40" t="s">
        <v>380</v>
      </c>
      <c r="F70" s="23"/>
      <c r="G70" s="24"/>
      <c r="H70" s="50"/>
      <c r="I70" s="42"/>
      <c r="J70" s="43"/>
      <c r="K70" s="45" t="str">
        <f t="shared" si="0"/>
        <v/>
      </c>
      <c r="L70" s="44"/>
      <c r="M70" s="43"/>
      <c r="N70" s="46" t="str">
        <f t="shared" si="1"/>
        <v/>
      </c>
      <c r="O70" s="47" t="str">
        <f t="shared" si="2"/>
        <v/>
      </c>
    </row>
    <row r="71" spans="2:15" ht="20.25" hidden="1" customHeight="1" x14ac:dyDescent="0.2">
      <c r="B71" s="68">
        <v>89</v>
      </c>
      <c r="C71" s="41" t="s">
        <v>44</v>
      </c>
      <c r="D71" s="82" t="s">
        <v>379</v>
      </c>
      <c r="E71" s="40" t="s">
        <v>83</v>
      </c>
      <c r="F71" s="23"/>
      <c r="G71" s="24"/>
      <c r="H71" s="50"/>
      <c r="I71" s="42"/>
      <c r="J71" s="43"/>
      <c r="K71" s="45" t="str">
        <f t="shared" si="0"/>
        <v/>
      </c>
      <c r="L71" s="44"/>
      <c r="M71" s="43"/>
      <c r="N71" s="46" t="str">
        <f t="shared" si="1"/>
        <v/>
      </c>
      <c r="O71" s="47" t="str">
        <f t="shared" si="2"/>
        <v/>
      </c>
    </row>
    <row r="72" spans="2:15" ht="20.25" hidden="1" customHeight="1" x14ac:dyDescent="0.2">
      <c r="B72" s="68">
        <v>90</v>
      </c>
      <c r="C72" s="41" t="s">
        <v>44</v>
      </c>
      <c r="D72" s="82" t="s">
        <v>379</v>
      </c>
      <c r="E72" s="40" t="s">
        <v>392</v>
      </c>
      <c r="F72" s="23"/>
      <c r="G72" s="24"/>
      <c r="H72" s="50"/>
      <c r="I72" s="42"/>
      <c r="J72" s="43"/>
      <c r="K72" s="45" t="str">
        <f t="shared" si="0"/>
        <v/>
      </c>
      <c r="L72" s="44"/>
      <c r="M72" s="43"/>
      <c r="N72" s="46" t="str">
        <f t="shared" si="1"/>
        <v/>
      </c>
      <c r="O72" s="47" t="str">
        <f t="shared" si="2"/>
        <v/>
      </c>
    </row>
    <row r="73" spans="2:15" ht="20.25" hidden="1" customHeight="1" x14ac:dyDescent="0.2">
      <c r="B73" s="68">
        <v>91</v>
      </c>
      <c r="C73" s="41" t="s">
        <v>44</v>
      </c>
      <c r="D73" s="82" t="s">
        <v>379</v>
      </c>
      <c r="E73" s="40" t="s">
        <v>393</v>
      </c>
      <c r="F73" s="23"/>
      <c r="G73" s="24"/>
      <c r="H73" s="50"/>
      <c r="I73" s="42"/>
      <c r="J73" s="43"/>
      <c r="K73" s="45" t="str">
        <f t="shared" ref="K73:K89" si="3">IF(I73="min",J73/60,IF(I73="hr",J73,""))</f>
        <v/>
      </c>
      <c r="L73" s="44"/>
      <c r="M73" s="43"/>
      <c r="N73" s="46" t="str">
        <f t="shared" ref="N73:N89" si="4">IF(L73="Day",M73*24,IF(L73="Week",M73*4,IF(L73="Month",M73,IF(L73="Year",M73/12,""))))</f>
        <v/>
      </c>
      <c r="O73" s="47" t="str">
        <f t="shared" ref="O73:O89" si="5">IF(AND(K73="",N73=""),"",K73*N73)</f>
        <v/>
      </c>
    </row>
    <row r="74" spans="2:15" ht="20.25" hidden="1" customHeight="1" x14ac:dyDescent="0.2">
      <c r="B74" s="68">
        <v>95</v>
      </c>
      <c r="C74" s="41" t="s">
        <v>88</v>
      </c>
      <c r="D74" s="82" t="s">
        <v>172</v>
      </c>
      <c r="E74" s="40" t="s">
        <v>89</v>
      </c>
      <c r="F74" s="23"/>
      <c r="G74" s="24"/>
      <c r="H74" s="50"/>
      <c r="I74" s="42"/>
      <c r="J74" s="43"/>
      <c r="K74" s="45" t="str">
        <f t="shared" si="3"/>
        <v/>
      </c>
      <c r="L74" s="44"/>
      <c r="M74" s="43"/>
      <c r="N74" s="46" t="str">
        <f t="shared" si="4"/>
        <v/>
      </c>
      <c r="O74" s="47" t="str">
        <f t="shared" si="5"/>
        <v/>
      </c>
    </row>
    <row r="75" spans="2:15" ht="20.25" hidden="1" customHeight="1" x14ac:dyDescent="0.2">
      <c r="B75" s="68">
        <v>96</v>
      </c>
      <c r="C75" s="41" t="s">
        <v>88</v>
      </c>
      <c r="D75" s="82" t="s">
        <v>172</v>
      </c>
      <c r="E75" s="40" t="s">
        <v>90</v>
      </c>
      <c r="F75" s="23"/>
      <c r="G75" s="24"/>
      <c r="H75" s="50"/>
      <c r="I75" s="42"/>
      <c r="J75" s="43"/>
      <c r="K75" s="45" t="str">
        <f t="shared" si="3"/>
        <v/>
      </c>
      <c r="L75" s="44"/>
      <c r="M75" s="43"/>
      <c r="N75" s="46" t="str">
        <f t="shared" si="4"/>
        <v/>
      </c>
      <c r="O75" s="47" t="str">
        <f t="shared" si="5"/>
        <v/>
      </c>
    </row>
    <row r="76" spans="2:15" ht="20.25" hidden="1" customHeight="1" x14ac:dyDescent="0.2">
      <c r="B76" s="68">
        <v>97</v>
      </c>
      <c r="C76" s="41" t="s">
        <v>88</v>
      </c>
      <c r="D76" s="82" t="s">
        <v>172</v>
      </c>
      <c r="E76" s="40" t="s">
        <v>94</v>
      </c>
      <c r="F76" s="23"/>
      <c r="G76" s="24"/>
      <c r="H76" s="50"/>
      <c r="I76" s="42"/>
      <c r="J76" s="43"/>
      <c r="K76" s="45" t="str">
        <f t="shared" si="3"/>
        <v/>
      </c>
      <c r="L76" s="44"/>
      <c r="M76" s="43"/>
      <c r="N76" s="46" t="str">
        <f t="shared" si="4"/>
        <v/>
      </c>
      <c r="O76" s="47" t="str">
        <f t="shared" si="5"/>
        <v/>
      </c>
    </row>
    <row r="77" spans="2:15" ht="20.25" hidden="1" customHeight="1" x14ac:dyDescent="0.2">
      <c r="B77" s="68">
        <v>98</v>
      </c>
      <c r="C77" s="41" t="s">
        <v>88</v>
      </c>
      <c r="D77" s="82" t="s">
        <v>172</v>
      </c>
      <c r="E77" s="40" t="s">
        <v>91</v>
      </c>
      <c r="F77" s="23"/>
      <c r="G77" s="24"/>
      <c r="H77" s="50"/>
      <c r="I77" s="42"/>
      <c r="J77" s="43"/>
      <c r="K77" s="45" t="str">
        <f t="shared" si="3"/>
        <v/>
      </c>
      <c r="L77" s="44"/>
      <c r="M77" s="43"/>
      <c r="N77" s="46" t="str">
        <f t="shared" si="4"/>
        <v/>
      </c>
      <c r="O77" s="47" t="str">
        <f t="shared" si="5"/>
        <v/>
      </c>
    </row>
    <row r="78" spans="2:15" ht="20.25" hidden="1" customHeight="1" x14ac:dyDescent="0.2">
      <c r="B78" s="68">
        <v>99</v>
      </c>
      <c r="C78" s="41" t="s">
        <v>88</v>
      </c>
      <c r="D78" s="82" t="s">
        <v>172</v>
      </c>
      <c r="E78" s="40" t="s">
        <v>92</v>
      </c>
      <c r="F78" s="23"/>
      <c r="G78" s="24"/>
      <c r="H78" s="50"/>
      <c r="I78" s="42"/>
      <c r="J78" s="43"/>
      <c r="K78" s="45" t="str">
        <f t="shared" si="3"/>
        <v/>
      </c>
      <c r="L78" s="44"/>
      <c r="M78" s="43"/>
      <c r="N78" s="46" t="str">
        <f t="shared" si="4"/>
        <v/>
      </c>
      <c r="O78" s="47" t="str">
        <f t="shared" si="5"/>
        <v/>
      </c>
    </row>
    <row r="79" spans="2:15" ht="20.25" hidden="1" customHeight="1" x14ac:dyDescent="0.2">
      <c r="B79" s="68">
        <v>100</v>
      </c>
      <c r="C79" s="41" t="s">
        <v>88</v>
      </c>
      <c r="D79" s="82" t="s">
        <v>172</v>
      </c>
      <c r="E79" s="40" t="s">
        <v>93</v>
      </c>
      <c r="F79" s="23"/>
      <c r="G79" s="24"/>
      <c r="H79" s="50"/>
      <c r="I79" s="42"/>
      <c r="J79" s="43"/>
      <c r="K79" s="45" t="str">
        <f t="shared" si="3"/>
        <v/>
      </c>
      <c r="L79" s="44"/>
      <c r="M79" s="43"/>
      <c r="N79" s="46" t="str">
        <f t="shared" si="4"/>
        <v/>
      </c>
      <c r="O79" s="47" t="str">
        <f t="shared" si="5"/>
        <v/>
      </c>
    </row>
    <row r="80" spans="2:15" ht="20.25" hidden="1" customHeight="1" x14ac:dyDescent="0.2">
      <c r="B80" s="68">
        <v>101</v>
      </c>
      <c r="C80" s="41" t="s">
        <v>88</v>
      </c>
      <c r="D80" s="82" t="s">
        <v>171</v>
      </c>
      <c r="E80" s="40" t="s">
        <v>95</v>
      </c>
      <c r="F80" s="23"/>
      <c r="G80" s="24"/>
      <c r="H80" s="50"/>
      <c r="I80" s="42"/>
      <c r="J80" s="43"/>
      <c r="K80" s="45" t="str">
        <f t="shared" si="3"/>
        <v/>
      </c>
      <c r="L80" s="44"/>
      <c r="M80" s="43"/>
      <c r="N80" s="46" t="str">
        <f t="shared" si="4"/>
        <v/>
      </c>
      <c r="O80" s="47" t="str">
        <f t="shared" si="5"/>
        <v/>
      </c>
    </row>
    <row r="81" spans="2:15" ht="20.25" hidden="1" customHeight="1" x14ac:dyDescent="0.2">
      <c r="B81" s="68">
        <v>102</v>
      </c>
      <c r="C81" s="41" t="s">
        <v>88</v>
      </c>
      <c r="D81" s="82" t="s">
        <v>173</v>
      </c>
      <c r="E81" s="40" t="s">
        <v>96</v>
      </c>
      <c r="F81" s="23"/>
      <c r="G81" s="24"/>
      <c r="H81" s="50"/>
      <c r="I81" s="42"/>
      <c r="J81" s="43"/>
      <c r="K81" s="45" t="str">
        <f t="shared" si="3"/>
        <v/>
      </c>
      <c r="L81" s="44"/>
      <c r="M81" s="43"/>
      <c r="N81" s="46" t="str">
        <f t="shared" si="4"/>
        <v/>
      </c>
      <c r="O81" s="47" t="str">
        <f t="shared" si="5"/>
        <v/>
      </c>
    </row>
    <row r="82" spans="2:15" ht="20.25" hidden="1" customHeight="1" x14ac:dyDescent="0.2">
      <c r="B82" s="68">
        <v>103</v>
      </c>
      <c r="C82" s="41" t="s">
        <v>88</v>
      </c>
      <c r="D82" s="82" t="s">
        <v>173</v>
      </c>
      <c r="E82" s="40" t="s">
        <v>97</v>
      </c>
      <c r="F82" s="23"/>
      <c r="G82" s="24"/>
      <c r="H82" s="50"/>
      <c r="I82" s="42"/>
      <c r="J82" s="43"/>
      <c r="K82" s="45" t="str">
        <f t="shared" si="3"/>
        <v/>
      </c>
      <c r="L82" s="44"/>
      <c r="M82" s="43"/>
      <c r="N82" s="46" t="str">
        <f t="shared" si="4"/>
        <v/>
      </c>
      <c r="O82" s="47" t="str">
        <f t="shared" si="5"/>
        <v/>
      </c>
    </row>
    <row r="83" spans="2:15" ht="20.25" hidden="1" customHeight="1" x14ac:dyDescent="0.2">
      <c r="B83" s="68">
        <v>104</v>
      </c>
      <c r="C83" s="41" t="s">
        <v>88</v>
      </c>
      <c r="D83" s="82" t="s">
        <v>173</v>
      </c>
      <c r="E83" s="40" t="s">
        <v>98</v>
      </c>
      <c r="F83" s="23"/>
      <c r="G83" s="24"/>
      <c r="H83" s="50"/>
      <c r="I83" s="42"/>
      <c r="J83" s="43"/>
      <c r="K83" s="45" t="str">
        <f t="shared" si="3"/>
        <v/>
      </c>
      <c r="L83" s="44"/>
      <c r="M83" s="43"/>
      <c r="N83" s="46" t="str">
        <f t="shared" si="4"/>
        <v/>
      </c>
      <c r="O83" s="47" t="str">
        <f t="shared" si="5"/>
        <v/>
      </c>
    </row>
    <row r="84" spans="2:15" ht="20.25" hidden="1" customHeight="1" x14ac:dyDescent="0.2">
      <c r="B84" s="68">
        <v>105</v>
      </c>
      <c r="C84" s="41" t="s">
        <v>88</v>
      </c>
      <c r="D84" s="82" t="s">
        <v>173</v>
      </c>
      <c r="E84" s="40" t="s">
        <v>99</v>
      </c>
      <c r="F84" s="23"/>
      <c r="G84" s="24"/>
      <c r="H84" s="50"/>
      <c r="I84" s="42"/>
      <c r="J84" s="43"/>
      <c r="K84" s="45" t="str">
        <f t="shared" si="3"/>
        <v/>
      </c>
      <c r="L84" s="44"/>
      <c r="M84" s="43"/>
      <c r="N84" s="46" t="str">
        <f t="shared" si="4"/>
        <v/>
      </c>
      <c r="O84" s="47" t="str">
        <f t="shared" si="5"/>
        <v/>
      </c>
    </row>
    <row r="85" spans="2:15" ht="20.25" hidden="1" customHeight="1" x14ac:dyDescent="0.2">
      <c r="B85" s="68">
        <v>106</v>
      </c>
      <c r="C85" s="41" t="s">
        <v>88</v>
      </c>
      <c r="D85" s="82" t="s">
        <v>173</v>
      </c>
      <c r="E85" s="40" t="s">
        <v>100</v>
      </c>
      <c r="F85" s="23"/>
      <c r="G85" s="24"/>
      <c r="H85" s="50"/>
      <c r="I85" s="42"/>
      <c r="J85" s="43"/>
      <c r="K85" s="45" t="str">
        <f t="shared" si="3"/>
        <v/>
      </c>
      <c r="L85" s="44"/>
      <c r="M85" s="43"/>
      <c r="N85" s="46" t="str">
        <f t="shared" si="4"/>
        <v/>
      </c>
      <c r="O85" s="47" t="str">
        <f t="shared" si="5"/>
        <v/>
      </c>
    </row>
    <row r="86" spans="2:15" ht="20.25" hidden="1" customHeight="1" x14ac:dyDescent="0.2">
      <c r="B86" s="68">
        <v>107</v>
      </c>
      <c r="C86" s="41" t="s">
        <v>88</v>
      </c>
      <c r="D86" s="82" t="s">
        <v>174</v>
      </c>
      <c r="E86" s="40" t="s">
        <v>101</v>
      </c>
      <c r="F86" s="23"/>
      <c r="G86" s="24"/>
      <c r="H86" s="50"/>
      <c r="I86" s="42"/>
      <c r="J86" s="43"/>
      <c r="K86" s="45" t="str">
        <f t="shared" si="3"/>
        <v/>
      </c>
      <c r="L86" s="44"/>
      <c r="M86" s="43"/>
      <c r="N86" s="46" t="str">
        <f t="shared" si="4"/>
        <v/>
      </c>
      <c r="O86" s="47" t="str">
        <f t="shared" si="5"/>
        <v/>
      </c>
    </row>
    <row r="87" spans="2:15" ht="20.25" hidden="1" customHeight="1" x14ac:dyDescent="0.2">
      <c r="B87" s="68">
        <v>108</v>
      </c>
      <c r="C87" s="41" t="s">
        <v>88</v>
      </c>
      <c r="D87" s="82" t="s">
        <v>175</v>
      </c>
      <c r="E87" s="40" t="s">
        <v>102</v>
      </c>
      <c r="F87" s="23"/>
      <c r="G87" s="24"/>
      <c r="H87" s="50"/>
      <c r="I87" s="42"/>
      <c r="J87" s="43"/>
      <c r="K87" s="45" t="str">
        <f t="shared" si="3"/>
        <v/>
      </c>
      <c r="L87" s="44"/>
      <c r="M87" s="43"/>
      <c r="N87" s="46" t="str">
        <f t="shared" si="4"/>
        <v/>
      </c>
      <c r="O87" s="47" t="str">
        <f t="shared" si="5"/>
        <v/>
      </c>
    </row>
    <row r="88" spans="2:15" ht="20.25" hidden="1" customHeight="1" x14ac:dyDescent="0.2">
      <c r="B88" s="68">
        <v>109</v>
      </c>
      <c r="C88" s="41" t="s">
        <v>88</v>
      </c>
      <c r="D88" s="82" t="s">
        <v>25</v>
      </c>
      <c r="E88" s="40" t="s">
        <v>103</v>
      </c>
      <c r="F88" s="23"/>
      <c r="G88" s="24"/>
      <c r="H88" s="50"/>
      <c r="I88" s="42"/>
      <c r="J88" s="43"/>
      <c r="K88" s="45" t="str">
        <f t="shared" si="3"/>
        <v/>
      </c>
      <c r="L88" s="44"/>
      <c r="M88" s="43"/>
      <c r="N88" s="46" t="str">
        <f t="shared" si="4"/>
        <v/>
      </c>
      <c r="O88" s="47" t="str">
        <f t="shared" si="5"/>
        <v/>
      </c>
    </row>
    <row r="89" spans="2:15" ht="20.25" hidden="1" customHeight="1" thickBot="1" x14ac:dyDescent="0.25">
      <c r="B89" s="68">
        <v>110</v>
      </c>
      <c r="C89" s="41" t="s">
        <v>88</v>
      </c>
      <c r="D89" s="82" t="s">
        <v>25</v>
      </c>
      <c r="E89" s="40" t="s">
        <v>104</v>
      </c>
      <c r="F89" s="23"/>
      <c r="G89" s="24"/>
      <c r="H89" s="50"/>
      <c r="I89" s="42"/>
      <c r="J89" s="43"/>
      <c r="K89" s="45" t="str">
        <f t="shared" si="3"/>
        <v/>
      </c>
      <c r="L89" s="44"/>
      <c r="M89" s="43"/>
      <c r="N89" s="46" t="str">
        <f t="shared" si="4"/>
        <v/>
      </c>
      <c r="O89" s="47" t="str">
        <f t="shared" si="5"/>
        <v/>
      </c>
    </row>
    <row r="90" spans="2:15" ht="21" customHeight="1" thickBot="1" x14ac:dyDescent="0.25">
      <c r="B90" s="51" t="s">
        <v>5</v>
      </c>
      <c r="C90" s="52"/>
      <c r="D90" s="52"/>
      <c r="E90" s="131"/>
      <c r="F90" s="130"/>
      <c r="G90" s="53"/>
      <c r="H90" s="132"/>
      <c r="I90" s="259" t="s">
        <v>4</v>
      </c>
      <c r="J90" s="260"/>
      <c r="K90" s="260"/>
      <c r="L90" s="260"/>
      <c r="M90" s="260"/>
      <c r="N90" s="261"/>
      <c r="O90" s="54">
        <f>SUM(O9:O89)</f>
        <v>207.8</v>
      </c>
    </row>
    <row r="91" spans="2:15" ht="21" hidden="1" customHeight="1" thickBot="1" x14ac:dyDescent="0.25">
      <c r="B91" s="26"/>
      <c r="C91" s="26"/>
      <c r="D91" s="26"/>
      <c r="E91" s="26"/>
      <c r="F91" s="26"/>
      <c r="G91" s="26"/>
      <c r="H91" s="26"/>
      <c r="I91" s="26"/>
      <c r="J91" s="27"/>
      <c r="K91" s="28"/>
      <c r="L91" s="28"/>
      <c r="M91" s="28"/>
      <c r="N91" s="27"/>
      <c r="O91" s="29">
        <f>O90/($H$98+M91)</f>
        <v>1.0822916666666667</v>
      </c>
    </row>
    <row r="92" spans="2:15" ht="21" hidden="1" customHeight="1" x14ac:dyDescent="0.2">
      <c r="B92" s="26"/>
      <c r="C92" s="26"/>
      <c r="D92" s="26"/>
      <c r="E92" s="75" t="s">
        <v>3</v>
      </c>
      <c r="F92" s="26"/>
      <c r="G92" s="26"/>
      <c r="H92" s="30"/>
      <c r="I92" s="26"/>
      <c r="J92" s="27"/>
      <c r="K92" s="28"/>
      <c r="L92" s="27"/>
      <c r="M92" s="27"/>
      <c r="N92" s="27"/>
      <c r="O92" s="31">
        <f>IF(O90&gt;0,1,0)</f>
        <v>1</v>
      </c>
    </row>
    <row r="93" spans="2:15" ht="21" hidden="1" customHeight="1" x14ac:dyDescent="0.2">
      <c r="B93" s="26"/>
      <c r="C93" s="26"/>
      <c r="D93" s="26"/>
      <c r="E93" s="76" t="s">
        <v>2</v>
      </c>
      <c r="F93" s="26"/>
      <c r="G93" s="26"/>
      <c r="I93" s="32"/>
      <c r="J93" s="33"/>
      <c r="K93" s="34"/>
      <c r="L93" s="33"/>
      <c r="M93" s="26"/>
      <c r="N93" s="26"/>
      <c r="O93" s="35"/>
    </row>
    <row r="94" spans="2:15" ht="21" hidden="1" customHeight="1" x14ac:dyDescent="0.2">
      <c r="B94" s="26"/>
      <c r="C94" s="26"/>
      <c r="D94" s="26"/>
      <c r="E94" s="76" t="s">
        <v>86</v>
      </c>
      <c r="F94" s="26"/>
      <c r="G94" s="26"/>
      <c r="H94" s="26"/>
      <c r="I94" s="36"/>
      <c r="J94" s="26"/>
      <c r="K94" s="37"/>
      <c r="L94" s="26"/>
      <c r="M94" s="35"/>
      <c r="N94" s="35"/>
      <c r="O94" s="36"/>
    </row>
    <row r="95" spans="2:15" ht="21" hidden="1" customHeight="1" x14ac:dyDescent="0.2">
      <c r="B95" s="26"/>
      <c r="C95" s="26"/>
      <c r="D95" s="26"/>
      <c r="E95" s="76" t="s">
        <v>87</v>
      </c>
      <c r="F95" s="26"/>
      <c r="G95" s="26"/>
      <c r="H95" s="26"/>
      <c r="I95" s="38"/>
      <c r="J95" s="32"/>
      <c r="K95" s="39"/>
      <c r="L95" s="32"/>
      <c r="M95" s="33"/>
      <c r="N95" s="33"/>
      <c r="O95" s="26"/>
    </row>
    <row r="96" spans="2:15" ht="21" hidden="1" customHeight="1" thickBot="1" x14ac:dyDescent="0.25">
      <c r="E96" s="77" t="s">
        <v>1</v>
      </c>
      <c r="F96" s="26"/>
      <c r="G96" s="26"/>
      <c r="I96" s="38"/>
      <c r="M96" s="1"/>
      <c r="N96" s="1"/>
      <c r="O96" s="1"/>
    </row>
    <row r="97" spans="5:8" ht="21" hidden="1" customHeight="1" thickBot="1" x14ac:dyDescent="0.25"/>
    <row r="98" spans="5:8" ht="21" hidden="1" customHeight="1" thickBot="1" x14ac:dyDescent="0.25">
      <c r="E98" s="79" t="s">
        <v>452</v>
      </c>
      <c r="F98" s="80"/>
      <c r="G98" s="81"/>
      <c r="H98" s="78">
        <f>24*8</f>
        <v>192</v>
      </c>
    </row>
  </sheetData>
  <mergeCells count="4">
    <mergeCell ref="B6:H7"/>
    <mergeCell ref="I6:O6"/>
    <mergeCell ref="I7:O7"/>
    <mergeCell ref="I90:N90"/>
  </mergeCells>
  <conditionalFormatting sqref="O91">
    <cfRule type="cellIs" dxfId="406" priority="1" stopIfTrue="1" operator="between">
      <formula>0.7</formula>
      <formula>0.799</formula>
    </cfRule>
    <cfRule type="cellIs" dxfId="405" priority="2" stopIfTrue="1" operator="lessThanOrEqual">
      <formula>0.69</formula>
    </cfRule>
  </conditionalFormatting>
  <dataValidations count="2">
    <dataValidation type="list" allowBlank="1" showInputMessage="1" showErrorMessage="1" sqref="L9:L89">
      <formula1>$A$13:$A$16</formula1>
    </dataValidation>
    <dataValidation type="list" allowBlank="1" showInputMessage="1" showErrorMessage="1" sqref="I9:I89">
      <formula1>$A$7:$A$8</formula1>
    </dataValidation>
  </dataValidations>
  <pageMargins left="0.25" right="0.25" top="0.25" bottom="0.25" header="0.35" footer="0.28999999999999998"/>
  <pageSetup paperSize="8" scale="62"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tabColor theme="8"/>
    <pageSetUpPr fitToPage="1"/>
  </sheetPr>
  <dimension ref="A1:AE98"/>
  <sheetViews>
    <sheetView showGridLines="0" zoomScale="55" zoomScaleNormal="55" workbookViewId="0">
      <pane xSplit="8" ySplit="8" topLeftCell="I9" activePane="bottomRight" state="frozen"/>
      <selection activeCell="B1" sqref="B1"/>
      <selection pane="topRight" activeCell="E1" sqref="E1"/>
      <selection pane="bottomLeft" activeCell="B10" sqref="B10"/>
      <selection pane="bottomRight" activeCell="I6" sqref="I6:AC6"/>
    </sheetView>
  </sheetViews>
  <sheetFormatPr defaultColWidth="9.140625" defaultRowHeight="21" customHeight="1" x14ac:dyDescent="0.2"/>
  <cols>
    <col min="1" max="1" width="9.140625" style="1" hidden="1" customWidth="1"/>
    <col min="2" max="2" width="6.140625" style="1" customWidth="1"/>
    <col min="3" max="3" width="19.28515625" style="1" customWidth="1"/>
    <col min="4" max="4" width="18.28515625" style="1" customWidth="1"/>
    <col min="5" max="5" width="81.28515625" style="1" customWidth="1"/>
    <col min="6" max="6" width="9.140625" style="1" hidden="1" customWidth="1"/>
    <col min="7" max="7" width="12" style="1" hidden="1" customWidth="1"/>
    <col min="8" max="8" width="24.42578125" style="1" hidden="1" customWidth="1"/>
    <col min="9" max="9" width="9.85546875" style="1" customWidth="1"/>
    <col min="10" max="10" width="9.85546875" style="2" customWidth="1"/>
    <col min="11" max="11" width="13.42578125" style="3" customWidth="1"/>
    <col min="12" max="13" width="9.85546875" style="2" customWidth="1"/>
    <col min="14" max="14" width="13.5703125" style="2" customWidth="1"/>
    <col min="15" max="15" width="18" style="2" customWidth="1"/>
    <col min="16" max="16" width="9.85546875" style="1" customWidth="1"/>
    <col min="17" max="17" width="9.85546875" style="2" customWidth="1"/>
    <col min="18" max="18" width="13.42578125" style="3" customWidth="1"/>
    <col min="19" max="20" width="9.85546875" style="2" customWidth="1"/>
    <col min="21" max="21" width="13.5703125" style="2" customWidth="1"/>
    <col min="22" max="22" width="18" style="2" customWidth="1"/>
    <col min="23" max="23" width="9.85546875" style="1" customWidth="1"/>
    <col min="24" max="24" width="9.85546875" style="2" customWidth="1"/>
    <col min="25" max="25" width="13.42578125" style="3" customWidth="1"/>
    <col min="26" max="27" width="9.85546875" style="2" customWidth="1"/>
    <col min="28" max="28" width="13.5703125" style="2" customWidth="1"/>
    <col min="29" max="29" width="18" style="2" customWidth="1"/>
    <col min="30" max="16384" width="9.140625" style="1"/>
  </cols>
  <sheetData>
    <row r="1" spans="1:31" ht="21" customHeight="1" thickBot="1" x14ac:dyDescent="0.25">
      <c r="F1" s="5"/>
      <c r="G1" s="5"/>
      <c r="H1" s="5"/>
      <c r="I1" s="6"/>
      <c r="J1" s="6"/>
      <c r="K1" s="6"/>
      <c r="P1" s="6"/>
      <c r="Q1" s="6"/>
      <c r="R1" s="6"/>
      <c r="W1" s="6"/>
      <c r="X1" s="6"/>
      <c r="Y1" s="6"/>
    </row>
    <row r="2" spans="1:31" s="5" customFormat="1" ht="28.5" x14ac:dyDescent="0.2">
      <c r="C2" s="95" t="s">
        <v>356</v>
      </c>
      <c r="D2" s="98" t="s">
        <v>85</v>
      </c>
      <c r="E2" s="99"/>
      <c r="I2" s="6"/>
      <c r="J2" s="6"/>
      <c r="K2" s="6"/>
      <c r="L2" s="6"/>
      <c r="M2" s="6"/>
      <c r="N2" s="6"/>
      <c r="O2" s="6"/>
      <c r="P2" s="6"/>
      <c r="Q2" s="6"/>
      <c r="R2" s="6"/>
      <c r="S2" s="6"/>
      <c r="T2" s="6"/>
      <c r="U2" s="6"/>
      <c r="V2" s="6"/>
      <c r="W2" s="6"/>
      <c r="X2" s="6"/>
      <c r="Y2" s="6"/>
      <c r="Z2" s="6"/>
      <c r="AA2" s="6"/>
      <c r="AB2" s="6"/>
      <c r="AC2" s="6"/>
    </row>
    <row r="3" spans="1:31" s="5" customFormat="1" ht="28.5" x14ac:dyDescent="0.2">
      <c r="C3" s="95" t="s">
        <v>355</v>
      </c>
      <c r="D3" s="100" t="s">
        <v>176</v>
      </c>
      <c r="E3" s="99"/>
      <c r="I3" s="6"/>
      <c r="J3" s="6"/>
      <c r="K3" s="6"/>
      <c r="L3" s="8"/>
      <c r="M3" s="6"/>
      <c r="N3" s="6"/>
      <c r="O3" s="6"/>
      <c r="P3" s="6"/>
      <c r="Q3" s="6"/>
      <c r="R3" s="6"/>
      <c r="S3" s="8"/>
      <c r="T3" s="6"/>
      <c r="U3" s="6"/>
      <c r="V3" s="6"/>
      <c r="W3" s="6"/>
      <c r="X3" s="6"/>
      <c r="Y3" s="6"/>
      <c r="Z3" s="8"/>
      <c r="AA3" s="6"/>
      <c r="AB3" s="6"/>
      <c r="AC3" s="6"/>
    </row>
    <row r="4" spans="1:31" s="5" customFormat="1" ht="27" thickBot="1" x14ac:dyDescent="0.25">
      <c r="B4" s="9"/>
      <c r="C4" s="95" t="s">
        <v>23</v>
      </c>
      <c r="D4" s="105">
        <f ca="1">TODAY()</f>
        <v>42494</v>
      </c>
      <c r="E4" s="99"/>
      <c r="I4" s="6"/>
      <c r="J4" s="6"/>
      <c r="K4" s="6"/>
      <c r="L4" s="10"/>
      <c r="M4" s="8"/>
      <c r="N4" s="8"/>
      <c r="O4" s="8"/>
      <c r="P4" s="6"/>
      <c r="Q4" s="6"/>
      <c r="R4" s="6"/>
      <c r="S4" s="10"/>
      <c r="T4" s="8"/>
      <c r="U4" s="8"/>
      <c r="V4" s="8"/>
      <c r="W4" s="6"/>
      <c r="X4" s="6"/>
      <c r="Y4" s="6"/>
      <c r="Z4" s="10"/>
      <c r="AA4" s="8"/>
      <c r="AB4" s="8"/>
      <c r="AC4" s="8"/>
    </row>
    <row r="5" spans="1:31" ht="45.75" customHeight="1" thickBot="1" x14ac:dyDescent="0.25">
      <c r="B5" s="11"/>
      <c r="C5" s="11"/>
      <c r="D5" s="11"/>
      <c r="E5" s="12"/>
      <c r="F5" s="12"/>
      <c r="G5" s="12"/>
      <c r="H5" s="13"/>
      <c r="I5" s="104" t="s">
        <v>453</v>
      </c>
      <c r="J5" s="102"/>
      <c r="K5" s="102"/>
      <c r="L5" s="102"/>
      <c r="M5" s="102"/>
      <c r="N5" s="102"/>
      <c r="O5" s="103"/>
      <c r="P5" s="104" t="s">
        <v>453</v>
      </c>
      <c r="Q5" s="102"/>
      <c r="R5" s="102"/>
      <c r="S5" s="102"/>
      <c r="T5" s="102"/>
      <c r="U5" s="102"/>
      <c r="V5" s="103"/>
      <c r="W5" s="104" t="s">
        <v>453</v>
      </c>
      <c r="X5" s="102"/>
      <c r="Y5" s="102"/>
      <c r="Z5" s="102"/>
      <c r="AA5" s="102"/>
      <c r="AB5" s="102"/>
      <c r="AC5" s="103"/>
    </row>
    <row r="6" spans="1:31" ht="21" customHeight="1" thickBot="1" x14ac:dyDescent="0.25">
      <c r="A6" s="1" t="s">
        <v>22</v>
      </c>
      <c r="B6" s="262" t="s">
        <v>397</v>
      </c>
      <c r="C6" s="263"/>
      <c r="D6" s="263"/>
      <c r="E6" s="263"/>
      <c r="F6" s="263"/>
      <c r="G6" s="263"/>
      <c r="H6" s="264"/>
      <c r="I6" s="256" t="s">
        <v>454</v>
      </c>
      <c r="J6" s="257"/>
      <c r="K6" s="257"/>
      <c r="L6" s="257"/>
      <c r="M6" s="257"/>
      <c r="N6" s="257"/>
      <c r="O6" s="258"/>
      <c r="P6" s="256" t="s">
        <v>455</v>
      </c>
      <c r="Q6" s="257"/>
      <c r="R6" s="257"/>
      <c r="S6" s="257"/>
      <c r="T6" s="257"/>
      <c r="U6" s="257"/>
      <c r="V6" s="258"/>
      <c r="W6" s="256" t="s">
        <v>456</v>
      </c>
      <c r="X6" s="257"/>
      <c r="Y6" s="257"/>
      <c r="Z6" s="257"/>
      <c r="AA6" s="257"/>
      <c r="AB6" s="257"/>
      <c r="AC6" s="258"/>
    </row>
    <row r="7" spans="1:31" ht="21" customHeight="1" thickBot="1" x14ac:dyDescent="0.25">
      <c r="A7" s="1" t="s">
        <v>457</v>
      </c>
      <c r="B7" s="265"/>
      <c r="C7" s="266"/>
      <c r="D7" s="266"/>
      <c r="E7" s="266"/>
      <c r="F7" s="266"/>
      <c r="G7" s="266"/>
      <c r="H7" s="267"/>
      <c r="I7" s="256" t="s">
        <v>434</v>
      </c>
      <c r="J7" s="257"/>
      <c r="K7" s="257"/>
      <c r="L7" s="257"/>
      <c r="M7" s="257"/>
      <c r="N7" s="257"/>
      <c r="O7" s="258"/>
      <c r="P7" s="256" t="s">
        <v>429</v>
      </c>
      <c r="Q7" s="257"/>
      <c r="R7" s="257"/>
      <c r="S7" s="257"/>
      <c r="T7" s="257"/>
      <c r="U7" s="257"/>
      <c r="V7" s="258"/>
      <c r="W7" s="256" t="s">
        <v>458</v>
      </c>
      <c r="X7" s="257"/>
      <c r="Y7" s="257"/>
      <c r="Z7" s="257"/>
      <c r="AA7" s="257"/>
      <c r="AB7" s="257"/>
      <c r="AC7" s="258"/>
    </row>
    <row r="8" spans="1:31" ht="28.5" customHeight="1" thickBot="1" x14ac:dyDescent="0.25">
      <c r="A8" s="1" t="s">
        <v>6</v>
      </c>
      <c r="B8" s="67" t="s">
        <v>105</v>
      </c>
      <c r="C8" s="64" t="s">
        <v>27</v>
      </c>
      <c r="D8" s="65" t="s">
        <v>170</v>
      </c>
      <c r="E8" s="65" t="s">
        <v>106</v>
      </c>
      <c r="F8" s="66" t="s">
        <v>26</v>
      </c>
      <c r="G8" s="67" t="s">
        <v>24</v>
      </c>
      <c r="H8" s="67" t="s">
        <v>107</v>
      </c>
      <c r="I8" s="14" t="s">
        <v>16</v>
      </c>
      <c r="J8" s="15" t="s">
        <v>15</v>
      </c>
      <c r="K8" s="15" t="s">
        <v>13</v>
      </c>
      <c r="L8" s="15" t="s">
        <v>108</v>
      </c>
      <c r="M8" s="15" t="s">
        <v>14</v>
      </c>
      <c r="N8" s="16" t="s">
        <v>109</v>
      </c>
      <c r="O8" s="17" t="s">
        <v>12</v>
      </c>
      <c r="P8" s="14" t="s">
        <v>16</v>
      </c>
      <c r="Q8" s="15" t="s">
        <v>15</v>
      </c>
      <c r="R8" s="15" t="s">
        <v>13</v>
      </c>
      <c r="S8" s="15" t="s">
        <v>108</v>
      </c>
      <c r="T8" s="15" t="s">
        <v>14</v>
      </c>
      <c r="U8" s="16" t="s">
        <v>109</v>
      </c>
      <c r="V8" s="17" t="s">
        <v>12</v>
      </c>
      <c r="W8" s="14" t="s">
        <v>16</v>
      </c>
      <c r="X8" s="15" t="s">
        <v>15</v>
      </c>
      <c r="Y8" s="15" t="s">
        <v>13</v>
      </c>
      <c r="Z8" s="15" t="s">
        <v>108</v>
      </c>
      <c r="AA8" s="15" t="s">
        <v>14</v>
      </c>
      <c r="AB8" s="16" t="s">
        <v>109</v>
      </c>
      <c r="AC8" s="17" t="s">
        <v>12</v>
      </c>
    </row>
    <row r="9" spans="1:31" ht="20.25" customHeight="1" x14ac:dyDescent="0.2">
      <c r="A9" s="1" t="s">
        <v>11</v>
      </c>
      <c r="B9" s="68">
        <v>1</v>
      </c>
      <c r="C9" s="41" t="s">
        <v>28</v>
      </c>
      <c r="D9" s="82" t="s">
        <v>357</v>
      </c>
      <c r="E9" s="40" t="s">
        <v>53</v>
      </c>
      <c r="F9" s="23"/>
      <c r="G9" s="24"/>
      <c r="H9" s="48"/>
      <c r="I9" s="42" t="s">
        <v>410</v>
      </c>
      <c r="J9" s="43">
        <v>2</v>
      </c>
      <c r="K9" s="45">
        <f t="shared" ref="K9:K72" si="0">IF(I9="min",J9/60,IF(I9="hr",J9,""))</f>
        <v>2</v>
      </c>
      <c r="L9" s="44" t="s">
        <v>407</v>
      </c>
      <c r="M9" s="43">
        <v>1</v>
      </c>
      <c r="N9" s="46">
        <f t="shared" ref="N9:N72" si="1">IF(L9="Day",M9*24,IF(L9="Week",M9*4,IF(L9="Month",M9,IF(L9="Year",M9/12,""))))</f>
        <v>4</v>
      </c>
      <c r="O9" s="47">
        <f t="shared" ref="O9:O72" si="2">IF(AND(K9="",N9=""),"",K9*N9)</f>
        <v>8</v>
      </c>
      <c r="P9" s="42"/>
      <c r="Q9" s="43"/>
      <c r="R9" s="45" t="str">
        <f t="shared" ref="R9:R72" si="3">IF(P9="min",Q9/60,IF(P9="hr",Q9,""))</f>
        <v/>
      </c>
      <c r="S9" s="44"/>
      <c r="T9" s="43"/>
      <c r="U9" s="46" t="str">
        <f t="shared" ref="U9:U72" si="4">IF(S9="Day",T9*24,IF(S9="Week",T9*4,IF(S9="Month",T9,IF(S9="Year",T9/12,""))))</f>
        <v/>
      </c>
      <c r="V9" s="137" t="str">
        <f t="shared" ref="V9:V72" si="5">IF(AND(R9="",U9=""),"",R9*U9)</f>
        <v/>
      </c>
      <c r="W9" s="42" t="s">
        <v>410</v>
      </c>
      <c r="X9" s="43">
        <v>1</v>
      </c>
      <c r="Y9" s="45">
        <f t="shared" ref="Y9:Y72" si="6">IF(W9="min",X9/60,IF(W9="hr",X9,""))</f>
        <v>1</v>
      </c>
      <c r="Z9" s="44" t="s">
        <v>407</v>
      </c>
      <c r="AA9" s="43">
        <v>2</v>
      </c>
      <c r="AB9" s="46">
        <f t="shared" ref="AB9:AB72" si="7">IF(Z9="Day",AA9*24,IF(Z9="Week",AA9*4,IF(Z9="Month",AA9,IF(Z9="Year",AA9/12,""))))</f>
        <v>8</v>
      </c>
      <c r="AC9" s="137">
        <f t="shared" ref="AC9:AC72" si="8">IF(AND(Y9="",AB9=""),"",Y9*AB9)</f>
        <v>8</v>
      </c>
    </row>
    <row r="10" spans="1:31" ht="20.25" customHeight="1" x14ac:dyDescent="0.2">
      <c r="B10" s="68">
        <v>2</v>
      </c>
      <c r="C10" s="41" t="s">
        <v>28</v>
      </c>
      <c r="D10" s="82" t="s">
        <v>357</v>
      </c>
      <c r="E10" s="40" t="s">
        <v>30</v>
      </c>
      <c r="F10" s="23"/>
      <c r="G10" s="24"/>
      <c r="H10" s="49"/>
      <c r="I10" s="42" t="s">
        <v>410</v>
      </c>
      <c r="J10" s="43">
        <v>1</v>
      </c>
      <c r="K10" s="45">
        <f t="shared" si="0"/>
        <v>1</v>
      </c>
      <c r="L10" s="44" t="s">
        <v>407</v>
      </c>
      <c r="M10" s="43">
        <v>1</v>
      </c>
      <c r="N10" s="46">
        <f t="shared" si="1"/>
        <v>4</v>
      </c>
      <c r="O10" s="47">
        <f t="shared" si="2"/>
        <v>4</v>
      </c>
      <c r="P10" s="42"/>
      <c r="Q10" s="43"/>
      <c r="R10" s="45" t="str">
        <f t="shared" si="3"/>
        <v/>
      </c>
      <c r="S10" s="44"/>
      <c r="T10" s="43"/>
      <c r="U10" s="46" t="str">
        <f t="shared" si="4"/>
        <v/>
      </c>
      <c r="V10" s="137" t="str">
        <f t="shared" si="5"/>
        <v/>
      </c>
      <c r="W10" s="42" t="s">
        <v>410</v>
      </c>
      <c r="X10" s="43">
        <v>2</v>
      </c>
      <c r="Y10" s="45">
        <f t="shared" si="6"/>
        <v>2</v>
      </c>
      <c r="Z10" s="44" t="s">
        <v>408</v>
      </c>
      <c r="AA10" s="43">
        <v>1</v>
      </c>
      <c r="AB10" s="46">
        <f t="shared" si="7"/>
        <v>1</v>
      </c>
      <c r="AC10" s="137">
        <f t="shared" si="8"/>
        <v>2</v>
      </c>
      <c r="AE10" s="1" t="s">
        <v>459</v>
      </c>
    </row>
    <row r="11" spans="1:31" ht="20.25" customHeight="1" x14ac:dyDescent="0.2">
      <c r="B11" s="68">
        <v>3</v>
      </c>
      <c r="C11" s="41" t="s">
        <v>28</v>
      </c>
      <c r="D11" s="82" t="s">
        <v>357</v>
      </c>
      <c r="E11" s="40" t="s">
        <v>54</v>
      </c>
      <c r="F11" s="23"/>
      <c r="G11" s="24"/>
      <c r="H11" s="49"/>
      <c r="I11" s="42" t="s">
        <v>410</v>
      </c>
      <c r="J11" s="43">
        <v>1</v>
      </c>
      <c r="K11" s="45">
        <f t="shared" si="0"/>
        <v>1</v>
      </c>
      <c r="L11" s="44" t="s">
        <v>407</v>
      </c>
      <c r="M11" s="43">
        <v>1</v>
      </c>
      <c r="N11" s="46">
        <f t="shared" si="1"/>
        <v>4</v>
      </c>
      <c r="O11" s="47">
        <f t="shared" si="2"/>
        <v>4</v>
      </c>
      <c r="P11" s="42"/>
      <c r="Q11" s="43"/>
      <c r="R11" s="45" t="str">
        <f t="shared" si="3"/>
        <v/>
      </c>
      <c r="S11" s="44"/>
      <c r="T11" s="43"/>
      <c r="U11" s="46" t="str">
        <f t="shared" si="4"/>
        <v/>
      </c>
      <c r="V11" s="137" t="str">
        <f t="shared" si="5"/>
        <v/>
      </c>
      <c r="W11" s="42" t="s">
        <v>410</v>
      </c>
      <c r="X11" s="43">
        <v>0.5</v>
      </c>
      <c r="Y11" s="45">
        <f t="shared" si="6"/>
        <v>0.5</v>
      </c>
      <c r="Z11" s="44" t="s">
        <v>407</v>
      </c>
      <c r="AA11" s="43">
        <v>1</v>
      </c>
      <c r="AB11" s="46">
        <f t="shared" si="7"/>
        <v>4</v>
      </c>
      <c r="AC11" s="137">
        <f t="shared" si="8"/>
        <v>2</v>
      </c>
      <c r="AE11" s="1" t="s">
        <v>407</v>
      </c>
    </row>
    <row r="12" spans="1:31" ht="20.25" customHeight="1" x14ac:dyDescent="0.2">
      <c r="A12" s="1" t="s">
        <v>11</v>
      </c>
      <c r="B12" s="68">
        <v>4</v>
      </c>
      <c r="C12" s="41" t="s">
        <v>28</v>
      </c>
      <c r="D12" s="82" t="s">
        <v>359</v>
      </c>
      <c r="E12" s="40" t="s">
        <v>55</v>
      </c>
      <c r="F12" s="23"/>
      <c r="G12" s="24"/>
      <c r="H12" s="49"/>
      <c r="I12" s="42"/>
      <c r="J12" s="43"/>
      <c r="K12" s="45" t="str">
        <f t="shared" si="0"/>
        <v/>
      </c>
      <c r="L12" s="44"/>
      <c r="M12" s="43"/>
      <c r="N12" s="46" t="str">
        <f t="shared" si="1"/>
        <v/>
      </c>
      <c r="O12" s="47" t="str">
        <f t="shared" si="2"/>
        <v/>
      </c>
      <c r="P12" s="42"/>
      <c r="Q12" s="43"/>
      <c r="R12" s="45" t="str">
        <f t="shared" si="3"/>
        <v/>
      </c>
      <c r="S12" s="44"/>
      <c r="T12" s="43"/>
      <c r="U12" s="46" t="str">
        <f t="shared" si="4"/>
        <v/>
      </c>
      <c r="V12" s="137" t="str">
        <f t="shared" si="5"/>
        <v/>
      </c>
      <c r="W12" s="42" t="s">
        <v>410</v>
      </c>
      <c r="X12" s="43">
        <v>0.5</v>
      </c>
      <c r="Y12" s="45">
        <f t="shared" si="6"/>
        <v>0.5</v>
      </c>
      <c r="Z12" s="44" t="s">
        <v>407</v>
      </c>
      <c r="AA12" s="43">
        <v>1</v>
      </c>
      <c r="AB12" s="46">
        <f t="shared" si="7"/>
        <v>4</v>
      </c>
      <c r="AC12" s="137">
        <f t="shared" si="8"/>
        <v>2</v>
      </c>
      <c r="AE12" s="1" t="s">
        <v>408</v>
      </c>
    </row>
    <row r="13" spans="1:31" ht="20.25" customHeight="1" x14ac:dyDescent="0.2">
      <c r="B13" s="68">
        <v>5</v>
      </c>
      <c r="C13" s="41" t="s">
        <v>28</v>
      </c>
      <c r="D13" s="82" t="s">
        <v>359</v>
      </c>
      <c r="E13" s="40" t="s">
        <v>29</v>
      </c>
      <c r="F13" s="23"/>
      <c r="G13" s="24"/>
      <c r="H13" s="49"/>
      <c r="I13" s="42"/>
      <c r="J13" s="43"/>
      <c r="K13" s="45" t="str">
        <f t="shared" si="0"/>
        <v/>
      </c>
      <c r="L13" s="44"/>
      <c r="M13" s="43"/>
      <c r="N13" s="46" t="str">
        <f t="shared" si="1"/>
        <v/>
      </c>
      <c r="O13" s="47" t="str">
        <f t="shared" si="2"/>
        <v/>
      </c>
      <c r="P13" s="42"/>
      <c r="Q13" s="43"/>
      <c r="R13" s="45" t="str">
        <f t="shared" si="3"/>
        <v/>
      </c>
      <c r="S13" s="44"/>
      <c r="T13" s="43"/>
      <c r="U13" s="46" t="str">
        <f t="shared" si="4"/>
        <v/>
      </c>
      <c r="V13" s="137" t="str">
        <f t="shared" si="5"/>
        <v/>
      </c>
      <c r="W13" s="42" t="s">
        <v>410</v>
      </c>
      <c r="X13" s="43">
        <v>1</v>
      </c>
      <c r="Y13" s="45">
        <f t="shared" si="6"/>
        <v>1</v>
      </c>
      <c r="Z13" s="44" t="s">
        <v>408</v>
      </c>
      <c r="AA13" s="43">
        <v>1</v>
      </c>
      <c r="AB13" s="46">
        <f t="shared" si="7"/>
        <v>1</v>
      </c>
      <c r="AC13" s="137">
        <f t="shared" si="8"/>
        <v>1</v>
      </c>
      <c r="AE13" s="1" t="s">
        <v>409</v>
      </c>
    </row>
    <row r="14" spans="1:31" ht="20.25" customHeight="1" x14ac:dyDescent="0.2">
      <c r="B14" s="68">
        <v>6</v>
      </c>
      <c r="C14" s="41" t="s">
        <v>28</v>
      </c>
      <c r="D14" s="82" t="s">
        <v>359</v>
      </c>
      <c r="E14" s="40" t="s">
        <v>56</v>
      </c>
      <c r="F14" s="23"/>
      <c r="G14" s="24"/>
      <c r="H14" s="49"/>
      <c r="I14" s="42"/>
      <c r="J14" s="43"/>
      <c r="K14" s="45" t="str">
        <f t="shared" si="0"/>
        <v/>
      </c>
      <c r="L14" s="44"/>
      <c r="M14" s="43"/>
      <c r="N14" s="46" t="str">
        <f t="shared" si="1"/>
        <v/>
      </c>
      <c r="O14" s="47" t="str">
        <f t="shared" si="2"/>
        <v/>
      </c>
      <c r="P14" s="42"/>
      <c r="Q14" s="43"/>
      <c r="R14" s="45" t="str">
        <f t="shared" si="3"/>
        <v/>
      </c>
      <c r="S14" s="44"/>
      <c r="T14" s="43"/>
      <c r="U14" s="46" t="str">
        <f t="shared" si="4"/>
        <v/>
      </c>
      <c r="V14" s="137" t="str">
        <f t="shared" si="5"/>
        <v/>
      </c>
      <c r="W14" s="42" t="s">
        <v>410</v>
      </c>
      <c r="X14" s="43">
        <v>2</v>
      </c>
      <c r="Y14" s="45">
        <f t="shared" si="6"/>
        <v>2</v>
      </c>
      <c r="Z14" s="44" t="s">
        <v>408</v>
      </c>
      <c r="AA14" s="43">
        <v>1</v>
      </c>
      <c r="AB14" s="46">
        <f t="shared" si="7"/>
        <v>1</v>
      </c>
      <c r="AC14" s="137">
        <f t="shared" si="8"/>
        <v>2</v>
      </c>
    </row>
    <row r="15" spans="1:31" ht="20.25" customHeight="1" x14ac:dyDescent="0.2">
      <c r="B15" s="68">
        <v>7</v>
      </c>
      <c r="C15" s="41" t="s">
        <v>28</v>
      </c>
      <c r="D15" s="82" t="s">
        <v>360</v>
      </c>
      <c r="E15" s="40" t="s">
        <v>31</v>
      </c>
      <c r="F15" s="23"/>
      <c r="G15" s="24"/>
      <c r="H15" s="50"/>
      <c r="I15" s="42"/>
      <c r="J15" s="43"/>
      <c r="K15" s="45" t="str">
        <f t="shared" si="0"/>
        <v/>
      </c>
      <c r="L15" s="44"/>
      <c r="M15" s="43"/>
      <c r="N15" s="46" t="str">
        <f t="shared" si="1"/>
        <v/>
      </c>
      <c r="O15" s="47" t="str">
        <f t="shared" si="2"/>
        <v/>
      </c>
      <c r="P15" s="42"/>
      <c r="Q15" s="43"/>
      <c r="R15" s="45" t="str">
        <f t="shared" si="3"/>
        <v/>
      </c>
      <c r="S15" s="44"/>
      <c r="T15" s="43"/>
      <c r="U15" s="46" t="str">
        <f t="shared" si="4"/>
        <v/>
      </c>
      <c r="V15" s="137" t="str">
        <f t="shared" si="5"/>
        <v/>
      </c>
      <c r="W15" s="42" t="s">
        <v>410</v>
      </c>
      <c r="X15" s="43">
        <v>2</v>
      </c>
      <c r="Y15" s="45">
        <f t="shared" si="6"/>
        <v>2</v>
      </c>
      <c r="Z15" s="44" t="s">
        <v>408</v>
      </c>
      <c r="AA15" s="43">
        <v>1</v>
      </c>
      <c r="AB15" s="46">
        <f t="shared" si="7"/>
        <v>1</v>
      </c>
      <c r="AC15" s="137">
        <f t="shared" si="8"/>
        <v>2</v>
      </c>
    </row>
    <row r="16" spans="1:31" ht="20.25" customHeight="1" x14ac:dyDescent="0.2">
      <c r="B16" s="68">
        <v>8</v>
      </c>
      <c r="C16" s="41" t="s">
        <v>28</v>
      </c>
      <c r="D16" s="82" t="s">
        <v>360</v>
      </c>
      <c r="E16" s="40" t="s">
        <v>67</v>
      </c>
      <c r="F16" s="23"/>
      <c r="G16" s="24"/>
      <c r="H16" s="50"/>
      <c r="I16" s="42" t="s">
        <v>410</v>
      </c>
      <c r="J16" s="43">
        <v>8</v>
      </c>
      <c r="K16" s="45">
        <f t="shared" si="0"/>
        <v>8</v>
      </c>
      <c r="L16" s="44" t="s">
        <v>407</v>
      </c>
      <c r="M16" s="43">
        <v>1</v>
      </c>
      <c r="N16" s="46">
        <f t="shared" si="1"/>
        <v>4</v>
      </c>
      <c r="O16" s="47">
        <f t="shared" si="2"/>
        <v>32</v>
      </c>
      <c r="P16" s="42"/>
      <c r="Q16" s="43"/>
      <c r="R16" s="45" t="str">
        <f t="shared" si="3"/>
        <v/>
      </c>
      <c r="S16" s="44"/>
      <c r="T16" s="43"/>
      <c r="U16" s="46" t="str">
        <f t="shared" si="4"/>
        <v/>
      </c>
      <c r="V16" s="137" t="str">
        <f t="shared" si="5"/>
        <v/>
      </c>
      <c r="W16" s="42" t="s">
        <v>410</v>
      </c>
      <c r="X16" s="43">
        <v>1</v>
      </c>
      <c r="Y16" s="45">
        <f t="shared" si="6"/>
        <v>1</v>
      </c>
      <c r="Z16" s="44" t="s">
        <v>407</v>
      </c>
      <c r="AA16" s="43">
        <v>2</v>
      </c>
      <c r="AB16" s="46">
        <f t="shared" si="7"/>
        <v>8</v>
      </c>
      <c r="AC16" s="137">
        <f t="shared" si="8"/>
        <v>8</v>
      </c>
    </row>
    <row r="17" spans="2:29" ht="20.25" customHeight="1" x14ac:dyDescent="0.2">
      <c r="B17" s="68">
        <v>9</v>
      </c>
      <c r="C17" s="41" t="s">
        <v>28</v>
      </c>
      <c r="D17" s="82" t="s">
        <v>360</v>
      </c>
      <c r="E17" s="40" t="s">
        <v>32</v>
      </c>
      <c r="F17" s="23"/>
      <c r="G17" s="24"/>
      <c r="H17" s="50"/>
      <c r="I17" s="42"/>
      <c r="J17" s="43"/>
      <c r="K17" s="45" t="str">
        <f t="shared" si="0"/>
        <v/>
      </c>
      <c r="L17" s="44"/>
      <c r="M17" s="43"/>
      <c r="N17" s="46" t="str">
        <f t="shared" si="1"/>
        <v/>
      </c>
      <c r="O17" s="47" t="str">
        <f t="shared" si="2"/>
        <v/>
      </c>
      <c r="P17" s="42"/>
      <c r="Q17" s="43"/>
      <c r="R17" s="45" t="str">
        <f t="shared" si="3"/>
        <v/>
      </c>
      <c r="S17" s="44"/>
      <c r="T17" s="43"/>
      <c r="U17" s="46" t="str">
        <f t="shared" si="4"/>
        <v/>
      </c>
      <c r="V17" s="137" t="str">
        <f t="shared" si="5"/>
        <v/>
      </c>
      <c r="W17" s="42" t="s">
        <v>410</v>
      </c>
      <c r="X17" s="43">
        <v>1</v>
      </c>
      <c r="Y17" s="45">
        <f t="shared" si="6"/>
        <v>1</v>
      </c>
      <c r="Z17" s="44" t="s">
        <v>407</v>
      </c>
      <c r="AA17" s="43">
        <v>1</v>
      </c>
      <c r="AB17" s="46">
        <f t="shared" si="7"/>
        <v>4</v>
      </c>
      <c r="AC17" s="137">
        <f t="shared" si="8"/>
        <v>4</v>
      </c>
    </row>
    <row r="18" spans="2:29" ht="20.25" customHeight="1" x14ac:dyDescent="0.2">
      <c r="B18" s="68">
        <v>10</v>
      </c>
      <c r="C18" s="41" t="s">
        <v>28</v>
      </c>
      <c r="D18" s="82" t="s">
        <v>360</v>
      </c>
      <c r="E18" s="40" t="s">
        <v>57</v>
      </c>
      <c r="F18" s="23"/>
      <c r="G18" s="24"/>
      <c r="H18" s="50"/>
      <c r="I18" s="42" t="s">
        <v>410</v>
      </c>
      <c r="J18" s="43">
        <v>2</v>
      </c>
      <c r="K18" s="45">
        <f t="shared" si="0"/>
        <v>2</v>
      </c>
      <c r="L18" s="44" t="s">
        <v>407</v>
      </c>
      <c r="M18" s="43">
        <v>1</v>
      </c>
      <c r="N18" s="46">
        <f t="shared" si="1"/>
        <v>4</v>
      </c>
      <c r="O18" s="47">
        <f t="shared" si="2"/>
        <v>8</v>
      </c>
      <c r="P18" s="42"/>
      <c r="Q18" s="43"/>
      <c r="R18" s="45" t="str">
        <f t="shared" si="3"/>
        <v/>
      </c>
      <c r="S18" s="44"/>
      <c r="T18" s="43"/>
      <c r="U18" s="46" t="str">
        <f t="shared" si="4"/>
        <v/>
      </c>
      <c r="V18" s="137" t="str">
        <f t="shared" si="5"/>
        <v/>
      </c>
      <c r="W18" s="42" t="s">
        <v>410</v>
      </c>
      <c r="X18" s="43">
        <v>1</v>
      </c>
      <c r="Y18" s="45">
        <f t="shared" si="6"/>
        <v>1</v>
      </c>
      <c r="Z18" s="44" t="s">
        <v>407</v>
      </c>
      <c r="AA18" s="43">
        <v>2</v>
      </c>
      <c r="AB18" s="46">
        <f t="shared" si="7"/>
        <v>8</v>
      </c>
      <c r="AC18" s="137">
        <f t="shared" si="8"/>
        <v>8</v>
      </c>
    </row>
    <row r="19" spans="2:29" ht="20.25" customHeight="1" x14ac:dyDescent="0.2">
      <c r="B19" s="68">
        <v>11</v>
      </c>
      <c r="C19" s="41" t="s">
        <v>28</v>
      </c>
      <c r="D19" s="82" t="s">
        <v>361</v>
      </c>
      <c r="E19" s="40" t="s">
        <v>33</v>
      </c>
      <c r="F19" s="23"/>
      <c r="G19" s="24"/>
      <c r="H19" s="50"/>
      <c r="I19" s="42"/>
      <c r="J19" s="43"/>
      <c r="K19" s="45" t="str">
        <f t="shared" si="0"/>
        <v/>
      </c>
      <c r="L19" s="44"/>
      <c r="M19" s="43"/>
      <c r="N19" s="46" t="str">
        <f t="shared" si="1"/>
        <v/>
      </c>
      <c r="O19" s="47" t="str">
        <f t="shared" si="2"/>
        <v/>
      </c>
      <c r="P19" s="42"/>
      <c r="Q19" s="43"/>
      <c r="R19" s="45" t="str">
        <f t="shared" si="3"/>
        <v/>
      </c>
      <c r="S19" s="44"/>
      <c r="T19" s="43"/>
      <c r="U19" s="46" t="str">
        <f t="shared" si="4"/>
        <v/>
      </c>
      <c r="V19" s="137" t="str">
        <f t="shared" si="5"/>
        <v/>
      </c>
      <c r="W19" s="42" t="s">
        <v>410</v>
      </c>
      <c r="X19" s="43">
        <v>1</v>
      </c>
      <c r="Y19" s="45">
        <f t="shared" si="6"/>
        <v>1</v>
      </c>
      <c r="Z19" s="44" t="s">
        <v>407</v>
      </c>
      <c r="AA19" s="43">
        <v>2</v>
      </c>
      <c r="AB19" s="46">
        <f t="shared" si="7"/>
        <v>8</v>
      </c>
      <c r="AC19" s="137">
        <f t="shared" si="8"/>
        <v>8</v>
      </c>
    </row>
    <row r="20" spans="2:29" ht="20.25" customHeight="1" x14ac:dyDescent="0.2">
      <c r="B20" s="68">
        <v>12</v>
      </c>
      <c r="C20" s="41" t="s">
        <v>28</v>
      </c>
      <c r="D20" s="82" t="s">
        <v>358</v>
      </c>
      <c r="E20" s="40" t="s">
        <v>34</v>
      </c>
      <c r="F20" s="23"/>
      <c r="G20" s="24"/>
      <c r="H20" s="50"/>
      <c r="I20" s="42"/>
      <c r="J20" s="43"/>
      <c r="K20" s="45" t="str">
        <f t="shared" si="0"/>
        <v/>
      </c>
      <c r="L20" s="44"/>
      <c r="M20" s="43"/>
      <c r="N20" s="46" t="str">
        <f t="shared" si="1"/>
        <v/>
      </c>
      <c r="O20" s="47" t="str">
        <f t="shared" si="2"/>
        <v/>
      </c>
      <c r="P20" s="42"/>
      <c r="Q20" s="43"/>
      <c r="R20" s="45" t="str">
        <f t="shared" si="3"/>
        <v/>
      </c>
      <c r="S20" s="44"/>
      <c r="T20" s="43"/>
      <c r="U20" s="46" t="str">
        <f t="shared" si="4"/>
        <v/>
      </c>
      <c r="V20" s="137" t="str">
        <f t="shared" si="5"/>
        <v/>
      </c>
      <c r="W20" s="42" t="s">
        <v>410</v>
      </c>
      <c r="X20" s="43">
        <v>0.5</v>
      </c>
      <c r="Y20" s="45">
        <f t="shared" si="6"/>
        <v>0.5</v>
      </c>
      <c r="Z20" s="44" t="s">
        <v>407</v>
      </c>
      <c r="AA20" s="43">
        <v>1</v>
      </c>
      <c r="AB20" s="46">
        <f t="shared" si="7"/>
        <v>4</v>
      </c>
      <c r="AC20" s="137">
        <f t="shared" si="8"/>
        <v>2</v>
      </c>
    </row>
    <row r="21" spans="2:29" ht="20.25" customHeight="1" x14ac:dyDescent="0.2">
      <c r="B21" s="68">
        <v>13</v>
      </c>
      <c r="C21" s="41" t="s">
        <v>28</v>
      </c>
      <c r="D21" s="82" t="s">
        <v>362</v>
      </c>
      <c r="E21" s="40" t="s">
        <v>58</v>
      </c>
      <c r="F21" s="23"/>
      <c r="G21" s="24"/>
      <c r="H21" s="50"/>
      <c r="I21" s="42"/>
      <c r="J21" s="43"/>
      <c r="K21" s="45" t="str">
        <f t="shared" si="0"/>
        <v/>
      </c>
      <c r="L21" s="44"/>
      <c r="M21" s="43"/>
      <c r="N21" s="46" t="str">
        <f t="shared" si="1"/>
        <v/>
      </c>
      <c r="O21" s="47" t="str">
        <f t="shared" si="2"/>
        <v/>
      </c>
      <c r="P21" s="42"/>
      <c r="Q21" s="43"/>
      <c r="R21" s="45" t="str">
        <f t="shared" si="3"/>
        <v/>
      </c>
      <c r="S21" s="44"/>
      <c r="T21" s="43"/>
      <c r="U21" s="46" t="str">
        <f t="shared" si="4"/>
        <v/>
      </c>
      <c r="V21" s="137" t="str">
        <f t="shared" si="5"/>
        <v/>
      </c>
      <c r="W21" s="42" t="s">
        <v>410</v>
      </c>
      <c r="X21" s="43">
        <v>0.5</v>
      </c>
      <c r="Y21" s="45">
        <f t="shared" si="6"/>
        <v>0.5</v>
      </c>
      <c r="Z21" s="44" t="s">
        <v>407</v>
      </c>
      <c r="AA21" s="43">
        <v>1</v>
      </c>
      <c r="AB21" s="46">
        <f t="shared" si="7"/>
        <v>4</v>
      </c>
      <c r="AC21" s="137">
        <f t="shared" si="8"/>
        <v>2</v>
      </c>
    </row>
    <row r="22" spans="2:29" ht="20.25" customHeight="1" x14ac:dyDescent="0.2">
      <c r="B22" s="68">
        <v>14</v>
      </c>
      <c r="C22" s="41" t="s">
        <v>28</v>
      </c>
      <c r="D22" s="82" t="s">
        <v>363</v>
      </c>
      <c r="E22" s="40" t="s">
        <v>59</v>
      </c>
      <c r="F22" s="23"/>
      <c r="G22" s="24"/>
      <c r="H22" s="50"/>
      <c r="I22" s="42"/>
      <c r="J22" s="43"/>
      <c r="K22" s="45" t="str">
        <f t="shared" si="0"/>
        <v/>
      </c>
      <c r="L22" s="44"/>
      <c r="M22" s="43"/>
      <c r="N22" s="46" t="str">
        <f t="shared" si="1"/>
        <v/>
      </c>
      <c r="O22" s="47" t="str">
        <f t="shared" si="2"/>
        <v/>
      </c>
      <c r="P22" s="42"/>
      <c r="Q22" s="43"/>
      <c r="R22" s="45" t="str">
        <f t="shared" si="3"/>
        <v/>
      </c>
      <c r="S22" s="44"/>
      <c r="T22" s="43"/>
      <c r="U22" s="46" t="str">
        <f t="shared" si="4"/>
        <v/>
      </c>
      <c r="V22" s="137" t="str">
        <f t="shared" si="5"/>
        <v/>
      </c>
      <c r="W22" s="42" t="s">
        <v>410</v>
      </c>
      <c r="X22" s="43">
        <v>1</v>
      </c>
      <c r="Y22" s="45">
        <f t="shared" si="6"/>
        <v>1</v>
      </c>
      <c r="Z22" s="44" t="s">
        <v>407</v>
      </c>
      <c r="AA22" s="43">
        <v>1</v>
      </c>
      <c r="AB22" s="46">
        <f t="shared" si="7"/>
        <v>4</v>
      </c>
      <c r="AC22" s="137">
        <f t="shared" si="8"/>
        <v>4</v>
      </c>
    </row>
    <row r="23" spans="2:29" ht="20.25" customHeight="1" x14ac:dyDescent="0.2">
      <c r="B23" s="68">
        <v>15</v>
      </c>
      <c r="C23" s="41" t="s">
        <v>28</v>
      </c>
      <c r="D23" s="82" t="s">
        <v>364</v>
      </c>
      <c r="E23" s="40" t="s">
        <v>60</v>
      </c>
      <c r="F23" s="23"/>
      <c r="G23" s="24"/>
      <c r="H23" s="50"/>
      <c r="I23" s="42"/>
      <c r="J23" s="43"/>
      <c r="K23" s="45" t="str">
        <f t="shared" si="0"/>
        <v/>
      </c>
      <c r="L23" s="44"/>
      <c r="M23" s="43"/>
      <c r="N23" s="46" t="str">
        <f t="shared" si="1"/>
        <v/>
      </c>
      <c r="O23" s="47" t="str">
        <f t="shared" si="2"/>
        <v/>
      </c>
      <c r="P23" s="42"/>
      <c r="Q23" s="43"/>
      <c r="R23" s="45" t="str">
        <f t="shared" si="3"/>
        <v/>
      </c>
      <c r="S23" s="44"/>
      <c r="T23" s="43"/>
      <c r="U23" s="46" t="str">
        <f t="shared" si="4"/>
        <v/>
      </c>
      <c r="V23" s="137" t="str">
        <f t="shared" si="5"/>
        <v/>
      </c>
      <c r="W23" s="42" t="s">
        <v>410</v>
      </c>
      <c r="X23" s="43">
        <v>0.5</v>
      </c>
      <c r="Y23" s="45">
        <f t="shared" si="6"/>
        <v>0.5</v>
      </c>
      <c r="Z23" s="44" t="s">
        <v>407</v>
      </c>
      <c r="AA23" s="43">
        <v>1</v>
      </c>
      <c r="AB23" s="46">
        <f t="shared" si="7"/>
        <v>4</v>
      </c>
      <c r="AC23" s="137">
        <f t="shared" si="8"/>
        <v>2</v>
      </c>
    </row>
    <row r="24" spans="2:29" ht="20.25" customHeight="1" x14ac:dyDescent="0.2">
      <c r="B24" s="68">
        <v>16</v>
      </c>
      <c r="C24" s="41" t="s">
        <v>28</v>
      </c>
      <c r="D24" s="82" t="s">
        <v>363</v>
      </c>
      <c r="E24" s="40" t="s">
        <v>61</v>
      </c>
      <c r="F24" s="23"/>
      <c r="G24" s="24"/>
      <c r="H24" s="50"/>
      <c r="I24" s="42"/>
      <c r="J24" s="43"/>
      <c r="K24" s="45" t="str">
        <f t="shared" si="0"/>
        <v/>
      </c>
      <c r="L24" s="44"/>
      <c r="M24" s="43"/>
      <c r="N24" s="46" t="str">
        <f t="shared" si="1"/>
        <v/>
      </c>
      <c r="O24" s="47" t="str">
        <f t="shared" si="2"/>
        <v/>
      </c>
      <c r="P24" s="42"/>
      <c r="Q24" s="43"/>
      <c r="R24" s="45" t="str">
        <f t="shared" si="3"/>
        <v/>
      </c>
      <c r="S24" s="44"/>
      <c r="T24" s="43"/>
      <c r="U24" s="46" t="str">
        <f t="shared" si="4"/>
        <v/>
      </c>
      <c r="V24" s="137" t="str">
        <f t="shared" si="5"/>
        <v/>
      </c>
      <c r="W24" s="42" t="s">
        <v>410</v>
      </c>
      <c r="X24" s="43">
        <v>4</v>
      </c>
      <c r="Y24" s="45">
        <f t="shared" si="6"/>
        <v>4</v>
      </c>
      <c r="Z24" s="44" t="s">
        <v>408</v>
      </c>
      <c r="AA24" s="43">
        <v>1</v>
      </c>
      <c r="AB24" s="46">
        <f t="shared" si="7"/>
        <v>1</v>
      </c>
      <c r="AC24" s="137">
        <f t="shared" si="8"/>
        <v>4</v>
      </c>
    </row>
    <row r="25" spans="2:29" ht="20.25" customHeight="1" x14ac:dyDescent="0.2">
      <c r="B25" s="68">
        <v>17</v>
      </c>
      <c r="C25" s="41" t="s">
        <v>28</v>
      </c>
      <c r="D25" s="82" t="s">
        <v>365</v>
      </c>
      <c r="E25" s="40" t="s">
        <v>62</v>
      </c>
      <c r="F25" s="23"/>
      <c r="G25" s="24"/>
      <c r="H25" s="50"/>
      <c r="I25" s="42" t="s">
        <v>410</v>
      </c>
      <c r="J25" s="43">
        <v>2</v>
      </c>
      <c r="K25" s="45">
        <f t="shared" si="0"/>
        <v>2</v>
      </c>
      <c r="L25" s="44" t="s">
        <v>407</v>
      </c>
      <c r="M25" s="43">
        <v>1</v>
      </c>
      <c r="N25" s="46">
        <f t="shared" si="1"/>
        <v>4</v>
      </c>
      <c r="O25" s="47">
        <f t="shared" si="2"/>
        <v>8</v>
      </c>
      <c r="P25" s="42"/>
      <c r="Q25" s="43"/>
      <c r="R25" s="45" t="str">
        <f t="shared" si="3"/>
        <v/>
      </c>
      <c r="S25" s="44"/>
      <c r="T25" s="43"/>
      <c r="U25" s="46" t="str">
        <f t="shared" si="4"/>
        <v/>
      </c>
      <c r="V25" s="137" t="str">
        <f t="shared" si="5"/>
        <v/>
      </c>
      <c r="W25" s="42" t="s">
        <v>410</v>
      </c>
      <c r="X25" s="43">
        <v>0.5</v>
      </c>
      <c r="Y25" s="45">
        <f t="shared" si="6"/>
        <v>0.5</v>
      </c>
      <c r="Z25" s="44" t="s">
        <v>459</v>
      </c>
      <c r="AA25" s="43">
        <v>1</v>
      </c>
      <c r="AB25" s="46">
        <f t="shared" si="7"/>
        <v>24</v>
      </c>
      <c r="AC25" s="137">
        <f t="shared" si="8"/>
        <v>12</v>
      </c>
    </row>
    <row r="26" spans="2:29" ht="20.25" customHeight="1" x14ac:dyDescent="0.2">
      <c r="B26" s="68">
        <v>23</v>
      </c>
      <c r="C26" s="41" t="s">
        <v>35</v>
      </c>
      <c r="D26" s="82" t="s">
        <v>365</v>
      </c>
      <c r="E26" s="40" t="s">
        <v>77</v>
      </c>
      <c r="F26" s="23"/>
      <c r="G26" s="24"/>
      <c r="H26" s="50"/>
      <c r="I26" s="42" t="s">
        <v>410</v>
      </c>
      <c r="J26" s="43">
        <v>2</v>
      </c>
      <c r="K26" s="45">
        <f t="shared" si="0"/>
        <v>2</v>
      </c>
      <c r="L26" s="44" t="s">
        <v>407</v>
      </c>
      <c r="M26" s="43">
        <v>1</v>
      </c>
      <c r="N26" s="46">
        <f t="shared" si="1"/>
        <v>4</v>
      </c>
      <c r="O26" s="47">
        <f t="shared" si="2"/>
        <v>8</v>
      </c>
      <c r="P26" s="42"/>
      <c r="Q26" s="43"/>
      <c r="R26" s="45" t="str">
        <f t="shared" si="3"/>
        <v/>
      </c>
      <c r="S26" s="44"/>
      <c r="T26" s="43"/>
      <c r="U26" s="46" t="str">
        <f t="shared" si="4"/>
        <v/>
      </c>
      <c r="V26" s="137" t="str">
        <f t="shared" si="5"/>
        <v/>
      </c>
      <c r="W26" s="42" t="s">
        <v>416</v>
      </c>
      <c r="X26" s="43">
        <v>15</v>
      </c>
      <c r="Y26" s="45">
        <f t="shared" si="6"/>
        <v>0.25</v>
      </c>
      <c r="Z26" s="44" t="s">
        <v>459</v>
      </c>
      <c r="AA26" s="43">
        <v>1</v>
      </c>
      <c r="AB26" s="46">
        <f t="shared" si="7"/>
        <v>24</v>
      </c>
      <c r="AC26" s="137">
        <f t="shared" si="8"/>
        <v>6</v>
      </c>
    </row>
    <row r="27" spans="2:29" ht="20.25" customHeight="1" x14ac:dyDescent="0.2">
      <c r="B27" s="68">
        <v>24</v>
      </c>
      <c r="C27" s="41" t="s">
        <v>35</v>
      </c>
      <c r="D27" s="82" t="s">
        <v>365</v>
      </c>
      <c r="E27" s="40" t="s">
        <v>78</v>
      </c>
      <c r="F27" s="23"/>
      <c r="G27" s="24"/>
      <c r="H27" s="50"/>
      <c r="I27" s="42" t="s">
        <v>410</v>
      </c>
      <c r="J27" s="43">
        <v>2</v>
      </c>
      <c r="K27" s="45">
        <f t="shared" si="0"/>
        <v>2</v>
      </c>
      <c r="L27" s="44" t="s">
        <v>407</v>
      </c>
      <c r="M27" s="43">
        <v>1</v>
      </c>
      <c r="N27" s="46">
        <f t="shared" si="1"/>
        <v>4</v>
      </c>
      <c r="O27" s="47">
        <f t="shared" si="2"/>
        <v>8</v>
      </c>
      <c r="P27" s="42"/>
      <c r="Q27" s="43"/>
      <c r="R27" s="45" t="str">
        <f t="shared" si="3"/>
        <v/>
      </c>
      <c r="S27" s="44"/>
      <c r="T27" s="43"/>
      <c r="U27" s="46" t="str">
        <f t="shared" si="4"/>
        <v/>
      </c>
      <c r="V27" s="137" t="str">
        <f t="shared" si="5"/>
        <v/>
      </c>
      <c r="W27" s="42"/>
      <c r="X27" s="43"/>
      <c r="Y27" s="45" t="str">
        <f t="shared" si="6"/>
        <v/>
      </c>
      <c r="Z27" s="44"/>
      <c r="AA27" s="43"/>
      <c r="AB27" s="46" t="str">
        <f t="shared" si="7"/>
        <v/>
      </c>
      <c r="AC27" s="137" t="str">
        <f t="shared" si="8"/>
        <v/>
      </c>
    </row>
    <row r="28" spans="2:29" ht="20.25" customHeight="1" x14ac:dyDescent="0.2">
      <c r="B28" s="68">
        <v>25</v>
      </c>
      <c r="C28" s="41" t="s">
        <v>35</v>
      </c>
      <c r="D28" s="82" t="s">
        <v>365</v>
      </c>
      <c r="E28" s="40" t="s">
        <v>79</v>
      </c>
      <c r="F28" s="23"/>
      <c r="G28" s="24"/>
      <c r="H28" s="50"/>
      <c r="I28" s="42" t="s">
        <v>410</v>
      </c>
      <c r="J28" s="43">
        <v>2</v>
      </c>
      <c r="K28" s="45">
        <f t="shared" si="0"/>
        <v>2</v>
      </c>
      <c r="L28" s="44" t="s">
        <v>407</v>
      </c>
      <c r="M28" s="43">
        <v>1</v>
      </c>
      <c r="N28" s="46">
        <f t="shared" si="1"/>
        <v>4</v>
      </c>
      <c r="O28" s="47">
        <f t="shared" si="2"/>
        <v>8</v>
      </c>
      <c r="P28" s="42"/>
      <c r="Q28" s="43"/>
      <c r="R28" s="45" t="str">
        <f t="shared" si="3"/>
        <v/>
      </c>
      <c r="S28" s="44"/>
      <c r="T28" s="43"/>
      <c r="U28" s="46" t="str">
        <f t="shared" si="4"/>
        <v/>
      </c>
      <c r="V28" s="137" t="str">
        <f t="shared" si="5"/>
        <v/>
      </c>
      <c r="W28" s="42"/>
      <c r="X28" s="43"/>
      <c r="Y28" s="45" t="str">
        <f t="shared" si="6"/>
        <v/>
      </c>
      <c r="Z28" s="44"/>
      <c r="AA28" s="43"/>
      <c r="AB28" s="46" t="str">
        <f t="shared" si="7"/>
        <v/>
      </c>
      <c r="AC28" s="137" t="str">
        <f t="shared" si="8"/>
        <v/>
      </c>
    </row>
    <row r="29" spans="2:29" ht="20.25" customHeight="1" x14ac:dyDescent="0.2">
      <c r="B29" s="68">
        <v>35</v>
      </c>
      <c r="C29" s="41" t="s">
        <v>43</v>
      </c>
      <c r="D29" s="82" t="s">
        <v>367</v>
      </c>
      <c r="E29" s="40" t="s">
        <v>45</v>
      </c>
      <c r="F29" s="23"/>
      <c r="G29" s="24"/>
      <c r="H29" s="50"/>
      <c r="I29" s="42"/>
      <c r="J29" s="43"/>
      <c r="K29" s="45" t="str">
        <f t="shared" si="0"/>
        <v/>
      </c>
      <c r="L29" s="44"/>
      <c r="M29" s="43"/>
      <c r="N29" s="46" t="str">
        <f t="shared" si="1"/>
        <v/>
      </c>
      <c r="O29" s="47" t="str">
        <f t="shared" si="2"/>
        <v/>
      </c>
      <c r="P29" s="42"/>
      <c r="Q29" s="43"/>
      <c r="R29" s="45" t="str">
        <f t="shared" si="3"/>
        <v/>
      </c>
      <c r="S29" s="44"/>
      <c r="T29" s="43"/>
      <c r="U29" s="46" t="str">
        <f t="shared" si="4"/>
        <v/>
      </c>
      <c r="V29" s="137" t="str">
        <f t="shared" si="5"/>
        <v/>
      </c>
      <c r="W29" s="42" t="s">
        <v>410</v>
      </c>
      <c r="X29" s="43">
        <v>0.5</v>
      </c>
      <c r="Y29" s="45">
        <f t="shared" si="6"/>
        <v>0.5</v>
      </c>
      <c r="Z29" s="44" t="s">
        <v>407</v>
      </c>
      <c r="AA29" s="43">
        <v>1</v>
      </c>
      <c r="AB29" s="46">
        <f t="shared" si="7"/>
        <v>4</v>
      </c>
      <c r="AC29" s="137">
        <f t="shared" si="8"/>
        <v>2</v>
      </c>
    </row>
    <row r="30" spans="2:29" ht="20.25" customHeight="1" x14ac:dyDescent="0.2">
      <c r="B30" s="68">
        <v>36</v>
      </c>
      <c r="C30" s="41" t="s">
        <v>43</v>
      </c>
      <c r="D30" s="82" t="s">
        <v>367</v>
      </c>
      <c r="E30" s="40" t="s">
        <v>46</v>
      </c>
      <c r="F30" s="23"/>
      <c r="G30" s="24"/>
      <c r="H30" s="50"/>
      <c r="I30" s="42"/>
      <c r="J30" s="43"/>
      <c r="K30" s="45" t="str">
        <f t="shared" si="0"/>
        <v/>
      </c>
      <c r="L30" s="44"/>
      <c r="M30" s="43"/>
      <c r="N30" s="46" t="str">
        <f t="shared" si="1"/>
        <v/>
      </c>
      <c r="O30" s="47" t="str">
        <f t="shared" si="2"/>
        <v/>
      </c>
      <c r="P30" s="42"/>
      <c r="Q30" s="43"/>
      <c r="R30" s="45" t="str">
        <f t="shared" si="3"/>
        <v/>
      </c>
      <c r="S30" s="44"/>
      <c r="T30" s="43"/>
      <c r="U30" s="46" t="str">
        <f t="shared" si="4"/>
        <v/>
      </c>
      <c r="V30" s="137" t="str">
        <f t="shared" si="5"/>
        <v/>
      </c>
      <c r="W30" s="42"/>
      <c r="X30" s="43"/>
      <c r="Y30" s="45" t="str">
        <f t="shared" si="6"/>
        <v/>
      </c>
      <c r="Z30" s="44"/>
      <c r="AA30" s="43"/>
      <c r="AB30" s="46" t="str">
        <f t="shared" si="7"/>
        <v/>
      </c>
      <c r="AC30" s="137" t="str">
        <f t="shared" si="8"/>
        <v/>
      </c>
    </row>
    <row r="31" spans="2:29" ht="20.25" customHeight="1" x14ac:dyDescent="0.2">
      <c r="B31" s="68">
        <v>37</v>
      </c>
      <c r="C31" s="41" t="s">
        <v>43</v>
      </c>
      <c r="D31" s="82" t="s">
        <v>367</v>
      </c>
      <c r="E31" s="40" t="s">
        <v>47</v>
      </c>
      <c r="F31" s="23"/>
      <c r="G31" s="24"/>
      <c r="H31" s="50"/>
      <c r="I31" s="42"/>
      <c r="J31" s="43"/>
      <c r="K31" s="45" t="str">
        <f t="shared" si="0"/>
        <v/>
      </c>
      <c r="L31" s="44"/>
      <c r="M31" s="43"/>
      <c r="N31" s="46" t="str">
        <f t="shared" si="1"/>
        <v/>
      </c>
      <c r="O31" s="47" t="str">
        <f t="shared" si="2"/>
        <v/>
      </c>
      <c r="P31" s="42"/>
      <c r="Q31" s="43"/>
      <c r="R31" s="45" t="str">
        <f t="shared" si="3"/>
        <v/>
      </c>
      <c r="S31" s="44"/>
      <c r="T31" s="43"/>
      <c r="U31" s="46" t="str">
        <f t="shared" si="4"/>
        <v/>
      </c>
      <c r="V31" s="137" t="str">
        <f t="shared" si="5"/>
        <v/>
      </c>
      <c r="W31" s="42"/>
      <c r="X31" s="43"/>
      <c r="Y31" s="45" t="str">
        <f t="shared" si="6"/>
        <v/>
      </c>
      <c r="Z31" s="44"/>
      <c r="AA31" s="43"/>
      <c r="AB31" s="46" t="str">
        <f t="shared" si="7"/>
        <v/>
      </c>
      <c r="AC31" s="137" t="str">
        <f t="shared" si="8"/>
        <v/>
      </c>
    </row>
    <row r="32" spans="2:29" ht="20.25" customHeight="1" x14ac:dyDescent="0.2">
      <c r="B32" s="68">
        <v>38</v>
      </c>
      <c r="C32" s="41" t="s">
        <v>43</v>
      </c>
      <c r="D32" s="82" t="s">
        <v>367</v>
      </c>
      <c r="E32" s="40" t="s">
        <v>48</v>
      </c>
      <c r="F32" s="23"/>
      <c r="G32" s="24"/>
      <c r="H32" s="50"/>
      <c r="I32" s="42"/>
      <c r="J32" s="43"/>
      <c r="K32" s="45" t="str">
        <f t="shared" si="0"/>
        <v/>
      </c>
      <c r="L32" s="44"/>
      <c r="M32" s="43"/>
      <c r="N32" s="46" t="str">
        <f t="shared" si="1"/>
        <v/>
      </c>
      <c r="O32" s="47" t="str">
        <f t="shared" si="2"/>
        <v/>
      </c>
      <c r="P32" s="42"/>
      <c r="Q32" s="43"/>
      <c r="R32" s="45" t="str">
        <f t="shared" si="3"/>
        <v/>
      </c>
      <c r="S32" s="44"/>
      <c r="T32" s="43"/>
      <c r="U32" s="46" t="str">
        <f t="shared" si="4"/>
        <v/>
      </c>
      <c r="V32" s="137" t="str">
        <f t="shared" si="5"/>
        <v/>
      </c>
      <c r="W32" s="42"/>
      <c r="X32" s="43"/>
      <c r="Y32" s="45" t="str">
        <f t="shared" si="6"/>
        <v/>
      </c>
      <c r="Z32" s="44"/>
      <c r="AA32" s="43"/>
      <c r="AB32" s="46" t="str">
        <f t="shared" si="7"/>
        <v/>
      </c>
      <c r="AC32" s="137" t="str">
        <f t="shared" si="8"/>
        <v/>
      </c>
    </row>
    <row r="33" spans="2:29" ht="20.25" customHeight="1" x14ac:dyDescent="0.2">
      <c r="B33" s="68">
        <v>39</v>
      </c>
      <c r="C33" s="41" t="s">
        <v>43</v>
      </c>
      <c r="D33" s="82" t="s">
        <v>368</v>
      </c>
      <c r="E33" s="40" t="s">
        <v>49</v>
      </c>
      <c r="F33" s="23"/>
      <c r="G33" s="24"/>
      <c r="H33" s="50"/>
      <c r="I33" s="42"/>
      <c r="J33" s="43"/>
      <c r="K33" s="45" t="str">
        <f t="shared" si="0"/>
        <v/>
      </c>
      <c r="L33" s="44"/>
      <c r="M33" s="43"/>
      <c r="N33" s="46" t="str">
        <f t="shared" si="1"/>
        <v/>
      </c>
      <c r="O33" s="47" t="str">
        <f t="shared" si="2"/>
        <v/>
      </c>
      <c r="P33" s="42"/>
      <c r="Q33" s="43"/>
      <c r="R33" s="45" t="str">
        <f t="shared" si="3"/>
        <v/>
      </c>
      <c r="S33" s="44"/>
      <c r="T33" s="43"/>
      <c r="U33" s="46" t="str">
        <f t="shared" si="4"/>
        <v/>
      </c>
      <c r="V33" s="137" t="str">
        <f t="shared" si="5"/>
        <v/>
      </c>
      <c r="W33" s="42"/>
      <c r="X33" s="43"/>
      <c r="Y33" s="45" t="str">
        <f t="shared" si="6"/>
        <v/>
      </c>
      <c r="Z33" s="44"/>
      <c r="AA33" s="43"/>
      <c r="AB33" s="46" t="str">
        <f t="shared" si="7"/>
        <v/>
      </c>
      <c r="AC33" s="137" t="str">
        <f t="shared" si="8"/>
        <v/>
      </c>
    </row>
    <row r="34" spans="2:29" ht="20.25" customHeight="1" x14ac:dyDescent="0.2">
      <c r="B34" s="68">
        <v>40</v>
      </c>
      <c r="C34" s="41" t="s">
        <v>43</v>
      </c>
      <c r="D34" s="82" t="s">
        <v>367</v>
      </c>
      <c r="E34" s="40" t="s">
        <v>50</v>
      </c>
      <c r="F34" s="23"/>
      <c r="G34" s="24"/>
      <c r="H34" s="50"/>
      <c r="I34" s="42"/>
      <c r="J34" s="43"/>
      <c r="K34" s="45" t="str">
        <f t="shared" si="0"/>
        <v/>
      </c>
      <c r="L34" s="44"/>
      <c r="M34" s="43"/>
      <c r="N34" s="46" t="str">
        <f t="shared" si="1"/>
        <v/>
      </c>
      <c r="O34" s="47" t="str">
        <f t="shared" si="2"/>
        <v/>
      </c>
      <c r="P34" s="42"/>
      <c r="Q34" s="43"/>
      <c r="R34" s="45" t="str">
        <f t="shared" si="3"/>
        <v/>
      </c>
      <c r="S34" s="44"/>
      <c r="T34" s="43"/>
      <c r="U34" s="46" t="str">
        <f t="shared" si="4"/>
        <v/>
      </c>
      <c r="V34" s="137" t="str">
        <f t="shared" si="5"/>
        <v/>
      </c>
      <c r="W34" s="42"/>
      <c r="X34" s="43"/>
      <c r="Y34" s="45" t="str">
        <f t="shared" si="6"/>
        <v/>
      </c>
      <c r="Z34" s="44"/>
      <c r="AA34" s="43"/>
      <c r="AB34" s="46" t="str">
        <f t="shared" si="7"/>
        <v/>
      </c>
      <c r="AC34" s="137" t="str">
        <f t="shared" si="8"/>
        <v/>
      </c>
    </row>
    <row r="35" spans="2:29" ht="20.25" customHeight="1" x14ac:dyDescent="0.2">
      <c r="B35" s="68">
        <v>41</v>
      </c>
      <c r="C35" s="41" t="s">
        <v>43</v>
      </c>
      <c r="D35" s="82" t="s">
        <v>367</v>
      </c>
      <c r="E35" s="40" t="s">
        <v>51</v>
      </c>
      <c r="F35" s="23"/>
      <c r="G35" s="24"/>
      <c r="H35" s="50"/>
      <c r="I35" s="42"/>
      <c r="J35" s="43"/>
      <c r="K35" s="45" t="str">
        <f t="shared" si="0"/>
        <v/>
      </c>
      <c r="L35" s="44"/>
      <c r="M35" s="43"/>
      <c r="N35" s="46" t="str">
        <f t="shared" si="1"/>
        <v/>
      </c>
      <c r="O35" s="47" t="str">
        <f t="shared" si="2"/>
        <v/>
      </c>
      <c r="P35" s="42"/>
      <c r="Q35" s="43"/>
      <c r="R35" s="45" t="str">
        <f t="shared" si="3"/>
        <v/>
      </c>
      <c r="S35" s="44"/>
      <c r="T35" s="43"/>
      <c r="U35" s="46" t="str">
        <f t="shared" si="4"/>
        <v/>
      </c>
      <c r="V35" s="137" t="str">
        <f t="shared" si="5"/>
        <v/>
      </c>
      <c r="W35" s="42"/>
      <c r="X35" s="43"/>
      <c r="Y35" s="45" t="str">
        <f t="shared" si="6"/>
        <v/>
      </c>
      <c r="Z35" s="44"/>
      <c r="AA35" s="43"/>
      <c r="AB35" s="46" t="str">
        <f t="shared" si="7"/>
        <v/>
      </c>
      <c r="AC35" s="137" t="str">
        <f t="shared" si="8"/>
        <v/>
      </c>
    </row>
    <row r="36" spans="2:29" ht="20.25" customHeight="1" x14ac:dyDescent="0.2">
      <c r="B36" s="68">
        <v>42</v>
      </c>
      <c r="C36" s="41" t="s">
        <v>43</v>
      </c>
      <c r="D36" s="82" t="s">
        <v>367</v>
      </c>
      <c r="E36" s="40" t="s">
        <v>52</v>
      </c>
      <c r="F36" s="23"/>
      <c r="G36" s="24"/>
      <c r="H36" s="50"/>
      <c r="I36" s="42"/>
      <c r="J36" s="43"/>
      <c r="K36" s="45" t="str">
        <f t="shared" si="0"/>
        <v/>
      </c>
      <c r="L36" s="44"/>
      <c r="M36" s="43"/>
      <c r="N36" s="46" t="str">
        <f t="shared" si="1"/>
        <v/>
      </c>
      <c r="O36" s="47" t="str">
        <f t="shared" si="2"/>
        <v/>
      </c>
      <c r="P36" s="42"/>
      <c r="Q36" s="43"/>
      <c r="R36" s="45" t="str">
        <f t="shared" si="3"/>
        <v/>
      </c>
      <c r="S36" s="44"/>
      <c r="T36" s="43"/>
      <c r="U36" s="46" t="str">
        <f t="shared" si="4"/>
        <v/>
      </c>
      <c r="V36" s="137" t="str">
        <f t="shared" si="5"/>
        <v/>
      </c>
      <c r="W36" s="42"/>
      <c r="X36" s="43"/>
      <c r="Y36" s="45" t="str">
        <f t="shared" si="6"/>
        <v/>
      </c>
      <c r="Z36" s="44"/>
      <c r="AA36" s="43"/>
      <c r="AB36" s="46" t="str">
        <f t="shared" si="7"/>
        <v/>
      </c>
      <c r="AC36" s="137" t="str">
        <f t="shared" si="8"/>
        <v/>
      </c>
    </row>
    <row r="37" spans="2:29" ht="20.25" customHeight="1" x14ac:dyDescent="0.2">
      <c r="B37" s="68">
        <v>43</v>
      </c>
      <c r="C37" s="41" t="s">
        <v>43</v>
      </c>
      <c r="D37" s="82" t="s">
        <v>369</v>
      </c>
      <c r="E37" s="40" t="s">
        <v>84</v>
      </c>
      <c r="F37" s="23"/>
      <c r="G37" s="24"/>
      <c r="H37" s="50"/>
      <c r="I37" s="42"/>
      <c r="J37" s="43"/>
      <c r="K37" s="45" t="str">
        <f t="shared" si="0"/>
        <v/>
      </c>
      <c r="L37" s="44"/>
      <c r="M37" s="43"/>
      <c r="N37" s="46" t="str">
        <f t="shared" si="1"/>
        <v/>
      </c>
      <c r="O37" s="47" t="str">
        <f t="shared" si="2"/>
        <v/>
      </c>
      <c r="P37" s="42"/>
      <c r="Q37" s="43"/>
      <c r="R37" s="45" t="str">
        <f t="shared" si="3"/>
        <v/>
      </c>
      <c r="S37" s="44"/>
      <c r="T37" s="43"/>
      <c r="U37" s="46" t="str">
        <f t="shared" si="4"/>
        <v/>
      </c>
      <c r="V37" s="137" t="str">
        <f t="shared" si="5"/>
        <v/>
      </c>
      <c r="W37" s="42"/>
      <c r="X37" s="43"/>
      <c r="Y37" s="45" t="str">
        <f t="shared" si="6"/>
        <v/>
      </c>
      <c r="Z37" s="44"/>
      <c r="AA37" s="43"/>
      <c r="AB37" s="46" t="str">
        <f t="shared" si="7"/>
        <v/>
      </c>
      <c r="AC37" s="137" t="str">
        <f t="shared" si="8"/>
        <v/>
      </c>
    </row>
    <row r="38" spans="2:29" ht="20.25" customHeight="1" x14ac:dyDescent="0.2">
      <c r="B38" s="68">
        <v>47</v>
      </c>
      <c r="C38" s="41" t="s">
        <v>36</v>
      </c>
      <c r="D38" s="82" t="s">
        <v>370</v>
      </c>
      <c r="E38" s="40" t="s">
        <v>68</v>
      </c>
      <c r="F38" s="23"/>
      <c r="G38" s="24"/>
      <c r="H38" s="50"/>
      <c r="I38" s="42"/>
      <c r="J38" s="43"/>
      <c r="K38" s="45" t="str">
        <f t="shared" si="0"/>
        <v/>
      </c>
      <c r="L38" s="44"/>
      <c r="M38" s="43"/>
      <c r="N38" s="46" t="str">
        <f t="shared" si="1"/>
        <v/>
      </c>
      <c r="O38" s="47" t="str">
        <f t="shared" si="2"/>
        <v/>
      </c>
      <c r="P38" s="42"/>
      <c r="Q38" s="43"/>
      <c r="R38" s="45" t="str">
        <f t="shared" si="3"/>
        <v/>
      </c>
      <c r="S38" s="44"/>
      <c r="T38" s="43"/>
      <c r="U38" s="46" t="str">
        <f t="shared" si="4"/>
        <v/>
      </c>
      <c r="V38" s="137" t="str">
        <f t="shared" si="5"/>
        <v/>
      </c>
      <c r="W38" s="42" t="s">
        <v>410</v>
      </c>
      <c r="X38" s="43">
        <v>6</v>
      </c>
      <c r="Y38" s="45">
        <f t="shared" si="6"/>
        <v>6</v>
      </c>
      <c r="Z38" s="44" t="s">
        <v>408</v>
      </c>
      <c r="AA38" s="43">
        <v>1</v>
      </c>
      <c r="AB38" s="46">
        <f t="shared" si="7"/>
        <v>1</v>
      </c>
      <c r="AC38" s="137">
        <f t="shared" si="8"/>
        <v>6</v>
      </c>
    </row>
    <row r="39" spans="2:29" ht="20.25" customHeight="1" x14ac:dyDescent="0.2">
      <c r="B39" s="68">
        <v>48</v>
      </c>
      <c r="C39" s="41" t="s">
        <v>36</v>
      </c>
      <c r="D39" s="82" t="s">
        <v>370</v>
      </c>
      <c r="E39" s="40" t="s">
        <v>69</v>
      </c>
      <c r="F39" s="23"/>
      <c r="G39" s="24"/>
      <c r="H39" s="50"/>
      <c r="I39" s="42"/>
      <c r="J39" s="43"/>
      <c r="K39" s="45" t="str">
        <f t="shared" si="0"/>
        <v/>
      </c>
      <c r="L39" s="44"/>
      <c r="M39" s="43"/>
      <c r="N39" s="46" t="str">
        <f t="shared" si="1"/>
        <v/>
      </c>
      <c r="O39" s="47" t="str">
        <f t="shared" si="2"/>
        <v/>
      </c>
      <c r="P39" s="42"/>
      <c r="Q39" s="43"/>
      <c r="R39" s="45" t="str">
        <f t="shared" si="3"/>
        <v/>
      </c>
      <c r="S39" s="44"/>
      <c r="T39" s="43"/>
      <c r="U39" s="46" t="str">
        <f t="shared" si="4"/>
        <v/>
      </c>
      <c r="V39" s="137" t="str">
        <f t="shared" si="5"/>
        <v/>
      </c>
      <c r="W39" s="42" t="s">
        <v>410</v>
      </c>
      <c r="X39" s="43">
        <v>6</v>
      </c>
      <c r="Y39" s="45">
        <f t="shared" si="6"/>
        <v>6</v>
      </c>
      <c r="Z39" s="44" t="s">
        <v>408</v>
      </c>
      <c r="AA39" s="43">
        <v>2</v>
      </c>
      <c r="AB39" s="46">
        <f t="shared" si="7"/>
        <v>2</v>
      </c>
      <c r="AC39" s="137">
        <f t="shared" si="8"/>
        <v>12</v>
      </c>
    </row>
    <row r="40" spans="2:29" ht="20.25" customHeight="1" x14ac:dyDescent="0.2">
      <c r="B40" s="68">
        <v>49</v>
      </c>
      <c r="C40" s="41" t="s">
        <v>36</v>
      </c>
      <c r="D40" s="82" t="s">
        <v>371</v>
      </c>
      <c r="E40" s="40" t="s">
        <v>372</v>
      </c>
      <c r="F40" s="23"/>
      <c r="G40" s="24"/>
      <c r="H40" s="50"/>
      <c r="I40" s="42"/>
      <c r="J40" s="43"/>
      <c r="K40" s="45" t="str">
        <f t="shared" si="0"/>
        <v/>
      </c>
      <c r="L40" s="44"/>
      <c r="M40" s="43"/>
      <c r="N40" s="46" t="str">
        <f t="shared" si="1"/>
        <v/>
      </c>
      <c r="O40" s="47" t="str">
        <f t="shared" si="2"/>
        <v/>
      </c>
      <c r="P40" s="42"/>
      <c r="Q40" s="43"/>
      <c r="R40" s="45" t="str">
        <f t="shared" si="3"/>
        <v/>
      </c>
      <c r="S40" s="44"/>
      <c r="T40" s="43"/>
      <c r="U40" s="46" t="str">
        <f t="shared" si="4"/>
        <v/>
      </c>
      <c r="V40" s="137" t="str">
        <f t="shared" si="5"/>
        <v/>
      </c>
      <c r="W40" s="42" t="s">
        <v>410</v>
      </c>
      <c r="X40" s="43">
        <v>1</v>
      </c>
      <c r="Y40" s="45">
        <f t="shared" si="6"/>
        <v>1</v>
      </c>
      <c r="Z40" s="44" t="s">
        <v>407</v>
      </c>
      <c r="AA40" s="43">
        <v>1</v>
      </c>
      <c r="AB40" s="46">
        <f t="shared" si="7"/>
        <v>4</v>
      </c>
      <c r="AC40" s="137">
        <f t="shared" si="8"/>
        <v>4</v>
      </c>
    </row>
    <row r="41" spans="2:29" ht="20.25" customHeight="1" x14ac:dyDescent="0.2">
      <c r="B41" s="68">
        <v>50</v>
      </c>
      <c r="C41" s="41" t="s">
        <v>36</v>
      </c>
      <c r="D41" s="82" t="s">
        <v>373</v>
      </c>
      <c r="E41" s="40" t="s">
        <v>70</v>
      </c>
      <c r="F41" s="23"/>
      <c r="G41" s="24"/>
      <c r="H41" s="50"/>
      <c r="I41" s="42"/>
      <c r="J41" s="43"/>
      <c r="K41" s="45" t="str">
        <f t="shared" si="0"/>
        <v/>
      </c>
      <c r="L41" s="44"/>
      <c r="M41" s="43"/>
      <c r="N41" s="46" t="str">
        <f t="shared" si="1"/>
        <v/>
      </c>
      <c r="O41" s="47" t="str">
        <f t="shared" si="2"/>
        <v/>
      </c>
      <c r="P41" s="42"/>
      <c r="Q41" s="43"/>
      <c r="R41" s="45" t="str">
        <f t="shared" si="3"/>
        <v/>
      </c>
      <c r="S41" s="44"/>
      <c r="T41" s="43"/>
      <c r="U41" s="46" t="str">
        <f t="shared" si="4"/>
        <v/>
      </c>
      <c r="V41" s="137" t="str">
        <f t="shared" si="5"/>
        <v/>
      </c>
      <c r="W41" s="42" t="s">
        <v>410</v>
      </c>
      <c r="X41" s="43">
        <v>1</v>
      </c>
      <c r="Y41" s="45">
        <f t="shared" si="6"/>
        <v>1</v>
      </c>
      <c r="Z41" s="44" t="s">
        <v>407</v>
      </c>
      <c r="AA41" s="43">
        <v>1</v>
      </c>
      <c r="AB41" s="46">
        <f t="shared" si="7"/>
        <v>4</v>
      </c>
      <c r="AC41" s="137">
        <f t="shared" si="8"/>
        <v>4</v>
      </c>
    </row>
    <row r="42" spans="2:29" ht="20.25" customHeight="1" x14ac:dyDescent="0.2">
      <c r="B42" s="68">
        <v>51</v>
      </c>
      <c r="C42" s="41" t="s">
        <v>36</v>
      </c>
      <c r="D42" s="82" t="s">
        <v>373</v>
      </c>
      <c r="E42" s="40" t="s">
        <v>71</v>
      </c>
      <c r="F42" s="23"/>
      <c r="G42" s="24"/>
      <c r="H42" s="50"/>
      <c r="I42" s="42" t="s">
        <v>410</v>
      </c>
      <c r="J42" s="43">
        <v>2</v>
      </c>
      <c r="K42" s="45">
        <f t="shared" si="0"/>
        <v>2</v>
      </c>
      <c r="L42" s="44" t="s">
        <v>407</v>
      </c>
      <c r="M42" s="43">
        <v>1</v>
      </c>
      <c r="N42" s="46">
        <f t="shared" si="1"/>
        <v>4</v>
      </c>
      <c r="O42" s="47">
        <f t="shared" si="2"/>
        <v>8</v>
      </c>
      <c r="P42" s="42"/>
      <c r="Q42" s="43"/>
      <c r="R42" s="45" t="str">
        <f t="shared" si="3"/>
        <v/>
      </c>
      <c r="S42" s="44"/>
      <c r="T42" s="43"/>
      <c r="U42" s="46" t="str">
        <f t="shared" si="4"/>
        <v/>
      </c>
      <c r="V42" s="137" t="str">
        <f t="shared" si="5"/>
        <v/>
      </c>
      <c r="W42" s="42" t="s">
        <v>410</v>
      </c>
      <c r="X42" s="43">
        <v>0.5</v>
      </c>
      <c r="Y42" s="45">
        <f t="shared" si="6"/>
        <v>0.5</v>
      </c>
      <c r="Z42" s="44" t="s">
        <v>407</v>
      </c>
      <c r="AA42" s="43">
        <v>1</v>
      </c>
      <c r="AB42" s="46">
        <f t="shared" si="7"/>
        <v>4</v>
      </c>
      <c r="AC42" s="137">
        <f t="shared" si="8"/>
        <v>2</v>
      </c>
    </row>
    <row r="43" spans="2:29" ht="20.25" customHeight="1" x14ac:dyDescent="0.2">
      <c r="B43" s="68">
        <v>52</v>
      </c>
      <c r="C43" s="41" t="s">
        <v>36</v>
      </c>
      <c r="D43" s="82" t="s">
        <v>374</v>
      </c>
      <c r="E43" s="40" t="s">
        <v>72</v>
      </c>
      <c r="F43" s="23"/>
      <c r="G43" s="24"/>
      <c r="H43" s="50"/>
      <c r="I43" s="42"/>
      <c r="J43" s="43"/>
      <c r="K43" s="45" t="str">
        <f t="shared" si="0"/>
        <v/>
      </c>
      <c r="L43" s="44"/>
      <c r="M43" s="43"/>
      <c r="N43" s="46" t="str">
        <f t="shared" si="1"/>
        <v/>
      </c>
      <c r="O43" s="47" t="str">
        <f t="shared" si="2"/>
        <v/>
      </c>
      <c r="P43" s="42"/>
      <c r="Q43" s="43"/>
      <c r="R43" s="45" t="str">
        <f t="shared" si="3"/>
        <v/>
      </c>
      <c r="S43" s="44"/>
      <c r="T43" s="43"/>
      <c r="U43" s="46" t="str">
        <f t="shared" si="4"/>
        <v/>
      </c>
      <c r="V43" s="137" t="str">
        <f t="shared" si="5"/>
        <v/>
      </c>
      <c r="W43" s="42" t="s">
        <v>410</v>
      </c>
      <c r="X43" s="43">
        <v>2</v>
      </c>
      <c r="Y43" s="45">
        <f t="shared" si="6"/>
        <v>2</v>
      </c>
      <c r="Z43" s="44" t="s">
        <v>407</v>
      </c>
      <c r="AA43" s="43">
        <v>1</v>
      </c>
      <c r="AB43" s="46">
        <f t="shared" si="7"/>
        <v>4</v>
      </c>
      <c r="AC43" s="137">
        <f t="shared" si="8"/>
        <v>8</v>
      </c>
    </row>
    <row r="44" spans="2:29" ht="20.25" customHeight="1" x14ac:dyDescent="0.2">
      <c r="B44" s="68">
        <v>53</v>
      </c>
      <c r="C44" s="41" t="s">
        <v>383</v>
      </c>
      <c r="D44" s="82" t="s">
        <v>370</v>
      </c>
      <c r="E44" s="40" t="s">
        <v>73</v>
      </c>
      <c r="F44" s="23"/>
      <c r="G44" s="24"/>
      <c r="H44" s="50"/>
      <c r="I44" s="42" t="s">
        <v>410</v>
      </c>
      <c r="J44" s="43">
        <v>3</v>
      </c>
      <c r="K44" s="45">
        <f t="shared" si="0"/>
        <v>3</v>
      </c>
      <c r="L44" s="44" t="s">
        <v>408</v>
      </c>
      <c r="M44" s="43">
        <v>1</v>
      </c>
      <c r="N44" s="46">
        <f t="shared" si="1"/>
        <v>1</v>
      </c>
      <c r="O44" s="47">
        <f t="shared" si="2"/>
        <v>3</v>
      </c>
      <c r="P44" s="42"/>
      <c r="Q44" s="43"/>
      <c r="R44" s="45" t="str">
        <f t="shared" si="3"/>
        <v/>
      </c>
      <c r="S44" s="44"/>
      <c r="T44" s="43"/>
      <c r="U44" s="46" t="str">
        <f t="shared" si="4"/>
        <v/>
      </c>
      <c r="V44" s="137" t="str">
        <f t="shared" si="5"/>
        <v/>
      </c>
      <c r="W44" s="42" t="s">
        <v>410</v>
      </c>
      <c r="X44" s="43">
        <v>2</v>
      </c>
      <c r="Y44" s="45">
        <f t="shared" si="6"/>
        <v>2</v>
      </c>
      <c r="Z44" s="44" t="s">
        <v>408</v>
      </c>
      <c r="AA44" s="43">
        <v>3</v>
      </c>
      <c r="AB44" s="46">
        <f t="shared" si="7"/>
        <v>3</v>
      </c>
      <c r="AC44" s="137">
        <f t="shared" si="8"/>
        <v>6</v>
      </c>
    </row>
    <row r="45" spans="2:29" ht="20.25" customHeight="1" x14ac:dyDescent="0.2">
      <c r="B45" s="68">
        <v>54</v>
      </c>
      <c r="C45" s="41" t="s">
        <v>36</v>
      </c>
      <c r="D45" s="82" t="s">
        <v>361</v>
      </c>
      <c r="E45" s="40" t="s">
        <v>74</v>
      </c>
      <c r="F45" s="23"/>
      <c r="G45" s="24"/>
      <c r="H45" s="50"/>
      <c r="I45" s="42"/>
      <c r="J45" s="43"/>
      <c r="K45" s="45" t="str">
        <f t="shared" si="0"/>
        <v/>
      </c>
      <c r="L45" s="44"/>
      <c r="M45" s="43"/>
      <c r="N45" s="46" t="str">
        <f t="shared" si="1"/>
        <v/>
      </c>
      <c r="O45" s="47" t="str">
        <f t="shared" si="2"/>
        <v/>
      </c>
      <c r="P45" s="42"/>
      <c r="Q45" s="43"/>
      <c r="R45" s="45" t="str">
        <f t="shared" si="3"/>
        <v/>
      </c>
      <c r="S45" s="44"/>
      <c r="T45" s="43"/>
      <c r="U45" s="46" t="str">
        <f t="shared" si="4"/>
        <v/>
      </c>
      <c r="V45" s="137" t="str">
        <f t="shared" si="5"/>
        <v/>
      </c>
      <c r="W45" s="42" t="s">
        <v>410</v>
      </c>
      <c r="X45" s="43">
        <v>3</v>
      </c>
      <c r="Y45" s="45">
        <f t="shared" si="6"/>
        <v>3</v>
      </c>
      <c r="Z45" s="44" t="s">
        <v>407</v>
      </c>
      <c r="AA45" s="43">
        <v>1</v>
      </c>
      <c r="AB45" s="46">
        <f t="shared" si="7"/>
        <v>4</v>
      </c>
      <c r="AC45" s="137">
        <f t="shared" si="8"/>
        <v>12</v>
      </c>
    </row>
    <row r="46" spans="2:29" ht="20.25" customHeight="1" x14ac:dyDescent="0.2">
      <c r="B46" s="68">
        <v>55</v>
      </c>
      <c r="C46" s="41" t="s">
        <v>36</v>
      </c>
      <c r="D46" s="82" t="s">
        <v>361</v>
      </c>
      <c r="E46" s="40" t="s">
        <v>37</v>
      </c>
      <c r="F46" s="23"/>
      <c r="G46" s="24"/>
      <c r="H46" s="49"/>
      <c r="I46" s="42"/>
      <c r="J46" s="43"/>
      <c r="K46" s="45" t="str">
        <f t="shared" si="0"/>
        <v/>
      </c>
      <c r="L46" s="44"/>
      <c r="M46" s="43"/>
      <c r="N46" s="46" t="str">
        <f t="shared" si="1"/>
        <v/>
      </c>
      <c r="O46" s="47" t="str">
        <f t="shared" si="2"/>
        <v/>
      </c>
      <c r="P46" s="42"/>
      <c r="Q46" s="43"/>
      <c r="R46" s="45" t="str">
        <f t="shared" si="3"/>
        <v/>
      </c>
      <c r="S46" s="44"/>
      <c r="T46" s="43"/>
      <c r="U46" s="46" t="str">
        <f t="shared" si="4"/>
        <v/>
      </c>
      <c r="V46" s="137" t="str">
        <f t="shared" si="5"/>
        <v/>
      </c>
      <c r="W46" s="42" t="s">
        <v>410</v>
      </c>
      <c r="X46" s="43">
        <v>2</v>
      </c>
      <c r="Y46" s="45">
        <f t="shared" si="6"/>
        <v>2</v>
      </c>
      <c r="Z46" s="44" t="s">
        <v>407</v>
      </c>
      <c r="AA46" s="43">
        <v>1</v>
      </c>
      <c r="AB46" s="46">
        <f t="shared" si="7"/>
        <v>4</v>
      </c>
      <c r="AC46" s="137">
        <f t="shared" si="8"/>
        <v>8</v>
      </c>
    </row>
    <row r="47" spans="2:29" ht="20.25" customHeight="1" x14ac:dyDescent="0.2">
      <c r="B47" s="68">
        <v>56</v>
      </c>
      <c r="C47" s="41" t="s">
        <v>36</v>
      </c>
      <c r="D47" s="82" t="s">
        <v>38</v>
      </c>
      <c r="E47" s="40" t="s">
        <v>75</v>
      </c>
      <c r="F47" s="23"/>
      <c r="G47" s="24"/>
      <c r="H47" s="50"/>
      <c r="I47" s="42"/>
      <c r="J47" s="43"/>
      <c r="K47" s="45" t="str">
        <f t="shared" si="0"/>
        <v/>
      </c>
      <c r="L47" s="44"/>
      <c r="M47" s="43"/>
      <c r="N47" s="46" t="str">
        <f t="shared" si="1"/>
        <v/>
      </c>
      <c r="O47" s="47" t="str">
        <f t="shared" si="2"/>
        <v/>
      </c>
      <c r="P47" s="42"/>
      <c r="Q47" s="43"/>
      <c r="R47" s="45" t="str">
        <f t="shared" si="3"/>
        <v/>
      </c>
      <c r="S47" s="44"/>
      <c r="T47" s="43"/>
      <c r="U47" s="46" t="str">
        <f t="shared" si="4"/>
        <v/>
      </c>
      <c r="V47" s="137" t="str">
        <f t="shared" si="5"/>
        <v/>
      </c>
      <c r="W47" s="42" t="s">
        <v>410</v>
      </c>
      <c r="X47" s="43">
        <v>4</v>
      </c>
      <c r="Y47" s="45">
        <f t="shared" si="6"/>
        <v>4</v>
      </c>
      <c r="Z47" s="44" t="s">
        <v>408</v>
      </c>
      <c r="AA47" s="43">
        <v>4</v>
      </c>
      <c r="AB47" s="46">
        <f t="shared" si="7"/>
        <v>4</v>
      </c>
      <c r="AC47" s="137">
        <f t="shared" si="8"/>
        <v>16</v>
      </c>
    </row>
    <row r="48" spans="2:29" ht="20.25" customHeight="1" x14ac:dyDescent="0.2">
      <c r="B48" s="68">
        <v>57</v>
      </c>
      <c r="C48" s="41" t="s">
        <v>36</v>
      </c>
      <c r="D48" s="82" t="s">
        <v>38</v>
      </c>
      <c r="E48" s="40" t="s">
        <v>200</v>
      </c>
      <c r="F48" s="23"/>
      <c r="G48" s="24"/>
      <c r="H48" s="50"/>
      <c r="I48" s="42" t="s">
        <v>410</v>
      </c>
      <c r="J48" s="43">
        <v>5</v>
      </c>
      <c r="K48" s="45">
        <f t="shared" si="0"/>
        <v>5</v>
      </c>
      <c r="L48" s="44" t="s">
        <v>407</v>
      </c>
      <c r="M48" s="43">
        <v>1</v>
      </c>
      <c r="N48" s="46">
        <f t="shared" si="1"/>
        <v>4</v>
      </c>
      <c r="O48" s="47">
        <f t="shared" si="2"/>
        <v>20</v>
      </c>
      <c r="P48" s="42"/>
      <c r="Q48" s="43"/>
      <c r="R48" s="45" t="str">
        <f t="shared" si="3"/>
        <v/>
      </c>
      <c r="S48" s="44"/>
      <c r="T48" s="43"/>
      <c r="U48" s="46" t="str">
        <f t="shared" si="4"/>
        <v/>
      </c>
      <c r="V48" s="137" t="str">
        <f t="shared" si="5"/>
        <v/>
      </c>
      <c r="W48" s="42" t="s">
        <v>410</v>
      </c>
      <c r="X48" s="43">
        <v>8</v>
      </c>
      <c r="Y48" s="45">
        <f t="shared" si="6"/>
        <v>8</v>
      </c>
      <c r="Z48" s="44" t="s">
        <v>408</v>
      </c>
      <c r="AA48" s="43">
        <v>1</v>
      </c>
      <c r="AB48" s="46">
        <f t="shared" si="7"/>
        <v>1</v>
      </c>
      <c r="AC48" s="137">
        <f t="shared" si="8"/>
        <v>8</v>
      </c>
    </row>
    <row r="49" spans="2:29" ht="20.25" customHeight="1" x14ac:dyDescent="0.2">
      <c r="B49" s="68">
        <v>58</v>
      </c>
      <c r="C49" s="41" t="s">
        <v>36</v>
      </c>
      <c r="D49" s="82" t="s">
        <v>38</v>
      </c>
      <c r="E49" s="40" t="s">
        <v>201</v>
      </c>
      <c r="F49" s="23"/>
      <c r="G49" s="24"/>
      <c r="H49" s="50"/>
      <c r="I49" s="42"/>
      <c r="J49" s="43"/>
      <c r="K49" s="45" t="str">
        <f t="shared" si="0"/>
        <v/>
      </c>
      <c r="L49" s="44"/>
      <c r="M49" s="43"/>
      <c r="N49" s="46" t="str">
        <f t="shared" si="1"/>
        <v/>
      </c>
      <c r="O49" s="47" t="str">
        <f t="shared" si="2"/>
        <v/>
      </c>
      <c r="P49" s="42"/>
      <c r="Q49" s="43"/>
      <c r="R49" s="45" t="str">
        <f t="shared" si="3"/>
        <v/>
      </c>
      <c r="S49" s="44"/>
      <c r="T49" s="43"/>
      <c r="U49" s="46" t="str">
        <f t="shared" si="4"/>
        <v/>
      </c>
      <c r="V49" s="137" t="str">
        <f t="shared" si="5"/>
        <v/>
      </c>
      <c r="W49" s="42" t="s">
        <v>410</v>
      </c>
      <c r="X49" s="43">
        <v>2</v>
      </c>
      <c r="Y49" s="45">
        <f t="shared" si="6"/>
        <v>2</v>
      </c>
      <c r="Z49" s="44" t="s">
        <v>408</v>
      </c>
      <c r="AA49" s="43">
        <v>1</v>
      </c>
      <c r="AB49" s="46">
        <f t="shared" si="7"/>
        <v>1</v>
      </c>
      <c r="AC49" s="137">
        <f t="shared" si="8"/>
        <v>2</v>
      </c>
    </row>
    <row r="50" spans="2:29" ht="20.25" customHeight="1" x14ac:dyDescent="0.2">
      <c r="B50" s="68">
        <v>59</v>
      </c>
      <c r="C50" s="41" t="s">
        <v>36</v>
      </c>
      <c r="D50" s="82" t="s">
        <v>38</v>
      </c>
      <c r="E50" s="40" t="s">
        <v>375</v>
      </c>
      <c r="F50" s="23"/>
      <c r="G50" s="24"/>
      <c r="H50" s="50"/>
      <c r="I50" s="42"/>
      <c r="J50" s="43"/>
      <c r="K50" s="45" t="str">
        <f t="shared" si="0"/>
        <v/>
      </c>
      <c r="L50" s="44"/>
      <c r="M50" s="43"/>
      <c r="N50" s="46" t="str">
        <f t="shared" si="1"/>
        <v/>
      </c>
      <c r="O50" s="47" t="str">
        <f t="shared" si="2"/>
        <v/>
      </c>
      <c r="P50" s="42"/>
      <c r="Q50" s="43"/>
      <c r="R50" s="45" t="str">
        <f t="shared" si="3"/>
        <v/>
      </c>
      <c r="S50" s="44"/>
      <c r="T50" s="43"/>
      <c r="U50" s="46" t="str">
        <f t="shared" si="4"/>
        <v/>
      </c>
      <c r="V50" s="137" t="str">
        <f t="shared" si="5"/>
        <v/>
      </c>
      <c r="W50" s="42" t="s">
        <v>410</v>
      </c>
      <c r="X50" s="43">
        <v>1</v>
      </c>
      <c r="Y50" s="45">
        <f t="shared" si="6"/>
        <v>1</v>
      </c>
      <c r="Z50" s="44" t="s">
        <v>408</v>
      </c>
      <c r="AA50" s="43">
        <v>1</v>
      </c>
      <c r="AB50" s="46">
        <f t="shared" si="7"/>
        <v>1</v>
      </c>
      <c r="AC50" s="137">
        <f t="shared" si="8"/>
        <v>1</v>
      </c>
    </row>
    <row r="51" spans="2:29" ht="20.25" customHeight="1" x14ac:dyDescent="0.2">
      <c r="B51" s="68">
        <v>60</v>
      </c>
      <c r="C51" s="41" t="s">
        <v>36</v>
      </c>
      <c r="D51" s="82" t="s">
        <v>38</v>
      </c>
      <c r="E51" s="40" t="s">
        <v>202</v>
      </c>
      <c r="F51" s="23"/>
      <c r="G51" s="24"/>
      <c r="H51" s="50"/>
      <c r="I51" s="42"/>
      <c r="J51" s="43"/>
      <c r="K51" s="45" t="str">
        <f t="shared" si="0"/>
        <v/>
      </c>
      <c r="L51" s="44"/>
      <c r="M51" s="43"/>
      <c r="N51" s="46" t="str">
        <f t="shared" si="1"/>
        <v/>
      </c>
      <c r="O51" s="47" t="str">
        <f t="shared" si="2"/>
        <v/>
      </c>
      <c r="P51" s="42"/>
      <c r="Q51" s="43"/>
      <c r="R51" s="45" t="str">
        <f t="shared" si="3"/>
        <v/>
      </c>
      <c r="S51" s="44"/>
      <c r="T51" s="43"/>
      <c r="U51" s="46" t="str">
        <f t="shared" si="4"/>
        <v/>
      </c>
      <c r="V51" s="137" t="str">
        <f t="shared" si="5"/>
        <v/>
      </c>
      <c r="W51" s="42" t="s">
        <v>410</v>
      </c>
      <c r="X51" s="43">
        <v>2</v>
      </c>
      <c r="Y51" s="45">
        <f t="shared" si="6"/>
        <v>2</v>
      </c>
      <c r="Z51" s="44" t="s">
        <v>408</v>
      </c>
      <c r="AA51" s="43">
        <v>2</v>
      </c>
      <c r="AB51" s="46">
        <f t="shared" si="7"/>
        <v>2</v>
      </c>
      <c r="AC51" s="137">
        <f t="shared" si="8"/>
        <v>4</v>
      </c>
    </row>
    <row r="52" spans="2:29" ht="20.25" customHeight="1" x14ac:dyDescent="0.2">
      <c r="B52" s="68">
        <v>61</v>
      </c>
      <c r="C52" s="41" t="s">
        <v>36</v>
      </c>
      <c r="D52" s="82" t="s">
        <v>38</v>
      </c>
      <c r="E52" s="40" t="s">
        <v>203</v>
      </c>
      <c r="F52" s="23"/>
      <c r="G52" s="24"/>
      <c r="H52" s="50"/>
      <c r="I52" s="42"/>
      <c r="J52" s="43"/>
      <c r="K52" s="45" t="str">
        <f t="shared" si="0"/>
        <v/>
      </c>
      <c r="L52" s="44"/>
      <c r="M52" s="43"/>
      <c r="N52" s="46" t="str">
        <f t="shared" si="1"/>
        <v/>
      </c>
      <c r="O52" s="47" t="str">
        <f t="shared" si="2"/>
        <v/>
      </c>
      <c r="P52" s="42"/>
      <c r="Q52" s="43"/>
      <c r="R52" s="45" t="str">
        <f t="shared" si="3"/>
        <v/>
      </c>
      <c r="S52" s="44"/>
      <c r="T52" s="43"/>
      <c r="U52" s="46" t="str">
        <f t="shared" si="4"/>
        <v/>
      </c>
      <c r="V52" s="137" t="str">
        <f t="shared" si="5"/>
        <v/>
      </c>
      <c r="W52" s="42" t="s">
        <v>416</v>
      </c>
      <c r="X52" s="43">
        <v>15</v>
      </c>
      <c r="Y52" s="45">
        <f t="shared" si="6"/>
        <v>0.25</v>
      </c>
      <c r="Z52" s="44" t="s">
        <v>407</v>
      </c>
      <c r="AA52" s="43">
        <v>2</v>
      </c>
      <c r="AB52" s="46">
        <f t="shared" si="7"/>
        <v>8</v>
      </c>
      <c r="AC52" s="137">
        <f t="shared" si="8"/>
        <v>2</v>
      </c>
    </row>
    <row r="53" spans="2:29" ht="20.25" customHeight="1" x14ac:dyDescent="0.2">
      <c r="B53" s="68">
        <v>62</v>
      </c>
      <c r="C53" s="41" t="s">
        <v>36</v>
      </c>
      <c r="D53" s="82" t="s">
        <v>38</v>
      </c>
      <c r="E53" s="40" t="s">
        <v>76</v>
      </c>
      <c r="F53" s="23"/>
      <c r="G53" s="24"/>
      <c r="H53" s="50"/>
      <c r="I53" s="42"/>
      <c r="J53" s="43"/>
      <c r="K53" s="45" t="str">
        <f t="shared" si="0"/>
        <v/>
      </c>
      <c r="L53" s="44"/>
      <c r="M53" s="43"/>
      <c r="N53" s="46" t="str">
        <f t="shared" si="1"/>
        <v/>
      </c>
      <c r="O53" s="47" t="str">
        <f t="shared" si="2"/>
        <v/>
      </c>
      <c r="P53" s="42"/>
      <c r="Q53" s="43"/>
      <c r="R53" s="45" t="str">
        <f t="shared" si="3"/>
        <v/>
      </c>
      <c r="S53" s="44"/>
      <c r="T53" s="43"/>
      <c r="U53" s="46" t="str">
        <f t="shared" si="4"/>
        <v/>
      </c>
      <c r="V53" s="137" t="str">
        <f t="shared" si="5"/>
        <v/>
      </c>
      <c r="W53" s="42" t="s">
        <v>410</v>
      </c>
      <c r="X53" s="43">
        <v>2</v>
      </c>
      <c r="Y53" s="45">
        <f t="shared" si="6"/>
        <v>2</v>
      </c>
      <c r="Z53" s="44" t="s">
        <v>408</v>
      </c>
      <c r="AA53" s="43">
        <v>1</v>
      </c>
      <c r="AB53" s="46">
        <f t="shared" si="7"/>
        <v>1</v>
      </c>
      <c r="AC53" s="137">
        <f t="shared" si="8"/>
        <v>2</v>
      </c>
    </row>
    <row r="54" spans="2:29" ht="20.25" customHeight="1" x14ac:dyDescent="0.2">
      <c r="B54" s="68">
        <v>67</v>
      </c>
      <c r="C54" s="41" t="s">
        <v>39</v>
      </c>
      <c r="D54" s="82" t="s">
        <v>376</v>
      </c>
      <c r="E54" s="40" t="s">
        <v>391</v>
      </c>
      <c r="F54" s="23"/>
      <c r="G54" s="24"/>
      <c r="H54" s="50"/>
      <c r="I54" s="42" t="s">
        <v>410</v>
      </c>
      <c r="J54" s="43">
        <v>8</v>
      </c>
      <c r="K54" s="45">
        <f t="shared" si="0"/>
        <v>8</v>
      </c>
      <c r="L54" s="44" t="s">
        <v>407</v>
      </c>
      <c r="M54" s="43">
        <v>1</v>
      </c>
      <c r="N54" s="46">
        <f t="shared" si="1"/>
        <v>4</v>
      </c>
      <c r="O54" s="47">
        <f t="shared" si="2"/>
        <v>32</v>
      </c>
      <c r="P54" s="42"/>
      <c r="Q54" s="43"/>
      <c r="R54" s="45" t="str">
        <f t="shared" si="3"/>
        <v/>
      </c>
      <c r="S54" s="44"/>
      <c r="T54" s="43"/>
      <c r="U54" s="46" t="str">
        <f t="shared" si="4"/>
        <v/>
      </c>
      <c r="V54" s="137" t="str">
        <f t="shared" si="5"/>
        <v/>
      </c>
      <c r="W54" s="42" t="s">
        <v>410</v>
      </c>
      <c r="X54" s="43">
        <v>2</v>
      </c>
      <c r="Y54" s="45">
        <f t="shared" si="6"/>
        <v>2</v>
      </c>
      <c r="Z54" s="44" t="s">
        <v>408</v>
      </c>
      <c r="AA54" s="43">
        <v>1</v>
      </c>
      <c r="AB54" s="46">
        <f t="shared" si="7"/>
        <v>1</v>
      </c>
      <c r="AC54" s="137">
        <f t="shared" si="8"/>
        <v>2</v>
      </c>
    </row>
    <row r="55" spans="2:29" ht="20.25" customHeight="1" x14ac:dyDescent="0.2">
      <c r="B55" s="68">
        <v>68</v>
      </c>
      <c r="C55" s="41" t="s">
        <v>39</v>
      </c>
      <c r="D55" s="82" t="s">
        <v>376</v>
      </c>
      <c r="E55" s="40" t="s">
        <v>389</v>
      </c>
      <c r="F55" s="23"/>
      <c r="G55" s="24"/>
      <c r="H55" s="50"/>
      <c r="I55" s="42" t="s">
        <v>410</v>
      </c>
      <c r="J55" s="43">
        <v>8</v>
      </c>
      <c r="K55" s="45">
        <f t="shared" si="0"/>
        <v>8</v>
      </c>
      <c r="L55" s="44" t="s">
        <v>407</v>
      </c>
      <c r="M55" s="43">
        <v>1</v>
      </c>
      <c r="N55" s="46">
        <f t="shared" si="1"/>
        <v>4</v>
      </c>
      <c r="O55" s="47">
        <f t="shared" si="2"/>
        <v>32</v>
      </c>
      <c r="P55" s="42"/>
      <c r="Q55" s="43"/>
      <c r="R55" s="45" t="str">
        <f t="shared" si="3"/>
        <v/>
      </c>
      <c r="S55" s="44"/>
      <c r="T55" s="43"/>
      <c r="U55" s="46" t="str">
        <f t="shared" si="4"/>
        <v/>
      </c>
      <c r="V55" s="137" t="str">
        <f t="shared" si="5"/>
        <v/>
      </c>
      <c r="W55" s="42" t="s">
        <v>410</v>
      </c>
      <c r="X55" s="43">
        <v>2</v>
      </c>
      <c r="Y55" s="45">
        <f t="shared" si="6"/>
        <v>2</v>
      </c>
      <c r="Z55" s="44" t="s">
        <v>408</v>
      </c>
      <c r="AA55" s="43">
        <v>1</v>
      </c>
      <c r="AB55" s="46">
        <f t="shared" si="7"/>
        <v>1</v>
      </c>
      <c r="AC55" s="137">
        <f t="shared" si="8"/>
        <v>2</v>
      </c>
    </row>
    <row r="56" spans="2:29" ht="20.25" customHeight="1" x14ac:dyDescent="0.2">
      <c r="B56" s="68">
        <v>69</v>
      </c>
      <c r="C56" s="41" t="s">
        <v>39</v>
      </c>
      <c r="D56" s="82" t="s">
        <v>376</v>
      </c>
      <c r="E56" s="40" t="s">
        <v>387</v>
      </c>
      <c r="F56" s="23"/>
      <c r="G56" s="24"/>
      <c r="H56" s="50"/>
      <c r="I56" s="42" t="s">
        <v>410</v>
      </c>
      <c r="J56" s="43">
        <v>2</v>
      </c>
      <c r="K56" s="45">
        <f t="shared" si="0"/>
        <v>2</v>
      </c>
      <c r="L56" s="44" t="s">
        <v>407</v>
      </c>
      <c r="M56" s="43">
        <v>1</v>
      </c>
      <c r="N56" s="46">
        <f t="shared" si="1"/>
        <v>4</v>
      </c>
      <c r="O56" s="47">
        <f t="shared" si="2"/>
        <v>8</v>
      </c>
      <c r="P56" s="42"/>
      <c r="Q56" s="43"/>
      <c r="R56" s="45" t="str">
        <f t="shared" si="3"/>
        <v/>
      </c>
      <c r="S56" s="44"/>
      <c r="T56" s="43"/>
      <c r="U56" s="46" t="str">
        <f t="shared" si="4"/>
        <v/>
      </c>
      <c r="V56" s="137" t="str">
        <f t="shared" si="5"/>
        <v/>
      </c>
      <c r="W56" s="42" t="s">
        <v>410</v>
      </c>
      <c r="X56" s="43">
        <v>2</v>
      </c>
      <c r="Y56" s="45">
        <f t="shared" si="6"/>
        <v>2</v>
      </c>
      <c r="Z56" s="44" t="s">
        <v>408</v>
      </c>
      <c r="AA56" s="43">
        <v>1</v>
      </c>
      <c r="AB56" s="46">
        <f t="shared" si="7"/>
        <v>1</v>
      </c>
      <c r="AC56" s="137">
        <f t="shared" si="8"/>
        <v>2</v>
      </c>
    </row>
    <row r="57" spans="2:29" ht="20.25" customHeight="1" x14ac:dyDescent="0.2">
      <c r="B57" s="68">
        <v>70</v>
      </c>
      <c r="C57" s="41" t="s">
        <v>39</v>
      </c>
      <c r="D57" s="82" t="s">
        <v>376</v>
      </c>
      <c r="E57" s="40" t="s">
        <v>388</v>
      </c>
      <c r="F57" s="23"/>
      <c r="G57" s="24"/>
      <c r="H57" s="50"/>
      <c r="I57" s="42" t="s">
        <v>410</v>
      </c>
      <c r="J57" s="43">
        <v>1</v>
      </c>
      <c r="K57" s="45">
        <f t="shared" si="0"/>
        <v>1</v>
      </c>
      <c r="L57" s="44" t="s">
        <v>407</v>
      </c>
      <c r="M57" s="43">
        <v>1</v>
      </c>
      <c r="N57" s="46">
        <f t="shared" si="1"/>
        <v>4</v>
      </c>
      <c r="O57" s="47">
        <f t="shared" si="2"/>
        <v>4</v>
      </c>
      <c r="P57" s="42"/>
      <c r="Q57" s="43"/>
      <c r="R57" s="45" t="str">
        <f t="shared" si="3"/>
        <v/>
      </c>
      <c r="S57" s="44"/>
      <c r="T57" s="43"/>
      <c r="U57" s="46" t="str">
        <f t="shared" si="4"/>
        <v/>
      </c>
      <c r="V57" s="137" t="str">
        <f t="shared" si="5"/>
        <v/>
      </c>
      <c r="W57" s="42" t="s">
        <v>410</v>
      </c>
      <c r="X57" s="43">
        <v>0.5</v>
      </c>
      <c r="Y57" s="45">
        <f t="shared" si="6"/>
        <v>0.5</v>
      </c>
      <c r="Z57" s="44" t="s">
        <v>408</v>
      </c>
      <c r="AA57" s="43">
        <v>2</v>
      </c>
      <c r="AB57" s="46">
        <f t="shared" si="7"/>
        <v>2</v>
      </c>
      <c r="AC57" s="137">
        <f t="shared" si="8"/>
        <v>1</v>
      </c>
    </row>
    <row r="58" spans="2:29" ht="20.25" customHeight="1" x14ac:dyDescent="0.2">
      <c r="B58" s="68">
        <v>71</v>
      </c>
      <c r="C58" s="41" t="s">
        <v>39</v>
      </c>
      <c r="D58" s="82" t="s">
        <v>376</v>
      </c>
      <c r="E58" s="40" t="s">
        <v>40</v>
      </c>
      <c r="F58" s="23"/>
      <c r="G58" s="24"/>
      <c r="H58" s="50"/>
      <c r="I58" s="42" t="s">
        <v>410</v>
      </c>
      <c r="J58" s="43">
        <v>1</v>
      </c>
      <c r="K58" s="45">
        <f t="shared" si="0"/>
        <v>1</v>
      </c>
      <c r="L58" s="44" t="s">
        <v>407</v>
      </c>
      <c r="M58" s="43">
        <v>1</v>
      </c>
      <c r="N58" s="46">
        <f t="shared" si="1"/>
        <v>4</v>
      </c>
      <c r="O58" s="47">
        <f t="shared" si="2"/>
        <v>4</v>
      </c>
      <c r="P58" s="42"/>
      <c r="Q58" s="43"/>
      <c r="R58" s="45" t="str">
        <f t="shared" si="3"/>
        <v/>
      </c>
      <c r="S58" s="44"/>
      <c r="T58" s="43"/>
      <c r="U58" s="46" t="str">
        <f t="shared" si="4"/>
        <v/>
      </c>
      <c r="V58" s="137" t="str">
        <f t="shared" si="5"/>
        <v/>
      </c>
      <c r="W58" s="42" t="s">
        <v>410</v>
      </c>
      <c r="X58" s="43">
        <v>0.5</v>
      </c>
      <c r="Y58" s="45">
        <f t="shared" si="6"/>
        <v>0.5</v>
      </c>
      <c r="Z58" s="44" t="s">
        <v>408</v>
      </c>
      <c r="AA58" s="43">
        <v>2</v>
      </c>
      <c r="AB58" s="46">
        <f t="shared" si="7"/>
        <v>2</v>
      </c>
      <c r="AC58" s="137">
        <f t="shared" si="8"/>
        <v>1</v>
      </c>
    </row>
    <row r="59" spans="2:29" ht="20.25" customHeight="1" x14ac:dyDescent="0.2">
      <c r="B59" s="68">
        <v>72</v>
      </c>
      <c r="C59" s="41" t="s">
        <v>39</v>
      </c>
      <c r="D59" s="82" t="s">
        <v>382</v>
      </c>
      <c r="E59" s="40" t="s">
        <v>381</v>
      </c>
      <c r="F59" s="23"/>
      <c r="G59" s="24"/>
      <c r="H59" s="50"/>
      <c r="I59" s="42" t="s">
        <v>410</v>
      </c>
      <c r="J59" s="43">
        <v>1</v>
      </c>
      <c r="K59" s="45">
        <f t="shared" si="0"/>
        <v>1</v>
      </c>
      <c r="L59" s="44" t="s">
        <v>407</v>
      </c>
      <c r="M59" s="43">
        <v>1</v>
      </c>
      <c r="N59" s="46">
        <f t="shared" si="1"/>
        <v>4</v>
      </c>
      <c r="O59" s="47">
        <f t="shared" si="2"/>
        <v>4</v>
      </c>
      <c r="P59" s="42"/>
      <c r="Q59" s="43"/>
      <c r="R59" s="45" t="str">
        <f t="shared" si="3"/>
        <v/>
      </c>
      <c r="S59" s="44"/>
      <c r="T59" s="43"/>
      <c r="U59" s="46" t="str">
        <f t="shared" si="4"/>
        <v/>
      </c>
      <c r="V59" s="137" t="str">
        <f t="shared" si="5"/>
        <v/>
      </c>
      <c r="W59" s="42" t="s">
        <v>410</v>
      </c>
      <c r="X59" s="43">
        <v>0.5</v>
      </c>
      <c r="Y59" s="45">
        <f t="shared" si="6"/>
        <v>0.5</v>
      </c>
      <c r="Z59" s="44" t="s">
        <v>408</v>
      </c>
      <c r="AA59" s="43">
        <v>2</v>
      </c>
      <c r="AB59" s="46">
        <f t="shared" si="7"/>
        <v>2</v>
      </c>
      <c r="AC59" s="137">
        <f t="shared" si="8"/>
        <v>1</v>
      </c>
    </row>
    <row r="60" spans="2:29" ht="20.25" customHeight="1" x14ac:dyDescent="0.2">
      <c r="B60" s="68">
        <v>73</v>
      </c>
      <c r="C60" s="41" t="s">
        <v>39</v>
      </c>
      <c r="D60" s="82" t="s">
        <v>361</v>
      </c>
      <c r="E60" s="40" t="s">
        <v>384</v>
      </c>
      <c r="F60" s="23"/>
      <c r="G60" s="24"/>
      <c r="H60" s="50"/>
      <c r="I60" s="42"/>
      <c r="J60" s="43"/>
      <c r="K60" s="45" t="str">
        <f t="shared" si="0"/>
        <v/>
      </c>
      <c r="L60" s="44"/>
      <c r="M60" s="43"/>
      <c r="N60" s="46" t="str">
        <f t="shared" si="1"/>
        <v/>
      </c>
      <c r="O60" s="47" t="str">
        <f t="shared" si="2"/>
        <v/>
      </c>
      <c r="P60" s="42"/>
      <c r="Q60" s="43"/>
      <c r="R60" s="45" t="str">
        <f t="shared" si="3"/>
        <v/>
      </c>
      <c r="S60" s="44"/>
      <c r="T60" s="43"/>
      <c r="U60" s="46" t="str">
        <f t="shared" si="4"/>
        <v/>
      </c>
      <c r="V60" s="137" t="str">
        <f t="shared" si="5"/>
        <v/>
      </c>
      <c r="W60" s="42" t="s">
        <v>410</v>
      </c>
      <c r="X60" s="43">
        <v>1</v>
      </c>
      <c r="Y60" s="45">
        <f t="shared" si="6"/>
        <v>1</v>
      </c>
      <c r="Z60" s="44" t="s">
        <v>407</v>
      </c>
      <c r="AA60" s="43">
        <v>1</v>
      </c>
      <c r="AB60" s="46">
        <f t="shared" si="7"/>
        <v>4</v>
      </c>
      <c r="AC60" s="137">
        <f t="shared" si="8"/>
        <v>4</v>
      </c>
    </row>
    <row r="61" spans="2:29" ht="20.25" customHeight="1" x14ac:dyDescent="0.2">
      <c r="B61" s="68">
        <v>74</v>
      </c>
      <c r="C61" s="41" t="s">
        <v>39</v>
      </c>
      <c r="D61" s="82" t="s">
        <v>361</v>
      </c>
      <c r="E61" s="40" t="s">
        <v>385</v>
      </c>
      <c r="F61" s="23"/>
      <c r="G61" s="24"/>
      <c r="H61" s="50"/>
      <c r="I61" s="42" t="s">
        <v>410</v>
      </c>
      <c r="J61" s="43">
        <v>2</v>
      </c>
      <c r="K61" s="45">
        <f t="shared" si="0"/>
        <v>2</v>
      </c>
      <c r="L61" s="44" t="s">
        <v>407</v>
      </c>
      <c r="M61" s="43">
        <v>1</v>
      </c>
      <c r="N61" s="46">
        <f t="shared" si="1"/>
        <v>4</v>
      </c>
      <c r="O61" s="47">
        <f t="shared" si="2"/>
        <v>8</v>
      </c>
      <c r="P61" s="42"/>
      <c r="Q61" s="43"/>
      <c r="R61" s="45" t="str">
        <f t="shared" si="3"/>
        <v/>
      </c>
      <c r="S61" s="44"/>
      <c r="T61" s="43"/>
      <c r="U61" s="46" t="str">
        <f t="shared" si="4"/>
        <v/>
      </c>
      <c r="V61" s="137" t="str">
        <f t="shared" si="5"/>
        <v/>
      </c>
      <c r="W61" s="42" t="s">
        <v>410</v>
      </c>
      <c r="X61" s="43">
        <v>1</v>
      </c>
      <c r="Y61" s="45">
        <f t="shared" si="6"/>
        <v>1</v>
      </c>
      <c r="Z61" s="44" t="s">
        <v>407</v>
      </c>
      <c r="AA61" s="43">
        <v>1</v>
      </c>
      <c r="AB61" s="46">
        <f t="shared" si="7"/>
        <v>4</v>
      </c>
      <c r="AC61" s="137">
        <f t="shared" si="8"/>
        <v>4</v>
      </c>
    </row>
    <row r="62" spans="2:29" ht="20.25" customHeight="1" x14ac:dyDescent="0.2">
      <c r="B62" s="68">
        <v>75</v>
      </c>
      <c r="C62" s="41" t="s">
        <v>39</v>
      </c>
      <c r="D62" s="82" t="s">
        <v>361</v>
      </c>
      <c r="E62" s="40" t="s">
        <v>386</v>
      </c>
      <c r="F62" s="23"/>
      <c r="G62" s="24"/>
      <c r="H62" s="50"/>
      <c r="I62" s="42"/>
      <c r="J62" s="43"/>
      <c r="K62" s="45" t="str">
        <f t="shared" si="0"/>
        <v/>
      </c>
      <c r="L62" s="44"/>
      <c r="M62" s="43"/>
      <c r="N62" s="46" t="str">
        <f t="shared" si="1"/>
        <v/>
      </c>
      <c r="O62" s="47" t="str">
        <f t="shared" si="2"/>
        <v/>
      </c>
      <c r="P62" s="42"/>
      <c r="Q62" s="43"/>
      <c r="R62" s="45" t="str">
        <f t="shared" si="3"/>
        <v/>
      </c>
      <c r="S62" s="44"/>
      <c r="T62" s="43"/>
      <c r="U62" s="46" t="str">
        <f t="shared" si="4"/>
        <v/>
      </c>
      <c r="V62" s="137" t="str">
        <f t="shared" si="5"/>
        <v/>
      </c>
      <c r="W62" s="42" t="s">
        <v>410</v>
      </c>
      <c r="X62" s="43">
        <v>1</v>
      </c>
      <c r="Y62" s="45">
        <f t="shared" si="6"/>
        <v>1</v>
      </c>
      <c r="Z62" s="44" t="s">
        <v>407</v>
      </c>
      <c r="AA62" s="43">
        <v>1</v>
      </c>
      <c r="AB62" s="46">
        <f t="shared" si="7"/>
        <v>4</v>
      </c>
      <c r="AC62" s="137">
        <f t="shared" si="8"/>
        <v>4</v>
      </c>
    </row>
    <row r="63" spans="2:29" ht="20.25" customHeight="1" x14ac:dyDescent="0.2">
      <c r="B63" s="68">
        <v>76</v>
      </c>
      <c r="C63" s="41" t="s">
        <v>39</v>
      </c>
      <c r="D63" s="82" t="s">
        <v>361</v>
      </c>
      <c r="E63" s="40" t="s">
        <v>390</v>
      </c>
      <c r="F63" s="23"/>
      <c r="G63" s="24"/>
      <c r="H63" s="50"/>
      <c r="I63" s="42"/>
      <c r="J63" s="43"/>
      <c r="K63" s="45" t="str">
        <f t="shared" si="0"/>
        <v/>
      </c>
      <c r="L63" s="44"/>
      <c r="M63" s="43"/>
      <c r="N63" s="46" t="str">
        <f t="shared" si="1"/>
        <v/>
      </c>
      <c r="O63" s="47" t="str">
        <f t="shared" si="2"/>
        <v/>
      </c>
      <c r="P63" s="42"/>
      <c r="Q63" s="43"/>
      <c r="R63" s="45" t="str">
        <f t="shared" si="3"/>
        <v/>
      </c>
      <c r="S63" s="44"/>
      <c r="T63" s="43"/>
      <c r="U63" s="46" t="str">
        <f t="shared" si="4"/>
        <v/>
      </c>
      <c r="V63" s="137" t="str">
        <f t="shared" si="5"/>
        <v/>
      </c>
      <c r="W63" s="42" t="s">
        <v>410</v>
      </c>
      <c r="X63" s="43">
        <v>1</v>
      </c>
      <c r="Y63" s="45">
        <f t="shared" si="6"/>
        <v>1</v>
      </c>
      <c r="Z63" s="44" t="s">
        <v>407</v>
      </c>
      <c r="AA63" s="43">
        <v>1</v>
      </c>
      <c r="AB63" s="46">
        <f t="shared" si="7"/>
        <v>4</v>
      </c>
      <c r="AC63" s="137">
        <f t="shared" si="8"/>
        <v>4</v>
      </c>
    </row>
    <row r="64" spans="2:29" ht="20.25" customHeight="1" x14ac:dyDescent="0.2">
      <c r="B64" s="68">
        <v>82</v>
      </c>
      <c r="C64" s="41" t="s">
        <v>383</v>
      </c>
      <c r="D64" s="82" t="s">
        <v>377</v>
      </c>
      <c r="E64" s="40" t="s">
        <v>80</v>
      </c>
      <c r="F64" s="23"/>
      <c r="G64" s="24"/>
      <c r="H64" s="50"/>
      <c r="I64" s="42"/>
      <c r="J64" s="43"/>
      <c r="K64" s="45" t="str">
        <f t="shared" si="0"/>
        <v/>
      </c>
      <c r="L64" s="44"/>
      <c r="M64" s="43"/>
      <c r="N64" s="46" t="str">
        <f t="shared" si="1"/>
        <v/>
      </c>
      <c r="O64" s="47" t="str">
        <f t="shared" si="2"/>
        <v/>
      </c>
      <c r="P64" s="42"/>
      <c r="Q64" s="43"/>
      <c r="R64" s="45" t="str">
        <f t="shared" si="3"/>
        <v/>
      </c>
      <c r="S64" s="44"/>
      <c r="T64" s="43"/>
      <c r="U64" s="46" t="str">
        <f t="shared" si="4"/>
        <v/>
      </c>
      <c r="V64" s="137" t="str">
        <f t="shared" si="5"/>
        <v/>
      </c>
      <c r="W64" s="42" t="s">
        <v>410</v>
      </c>
      <c r="X64" s="43">
        <v>1</v>
      </c>
      <c r="Y64" s="45">
        <f t="shared" si="6"/>
        <v>1</v>
      </c>
      <c r="Z64" s="44" t="s">
        <v>407</v>
      </c>
      <c r="AA64" s="43">
        <v>1</v>
      </c>
      <c r="AB64" s="46">
        <f t="shared" si="7"/>
        <v>4</v>
      </c>
      <c r="AC64" s="137">
        <f t="shared" si="8"/>
        <v>4</v>
      </c>
    </row>
    <row r="65" spans="2:29" ht="20.25" customHeight="1" x14ac:dyDescent="0.2">
      <c r="B65" s="68">
        <v>83</v>
      </c>
      <c r="C65" s="41" t="s">
        <v>44</v>
      </c>
      <c r="D65" s="82" t="s">
        <v>377</v>
      </c>
      <c r="E65" s="40" t="s">
        <v>82</v>
      </c>
      <c r="F65" s="23"/>
      <c r="G65" s="24"/>
      <c r="H65" s="50"/>
      <c r="I65" s="42"/>
      <c r="J65" s="43"/>
      <c r="K65" s="45" t="str">
        <f t="shared" si="0"/>
        <v/>
      </c>
      <c r="L65" s="44"/>
      <c r="M65" s="43"/>
      <c r="N65" s="46" t="str">
        <f t="shared" si="1"/>
        <v/>
      </c>
      <c r="O65" s="47" t="str">
        <f t="shared" si="2"/>
        <v/>
      </c>
      <c r="P65" s="42"/>
      <c r="Q65" s="43"/>
      <c r="R65" s="45" t="str">
        <f t="shared" si="3"/>
        <v/>
      </c>
      <c r="S65" s="44"/>
      <c r="T65" s="43"/>
      <c r="U65" s="46" t="str">
        <f t="shared" si="4"/>
        <v/>
      </c>
      <c r="V65" s="137" t="str">
        <f t="shared" si="5"/>
        <v/>
      </c>
      <c r="W65" s="42" t="s">
        <v>410</v>
      </c>
      <c r="X65" s="43">
        <v>0.5</v>
      </c>
      <c r="Y65" s="45">
        <f t="shared" si="6"/>
        <v>0.5</v>
      </c>
      <c r="Z65" s="44" t="s">
        <v>407</v>
      </c>
      <c r="AA65" s="43">
        <v>1</v>
      </c>
      <c r="AB65" s="46">
        <f t="shared" si="7"/>
        <v>4</v>
      </c>
      <c r="AC65" s="137">
        <f t="shared" si="8"/>
        <v>2</v>
      </c>
    </row>
    <row r="66" spans="2:29" ht="20.25" customHeight="1" x14ac:dyDescent="0.2">
      <c r="B66" s="68">
        <v>84</v>
      </c>
      <c r="C66" s="41" t="s">
        <v>44</v>
      </c>
      <c r="D66" s="82" t="s">
        <v>378</v>
      </c>
      <c r="E66" s="40" t="s">
        <v>204</v>
      </c>
      <c r="F66" s="23"/>
      <c r="G66" s="24"/>
      <c r="H66" s="50"/>
      <c r="I66" s="42"/>
      <c r="J66" s="43"/>
      <c r="K66" s="45" t="str">
        <f t="shared" si="0"/>
        <v/>
      </c>
      <c r="L66" s="44"/>
      <c r="M66" s="43"/>
      <c r="N66" s="46" t="str">
        <f t="shared" si="1"/>
        <v/>
      </c>
      <c r="O66" s="47" t="str">
        <f t="shared" si="2"/>
        <v/>
      </c>
      <c r="P66" s="42"/>
      <c r="Q66" s="43"/>
      <c r="R66" s="45" t="str">
        <f t="shared" si="3"/>
        <v/>
      </c>
      <c r="S66" s="44"/>
      <c r="T66" s="43"/>
      <c r="U66" s="46" t="str">
        <f t="shared" si="4"/>
        <v/>
      </c>
      <c r="V66" s="137" t="str">
        <f t="shared" si="5"/>
        <v/>
      </c>
      <c r="W66" s="42" t="s">
        <v>410</v>
      </c>
      <c r="X66" s="43">
        <v>2</v>
      </c>
      <c r="Y66" s="45">
        <f t="shared" si="6"/>
        <v>2</v>
      </c>
      <c r="Z66" s="44" t="s">
        <v>407</v>
      </c>
      <c r="AA66" s="43">
        <v>2</v>
      </c>
      <c r="AB66" s="46">
        <f t="shared" si="7"/>
        <v>8</v>
      </c>
      <c r="AC66" s="137">
        <f t="shared" si="8"/>
        <v>16</v>
      </c>
    </row>
    <row r="67" spans="2:29" ht="20.25" customHeight="1" x14ac:dyDescent="0.2">
      <c r="B67" s="68">
        <v>85</v>
      </c>
      <c r="C67" s="41" t="s">
        <v>44</v>
      </c>
      <c r="D67" s="82" t="s">
        <v>379</v>
      </c>
      <c r="E67" s="40" t="s">
        <v>41</v>
      </c>
      <c r="F67" s="23"/>
      <c r="G67" s="24"/>
      <c r="H67" s="50"/>
      <c r="I67" s="42"/>
      <c r="J67" s="43"/>
      <c r="K67" s="45" t="str">
        <f t="shared" si="0"/>
        <v/>
      </c>
      <c r="L67" s="44"/>
      <c r="M67" s="43"/>
      <c r="N67" s="46" t="str">
        <f t="shared" si="1"/>
        <v/>
      </c>
      <c r="O67" s="47" t="str">
        <f t="shared" si="2"/>
        <v/>
      </c>
      <c r="P67" s="42"/>
      <c r="Q67" s="43"/>
      <c r="R67" s="45" t="str">
        <f t="shared" si="3"/>
        <v/>
      </c>
      <c r="S67" s="44"/>
      <c r="T67" s="43"/>
      <c r="U67" s="46" t="str">
        <f t="shared" si="4"/>
        <v/>
      </c>
      <c r="V67" s="137" t="str">
        <f t="shared" si="5"/>
        <v/>
      </c>
      <c r="W67" s="42" t="s">
        <v>410</v>
      </c>
      <c r="X67" s="43">
        <v>0.5</v>
      </c>
      <c r="Y67" s="45">
        <f t="shared" si="6"/>
        <v>0.5</v>
      </c>
      <c r="Z67" s="44" t="s">
        <v>408</v>
      </c>
      <c r="AA67" s="43">
        <v>2</v>
      </c>
      <c r="AB67" s="46">
        <f t="shared" si="7"/>
        <v>2</v>
      </c>
      <c r="AC67" s="137">
        <f t="shared" si="8"/>
        <v>1</v>
      </c>
    </row>
    <row r="68" spans="2:29" ht="20.25" customHeight="1" x14ac:dyDescent="0.2">
      <c r="B68" s="68">
        <v>86</v>
      </c>
      <c r="C68" s="41" t="s">
        <v>44</v>
      </c>
      <c r="D68" s="82" t="s">
        <v>379</v>
      </c>
      <c r="E68" s="40" t="s">
        <v>42</v>
      </c>
      <c r="F68" s="23"/>
      <c r="G68" s="24"/>
      <c r="H68" s="50"/>
      <c r="I68" s="42"/>
      <c r="J68" s="43"/>
      <c r="K68" s="45" t="str">
        <f t="shared" si="0"/>
        <v/>
      </c>
      <c r="L68" s="44"/>
      <c r="M68" s="43"/>
      <c r="N68" s="46" t="str">
        <f t="shared" si="1"/>
        <v/>
      </c>
      <c r="O68" s="47" t="str">
        <f t="shared" si="2"/>
        <v/>
      </c>
      <c r="P68" s="42"/>
      <c r="Q68" s="43"/>
      <c r="R68" s="45" t="str">
        <f t="shared" si="3"/>
        <v/>
      </c>
      <c r="S68" s="44"/>
      <c r="T68" s="43"/>
      <c r="U68" s="46" t="str">
        <f t="shared" si="4"/>
        <v/>
      </c>
      <c r="V68" s="137" t="str">
        <f t="shared" si="5"/>
        <v/>
      </c>
      <c r="W68" s="42" t="s">
        <v>410</v>
      </c>
      <c r="X68" s="43">
        <v>0.5</v>
      </c>
      <c r="Y68" s="45">
        <f t="shared" si="6"/>
        <v>0.5</v>
      </c>
      <c r="Z68" s="44" t="s">
        <v>408</v>
      </c>
      <c r="AA68" s="43">
        <v>2</v>
      </c>
      <c r="AB68" s="46">
        <f t="shared" si="7"/>
        <v>2</v>
      </c>
      <c r="AC68" s="137">
        <f t="shared" si="8"/>
        <v>1</v>
      </c>
    </row>
    <row r="69" spans="2:29" ht="20.25" customHeight="1" x14ac:dyDescent="0.2">
      <c r="B69" s="68">
        <v>87</v>
      </c>
      <c r="C69" s="41" t="s">
        <v>44</v>
      </c>
      <c r="D69" s="82" t="s">
        <v>379</v>
      </c>
      <c r="E69" s="40" t="s">
        <v>81</v>
      </c>
      <c r="F69" s="23"/>
      <c r="G69" s="24"/>
      <c r="H69" s="50"/>
      <c r="I69" s="42"/>
      <c r="J69" s="43"/>
      <c r="K69" s="45" t="str">
        <f t="shared" si="0"/>
        <v/>
      </c>
      <c r="L69" s="44"/>
      <c r="M69" s="43"/>
      <c r="N69" s="46" t="str">
        <f t="shared" si="1"/>
        <v/>
      </c>
      <c r="O69" s="47" t="str">
        <f t="shared" si="2"/>
        <v/>
      </c>
      <c r="P69" s="42"/>
      <c r="Q69" s="43"/>
      <c r="R69" s="45" t="str">
        <f t="shared" si="3"/>
        <v/>
      </c>
      <c r="S69" s="44"/>
      <c r="T69" s="43"/>
      <c r="U69" s="46" t="str">
        <f t="shared" si="4"/>
        <v/>
      </c>
      <c r="V69" s="137" t="str">
        <f t="shared" si="5"/>
        <v/>
      </c>
      <c r="W69" s="42" t="s">
        <v>410</v>
      </c>
      <c r="X69" s="43">
        <v>1</v>
      </c>
      <c r="Y69" s="45">
        <f t="shared" si="6"/>
        <v>1</v>
      </c>
      <c r="Z69" s="44" t="s">
        <v>408</v>
      </c>
      <c r="AA69" s="43">
        <v>2</v>
      </c>
      <c r="AB69" s="46">
        <f t="shared" si="7"/>
        <v>2</v>
      </c>
      <c r="AC69" s="137">
        <f t="shared" si="8"/>
        <v>2</v>
      </c>
    </row>
    <row r="70" spans="2:29" ht="20.25" customHeight="1" x14ac:dyDescent="0.2">
      <c r="B70" s="68">
        <v>88</v>
      </c>
      <c r="C70" s="41" t="s">
        <v>44</v>
      </c>
      <c r="D70" s="82" t="s">
        <v>378</v>
      </c>
      <c r="E70" s="40" t="s">
        <v>380</v>
      </c>
      <c r="F70" s="23"/>
      <c r="G70" s="24"/>
      <c r="H70" s="50"/>
      <c r="I70" s="42"/>
      <c r="J70" s="43"/>
      <c r="K70" s="45" t="str">
        <f t="shared" si="0"/>
        <v/>
      </c>
      <c r="L70" s="44"/>
      <c r="M70" s="43"/>
      <c r="N70" s="46" t="str">
        <f t="shared" si="1"/>
        <v/>
      </c>
      <c r="O70" s="47" t="str">
        <f t="shared" si="2"/>
        <v/>
      </c>
      <c r="P70" s="42"/>
      <c r="Q70" s="43"/>
      <c r="R70" s="45" t="str">
        <f t="shared" si="3"/>
        <v/>
      </c>
      <c r="S70" s="44"/>
      <c r="T70" s="43"/>
      <c r="U70" s="46" t="str">
        <f t="shared" si="4"/>
        <v/>
      </c>
      <c r="V70" s="137" t="str">
        <f t="shared" si="5"/>
        <v/>
      </c>
      <c r="W70" s="42" t="s">
        <v>410</v>
      </c>
      <c r="X70" s="43">
        <v>1</v>
      </c>
      <c r="Y70" s="45">
        <f t="shared" si="6"/>
        <v>1</v>
      </c>
      <c r="Z70" s="44" t="s">
        <v>408</v>
      </c>
      <c r="AA70" s="43">
        <v>1</v>
      </c>
      <c r="AB70" s="46">
        <f t="shared" si="7"/>
        <v>1</v>
      </c>
      <c r="AC70" s="137">
        <f t="shared" si="8"/>
        <v>1</v>
      </c>
    </row>
    <row r="71" spans="2:29" ht="20.25" customHeight="1" x14ac:dyDescent="0.2">
      <c r="B71" s="68">
        <v>89</v>
      </c>
      <c r="C71" s="41" t="s">
        <v>44</v>
      </c>
      <c r="D71" s="82" t="s">
        <v>379</v>
      </c>
      <c r="E71" s="40" t="s">
        <v>83</v>
      </c>
      <c r="F71" s="23"/>
      <c r="G71" s="24"/>
      <c r="H71" s="50"/>
      <c r="I71" s="42" t="s">
        <v>410</v>
      </c>
      <c r="J71" s="43">
        <v>0.5</v>
      </c>
      <c r="K71" s="45">
        <f t="shared" si="0"/>
        <v>0.5</v>
      </c>
      <c r="L71" s="44" t="s">
        <v>407</v>
      </c>
      <c r="M71" s="43">
        <v>1</v>
      </c>
      <c r="N71" s="46">
        <f t="shared" si="1"/>
        <v>4</v>
      </c>
      <c r="O71" s="47">
        <f t="shared" si="2"/>
        <v>2</v>
      </c>
      <c r="P71" s="42"/>
      <c r="Q71" s="43"/>
      <c r="R71" s="45" t="str">
        <f t="shared" si="3"/>
        <v/>
      </c>
      <c r="S71" s="44"/>
      <c r="T71" s="43"/>
      <c r="U71" s="46" t="str">
        <f t="shared" si="4"/>
        <v/>
      </c>
      <c r="V71" s="137" t="str">
        <f t="shared" si="5"/>
        <v/>
      </c>
      <c r="W71" s="42" t="s">
        <v>410</v>
      </c>
      <c r="X71" s="43">
        <v>0.5</v>
      </c>
      <c r="Y71" s="45">
        <f t="shared" si="6"/>
        <v>0.5</v>
      </c>
      <c r="Z71" s="44" t="s">
        <v>407</v>
      </c>
      <c r="AA71" s="43">
        <v>2</v>
      </c>
      <c r="AB71" s="46">
        <f t="shared" si="7"/>
        <v>8</v>
      </c>
      <c r="AC71" s="137">
        <f t="shared" si="8"/>
        <v>4</v>
      </c>
    </row>
    <row r="72" spans="2:29" ht="20.25" customHeight="1" x14ac:dyDescent="0.2">
      <c r="B72" s="68">
        <v>90</v>
      </c>
      <c r="C72" s="41" t="s">
        <v>44</v>
      </c>
      <c r="D72" s="82" t="s">
        <v>379</v>
      </c>
      <c r="E72" s="40" t="s">
        <v>392</v>
      </c>
      <c r="F72" s="23"/>
      <c r="G72" s="24"/>
      <c r="H72" s="50"/>
      <c r="I72" s="42" t="s">
        <v>410</v>
      </c>
      <c r="J72" s="43">
        <v>0.5</v>
      </c>
      <c r="K72" s="45">
        <f t="shared" si="0"/>
        <v>0.5</v>
      </c>
      <c r="L72" s="44" t="s">
        <v>407</v>
      </c>
      <c r="M72" s="43">
        <v>1</v>
      </c>
      <c r="N72" s="46">
        <f t="shared" si="1"/>
        <v>4</v>
      </c>
      <c r="O72" s="47">
        <f t="shared" si="2"/>
        <v>2</v>
      </c>
      <c r="P72" s="42"/>
      <c r="Q72" s="43"/>
      <c r="R72" s="45" t="str">
        <f t="shared" si="3"/>
        <v/>
      </c>
      <c r="S72" s="44"/>
      <c r="T72" s="43"/>
      <c r="U72" s="46" t="str">
        <f t="shared" si="4"/>
        <v/>
      </c>
      <c r="V72" s="137" t="str">
        <f t="shared" si="5"/>
        <v/>
      </c>
      <c r="W72" s="42" t="s">
        <v>410</v>
      </c>
      <c r="X72" s="43">
        <v>0.5</v>
      </c>
      <c r="Y72" s="45">
        <f t="shared" si="6"/>
        <v>0.5</v>
      </c>
      <c r="Z72" s="44" t="s">
        <v>407</v>
      </c>
      <c r="AA72" s="43">
        <v>1</v>
      </c>
      <c r="AB72" s="46">
        <f t="shared" si="7"/>
        <v>4</v>
      </c>
      <c r="AC72" s="137">
        <f t="shared" si="8"/>
        <v>2</v>
      </c>
    </row>
    <row r="73" spans="2:29" ht="20.25" customHeight="1" x14ac:dyDescent="0.2">
      <c r="B73" s="68">
        <v>91</v>
      </c>
      <c r="C73" s="41" t="s">
        <v>44</v>
      </c>
      <c r="D73" s="82" t="s">
        <v>379</v>
      </c>
      <c r="E73" s="40" t="s">
        <v>393</v>
      </c>
      <c r="F73" s="23"/>
      <c r="G73" s="24"/>
      <c r="H73" s="50"/>
      <c r="I73" s="42" t="s">
        <v>410</v>
      </c>
      <c r="J73" s="43">
        <v>1</v>
      </c>
      <c r="K73" s="45">
        <f t="shared" ref="K73:K89" si="9">IF(I73="min",J73/60,IF(I73="hr",J73,""))</f>
        <v>1</v>
      </c>
      <c r="L73" s="44" t="s">
        <v>407</v>
      </c>
      <c r="M73" s="43">
        <v>1</v>
      </c>
      <c r="N73" s="46">
        <f t="shared" ref="N73:N89" si="10">IF(L73="Day",M73*24,IF(L73="Week",M73*4,IF(L73="Month",M73,IF(L73="Year",M73/12,""))))</f>
        <v>4</v>
      </c>
      <c r="O73" s="47">
        <f t="shared" ref="O73:O89" si="11">IF(AND(K73="",N73=""),"",K73*N73)</f>
        <v>4</v>
      </c>
      <c r="P73" s="42"/>
      <c r="Q73" s="43"/>
      <c r="R73" s="45" t="str">
        <f t="shared" ref="R73:R89" si="12">IF(P73="min",Q73/60,IF(P73="hr",Q73,""))</f>
        <v/>
      </c>
      <c r="S73" s="44"/>
      <c r="T73" s="43"/>
      <c r="U73" s="46" t="str">
        <f t="shared" ref="U73:U89" si="13">IF(S73="Day",T73*24,IF(S73="Week",T73*4,IF(S73="Month",T73,IF(S73="Year",T73/12,""))))</f>
        <v/>
      </c>
      <c r="V73" s="137" t="str">
        <f t="shared" ref="V73:V89" si="14">IF(AND(R73="",U73=""),"",R73*U73)</f>
        <v/>
      </c>
      <c r="W73" s="42" t="s">
        <v>410</v>
      </c>
      <c r="X73" s="43">
        <v>0.5</v>
      </c>
      <c r="Y73" s="45">
        <f t="shared" ref="Y73:Y89" si="15">IF(W73="min",X73/60,IF(W73="hr",X73,""))</f>
        <v>0.5</v>
      </c>
      <c r="Z73" s="44" t="s">
        <v>407</v>
      </c>
      <c r="AA73" s="43">
        <v>1</v>
      </c>
      <c r="AB73" s="46">
        <f t="shared" ref="AB73:AB89" si="16">IF(Z73="Day",AA73*24,IF(Z73="Week",AA73*4,IF(Z73="Month",AA73,IF(Z73="Year",AA73/12,""))))</f>
        <v>4</v>
      </c>
      <c r="AC73" s="137">
        <f t="shared" ref="AC73:AC89" si="17">IF(AND(Y73="",AB73=""),"",Y73*AB73)</f>
        <v>2</v>
      </c>
    </row>
    <row r="74" spans="2:29" ht="20.25" customHeight="1" x14ac:dyDescent="0.2">
      <c r="B74" s="68">
        <v>95</v>
      </c>
      <c r="C74" s="41" t="s">
        <v>88</v>
      </c>
      <c r="D74" s="82" t="s">
        <v>172</v>
      </c>
      <c r="E74" s="40" t="s">
        <v>89</v>
      </c>
      <c r="F74" s="23"/>
      <c r="G74" s="24"/>
      <c r="H74" s="50"/>
      <c r="I74" s="42"/>
      <c r="J74" s="43"/>
      <c r="K74" s="45" t="str">
        <f t="shared" si="9"/>
        <v/>
      </c>
      <c r="L74" s="44"/>
      <c r="M74" s="43"/>
      <c r="N74" s="46" t="str">
        <f t="shared" si="10"/>
        <v/>
      </c>
      <c r="O74" s="47" t="str">
        <f t="shared" si="11"/>
        <v/>
      </c>
      <c r="P74" s="42" t="s">
        <v>410</v>
      </c>
      <c r="Q74" s="43">
        <v>1.5</v>
      </c>
      <c r="R74" s="45">
        <f t="shared" si="12"/>
        <v>1.5</v>
      </c>
      <c r="S74" s="44" t="s">
        <v>459</v>
      </c>
      <c r="T74" s="43">
        <v>1</v>
      </c>
      <c r="U74" s="46">
        <f t="shared" si="13"/>
        <v>24</v>
      </c>
      <c r="V74" s="137">
        <f t="shared" si="14"/>
        <v>36</v>
      </c>
      <c r="W74" s="42"/>
      <c r="X74" s="43"/>
      <c r="Y74" s="45" t="str">
        <f t="shared" si="15"/>
        <v/>
      </c>
      <c r="Z74" s="44"/>
      <c r="AA74" s="43"/>
      <c r="AB74" s="46" t="str">
        <f t="shared" si="16"/>
        <v/>
      </c>
      <c r="AC74" s="137" t="str">
        <f t="shared" si="17"/>
        <v/>
      </c>
    </row>
    <row r="75" spans="2:29" ht="20.25" customHeight="1" x14ac:dyDescent="0.2">
      <c r="B75" s="68">
        <v>96</v>
      </c>
      <c r="C75" s="41" t="s">
        <v>88</v>
      </c>
      <c r="D75" s="82" t="s">
        <v>172</v>
      </c>
      <c r="E75" s="40" t="s">
        <v>90</v>
      </c>
      <c r="F75" s="23"/>
      <c r="G75" s="24"/>
      <c r="H75" s="50"/>
      <c r="I75" s="42"/>
      <c r="J75" s="43"/>
      <c r="K75" s="45" t="str">
        <f t="shared" si="9"/>
        <v/>
      </c>
      <c r="L75" s="44"/>
      <c r="M75" s="43"/>
      <c r="N75" s="46" t="str">
        <f t="shared" si="10"/>
        <v/>
      </c>
      <c r="O75" s="47" t="str">
        <f t="shared" si="11"/>
        <v/>
      </c>
      <c r="P75" s="42" t="s">
        <v>410</v>
      </c>
      <c r="Q75" s="43">
        <v>0.5</v>
      </c>
      <c r="R75" s="45">
        <f t="shared" si="12"/>
        <v>0.5</v>
      </c>
      <c r="S75" s="44" t="s">
        <v>459</v>
      </c>
      <c r="T75" s="43">
        <v>1</v>
      </c>
      <c r="U75" s="46">
        <f t="shared" si="13"/>
        <v>24</v>
      </c>
      <c r="V75" s="137">
        <f t="shared" si="14"/>
        <v>12</v>
      </c>
      <c r="W75" s="42"/>
      <c r="X75" s="43"/>
      <c r="Y75" s="45" t="str">
        <f t="shared" si="15"/>
        <v/>
      </c>
      <c r="Z75" s="44"/>
      <c r="AA75" s="43"/>
      <c r="AB75" s="46" t="str">
        <f t="shared" si="16"/>
        <v/>
      </c>
      <c r="AC75" s="137" t="str">
        <f t="shared" si="17"/>
        <v/>
      </c>
    </row>
    <row r="76" spans="2:29" ht="20.25" customHeight="1" x14ac:dyDescent="0.2">
      <c r="B76" s="68">
        <v>97</v>
      </c>
      <c r="C76" s="41" t="s">
        <v>88</v>
      </c>
      <c r="D76" s="82" t="s">
        <v>172</v>
      </c>
      <c r="E76" s="40" t="s">
        <v>94</v>
      </c>
      <c r="F76" s="23"/>
      <c r="G76" s="24"/>
      <c r="H76" s="50"/>
      <c r="I76" s="42"/>
      <c r="J76" s="43"/>
      <c r="K76" s="45" t="str">
        <f t="shared" si="9"/>
        <v/>
      </c>
      <c r="L76" s="44"/>
      <c r="M76" s="43"/>
      <c r="N76" s="46" t="str">
        <f t="shared" si="10"/>
        <v/>
      </c>
      <c r="O76" s="47" t="str">
        <f t="shared" si="11"/>
        <v/>
      </c>
      <c r="P76" s="42" t="s">
        <v>410</v>
      </c>
      <c r="Q76" s="43">
        <v>4</v>
      </c>
      <c r="R76" s="45">
        <f t="shared" si="12"/>
        <v>4</v>
      </c>
      <c r="S76" s="44" t="s">
        <v>408</v>
      </c>
      <c r="T76" s="43">
        <v>3</v>
      </c>
      <c r="U76" s="46">
        <f t="shared" si="13"/>
        <v>3</v>
      </c>
      <c r="V76" s="137">
        <f t="shared" si="14"/>
        <v>12</v>
      </c>
      <c r="W76" s="42"/>
      <c r="X76" s="43"/>
      <c r="Y76" s="45" t="str">
        <f t="shared" si="15"/>
        <v/>
      </c>
      <c r="Z76" s="44"/>
      <c r="AA76" s="43"/>
      <c r="AB76" s="46" t="str">
        <f t="shared" si="16"/>
        <v/>
      </c>
      <c r="AC76" s="137" t="str">
        <f t="shared" si="17"/>
        <v/>
      </c>
    </row>
    <row r="77" spans="2:29" ht="20.25" customHeight="1" x14ac:dyDescent="0.2">
      <c r="B77" s="68">
        <v>98</v>
      </c>
      <c r="C77" s="41" t="s">
        <v>88</v>
      </c>
      <c r="D77" s="82" t="s">
        <v>172</v>
      </c>
      <c r="E77" s="40" t="s">
        <v>91</v>
      </c>
      <c r="F77" s="23"/>
      <c r="G77" s="24"/>
      <c r="H77" s="50"/>
      <c r="I77" s="42"/>
      <c r="J77" s="43"/>
      <c r="K77" s="45" t="str">
        <f t="shared" si="9"/>
        <v/>
      </c>
      <c r="L77" s="44"/>
      <c r="M77" s="43"/>
      <c r="N77" s="46" t="str">
        <f t="shared" si="10"/>
        <v/>
      </c>
      <c r="O77" s="47" t="str">
        <f t="shared" si="11"/>
        <v/>
      </c>
      <c r="P77" s="42" t="s">
        <v>410</v>
      </c>
      <c r="Q77" s="43">
        <v>1</v>
      </c>
      <c r="R77" s="45">
        <f t="shared" si="12"/>
        <v>1</v>
      </c>
      <c r="S77" s="44" t="s">
        <v>407</v>
      </c>
      <c r="T77" s="43">
        <v>2</v>
      </c>
      <c r="U77" s="46">
        <f t="shared" si="13"/>
        <v>8</v>
      </c>
      <c r="V77" s="137">
        <f t="shared" si="14"/>
        <v>8</v>
      </c>
      <c r="W77" s="42"/>
      <c r="X77" s="43"/>
      <c r="Y77" s="45" t="str">
        <f t="shared" si="15"/>
        <v/>
      </c>
      <c r="Z77" s="44"/>
      <c r="AA77" s="43"/>
      <c r="AB77" s="46" t="str">
        <f t="shared" si="16"/>
        <v/>
      </c>
      <c r="AC77" s="137" t="str">
        <f t="shared" si="17"/>
        <v/>
      </c>
    </row>
    <row r="78" spans="2:29" ht="20.25" customHeight="1" x14ac:dyDescent="0.2">
      <c r="B78" s="68">
        <v>99</v>
      </c>
      <c r="C78" s="41" t="s">
        <v>88</v>
      </c>
      <c r="D78" s="82" t="s">
        <v>172</v>
      </c>
      <c r="E78" s="40" t="s">
        <v>92</v>
      </c>
      <c r="F78" s="23"/>
      <c r="G78" s="24"/>
      <c r="H78" s="50"/>
      <c r="I78" s="42"/>
      <c r="J78" s="43"/>
      <c r="K78" s="45" t="str">
        <f t="shared" si="9"/>
        <v/>
      </c>
      <c r="L78" s="44"/>
      <c r="M78" s="43"/>
      <c r="N78" s="46" t="str">
        <f t="shared" si="10"/>
        <v/>
      </c>
      <c r="O78" s="47" t="str">
        <f t="shared" si="11"/>
        <v/>
      </c>
      <c r="P78" s="42" t="s">
        <v>410</v>
      </c>
      <c r="Q78" s="43">
        <v>8</v>
      </c>
      <c r="R78" s="45">
        <f t="shared" si="12"/>
        <v>8</v>
      </c>
      <c r="S78" s="44" t="s">
        <v>408</v>
      </c>
      <c r="T78" s="43">
        <v>3</v>
      </c>
      <c r="U78" s="46">
        <f t="shared" si="13"/>
        <v>3</v>
      </c>
      <c r="V78" s="137">
        <f t="shared" si="14"/>
        <v>24</v>
      </c>
      <c r="W78" s="42"/>
      <c r="X78" s="43"/>
      <c r="Y78" s="45" t="str">
        <f t="shared" si="15"/>
        <v/>
      </c>
      <c r="Z78" s="44"/>
      <c r="AA78" s="43"/>
      <c r="AB78" s="46" t="str">
        <f t="shared" si="16"/>
        <v/>
      </c>
      <c r="AC78" s="137" t="str">
        <f t="shared" si="17"/>
        <v/>
      </c>
    </row>
    <row r="79" spans="2:29" ht="20.25" customHeight="1" x14ac:dyDescent="0.2">
      <c r="B79" s="68">
        <v>100</v>
      </c>
      <c r="C79" s="41" t="s">
        <v>88</v>
      </c>
      <c r="D79" s="82" t="s">
        <v>172</v>
      </c>
      <c r="E79" s="40" t="s">
        <v>93</v>
      </c>
      <c r="F79" s="23"/>
      <c r="G79" s="24"/>
      <c r="H79" s="50"/>
      <c r="I79" s="42"/>
      <c r="J79" s="43"/>
      <c r="K79" s="45" t="str">
        <f t="shared" si="9"/>
        <v/>
      </c>
      <c r="L79" s="44"/>
      <c r="M79" s="43"/>
      <c r="N79" s="46" t="str">
        <f t="shared" si="10"/>
        <v/>
      </c>
      <c r="O79" s="47" t="str">
        <f t="shared" si="11"/>
        <v/>
      </c>
      <c r="P79" s="42" t="s">
        <v>410</v>
      </c>
      <c r="Q79" s="43">
        <v>0.5</v>
      </c>
      <c r="R79" s="45">
        <f t="shared" si="12"/>
        <v>0.5</v>
      </c>
      <c r="S79" s="44" t="s">
        <v>408</v>
      </c>
      <c r="T79" s="43">
        <v>3</v>
      </c>
      <c r="U79" s="46">
        <f t="shared" si="13"/>
        <v>3</v>
      </c>
      <c r="V79" s="137">
        <f t="shared" si="14"/>
        <v>1.5</v>
      </c>
      <c r="W79" s="42"/>
      <c r="X79" s="43"/>
      <c r="Y79" s="45" t="str">
        <f t="shared" si="15"/>
        <v/>
      </c>
      <c r="Z79" s="44"/>
      <c r="AA79" s="43"/>
      <c r="AB79" s="46" t="str">
        <f t="shared" si="16"/>
        <v/>
      </c>
      <c r="AC79" s="137" t="str">
        <f t="shared" si="17"/>
        <v/>
      </c>
    </row>
    <row r="80" spans="2:29" ht="20.25" customHeight="1" x14ac:dyDescent="0.2">
      <c r="B80" s="68">
        <v>101</v>
      </c>
      <c r="C80" s="41" t="s">
        <v>88</v>
      </c>
      <c r="D80" s="82" t="s">
        <v>171</v>
      </c>
      <c r="E80" s="40" t="s">
        <v>95</v>
      </c>
      <c r="F80" s="23"/>
      <c r="G80" s="24"/>
      <c r="H80" s="50"/>
      <c r="I80" s="42"/>
      <c r="J80" s="43"/>
      <c r="K80" s="45" t="str">
        <f t="shared" si="9"/>
        <v/>
      </c>
      <c r="L80" s="44"/>
      <c r="M80" s="43"/>
      <c r="N80" s="46" t="str">
        <f t="shared" si="10"/>
        <v/>
      </c>
      <c r="O80" s="47" t="str">
        <f t="shared" si="11"/>
        <v/>
      </c>
      <c r="P80" s="42" t="s">
        <v>410</v>
      </c>
      <c r="Q80" s="43">
        <v>1</v>
      </c>
      <c r="R80" s="45">
        <f t="shared" si="12"/>
        <v>1</v>
      </c>
      <c r="S80" s="44" t="s">
        <v>408</v>
      </c>
      <c r="T80" s="43">
        <v>1</v>
      </c>
      <c r="U80" s="46">
        <f t="shared" si="13"/>
        <v>1</v>
      </c>
      <c r="V80" s="137">
        <f t="shared" si="14"/>
        <v>1</v>
      </c>
      <c r="W80" s="42"/>
      <c r="X80" s="43"/>
      <c r="Y80" s="45" t="str">
        <f t="shared" si="15"/>
        <v/>
      </c>
      <c r="Z80" s="44"/>
      <c r="AA80" s="43"/>
      <c r="AB80" s="46" t="str">
        <f t="shared" si="16"/>
        <v/>
      </c>
      <c r="AC80" s="137" t="str">
        <f t="shared" si="17"/>
        <v/>
      </c>
    </row>
    <row r="81" spans="2:29" ht="20.25" customHeight="1" x14ac:dyDescent="0.2">
      <c r="B81" s="68">
        <v>102</v>
      </c>
      <c r="C81" s="41" t="s">
        <v>88</v>
      </c>
      <c r="D81" s="82" t="s">
        <v>173</v>
      </c>
      <c r="E81" s="40" t="s">
        <v>96</v>
      </c>
      <c r="F81" s="23"/>
      <c r="G81" s="24"/>
      <c r="H81" s="50"/>
      <c r="I81" s="42"/>
      <c r="J81" s="43"/>
      <c r="K81" s="45" t="str">
        <f t="shared" si="9"/>
        <v/>
      </c>
      <c r="L81" s="44"/>
      <c r="M81" s="43"/>
      <c r="N81" s="46" t="str">
        <f t="shared" si="10"/>
        <v/>
      </c>
      <c r="O81" s="47" t="str">
        <f t="shared" si="11"/>
        <v/>
      </c>
      <c r="P81" s="42" t="s">
        <v>410</v>
      </c>
      <c r="Q81" s="43">
        <v>6</v>
      </c>
      <c r="R81" s="45">
        <f t="shared" si="12"/>
        <v>6</v>
      </c>
      <c r="S81" s="44" t="s">
        <v>408</v>
      </c>
      <c r="T81" s="43">
        <v>2</v>
      </c>
      <c r="U81" s="46">
        <f t="shared" si="13"/>
        <v>2</v>
      </c>
      <c r="V81" s="137">
        <f t="shared" si="14"/>
        <v>12</v>
      </c>
      <c r="W81" s="42"/>
      <c r="X81" s="43"/>
      <c r="Y81" s="45" t="str">
        <f t="shared" si="15"/>
        <v/>
      </c>
      <c r="Z81" s="44"/>
      <c r="AA81" s="43"/>
      <c r="AB81" s="46" t="str">
        <f t="shared" si="16"/>
        <v/>
      </c>
      <c r="AC81" s="137" t="str">
        <f t="shared" si="17"/>
        <v/>
      </c>
    </row>
    <row r="82" spans="2:29" ht="20.25" customHeight="1" x14ac:dyDescent="0.2">
      <c r="B82" s="68">
        <v>103</v>
      </c>
      <c r="C82" s="41" t="s">
        <v>88</v>
      </c>
      <c r="D82" s="82" t="s">
        <v>173</v>
      </c>
      <c r="E82" s="40" t="s">
        <v>97</v>
      </c>
      <c r="F82" s="23"/>
      <c r="G82" s="24"/>
      <c r="H82" s="50"/>
      <c r="I82" s="42"/>
      <c r="J82" s="43"/>
      <c r="K82" s="45" t="str">
        <f t="shared" si="9"/>
        <v/>
      </c>
      <c r="L82" s="44"/>
      <c r="M82" s="43"/>
      <c r="N82" s="46" t="str">
        <f t="shared" si="10"/>
        <v/>
      </c>
      <c r="O82" s="47" t="str">
        <f t="shared" si="11"/>
        <v/>
      </c>
      <c r="P82" s="42" t="s">
        <v>410</v>
      </c>
      <c r="Q82" s="43">
        <v>6</v>
      </c>
      <c r="R82" s="45">
        <f t="shared" si="12"/>
        <v>6</v>
      </c>
      <c r="S82" s="44" t="s">
        <v>408</v>
      </c>
      <c r="T82" s="43">
        <v>2</v>
      </c>
      <c r="U82" s="46">
        <f t="shared" si="13"/>
        <v>2</v>
      </c>
      <c r="V82" s="137">
        <f t="shared" si="14"/>
        <v>12</v>
      </c>
      <c r="W82" s="42"/>
      <c r="X82" s="43"/>
      <c r="Y82" s="45" t="str">
        <f t="shared" si="15"/>
        <v/>
      </c>
      <c r="Z82" s="44"/>
      <c r="AA82" s="43"/>
      <c r="AB82" s="46" t="str">
        <f t="shared" si="16"/>
        <v/>
      </c>
      <c r="AC82" s="137" t="str">
        <f t="shared" si="17"/>
        <v/>
      </c>
    </row>
    <row r="83" spans="2:29" ht="20.25" customHeight="1" x14ac:dyDescent="0.2">
      <c r="B83" s="68">
        <v>104</v>
      </c>
      <c r="C83" s="41" t="s">
        <v>88</v>
      </c>
      <c r="D83" s="82" t="s">
        <v>173</v>
      </c>
      <c r="E83" s="40" t="s">
        <v>98</v>
      </c>
      <c r="F83" s="23"/>
      <c r="G83" s="24"/>
      <c r="H83" s="50"/>
      <c r="I83" s="42"/>
      <c r="J83" s="43"/>
      <c r="K83" s="45" t="str">
        <f t="shared" si="9"/>
        <v/>
      </c>
      <c r="L83" s="44"/>
      <c r="M83" s="43"/>
      <c r="N83" s="46" t="str">
        <f t="shared" si="10"/>
        <v/>
      </c>
      <c r="O83" s="47" t="str">
        <f t="shared" si="11"/>
        <v/>
      </c>
      <c r="P83" s="42" t="s">
        <v>410</v>
      </c>
      <c r="Q83" s="43">
        <v>4</v>
      </c>
      <c r="R83" s="45">
        <f t="shared" si="12"/>
        <v>4</v>
      </c>
      <c r="S83" s="44" t="s">
        <v>408</v>
      </c>
      <c r="T83" s="43">
        <v>2</v>
      </c>
      <c r="U83" s="46">
        <f t="shared" si="13"/>
        <v>2</v>
      </c>
      <c r="V83" s="137">
        <f t="shared" si="14"/>
        <v>8</v>
      </c>
      <c r="W83" s="42"/>
      <c r="X83" s="43"/>
      <c r="Y83" s="45" t="str">
        <f t="shared" si="15"/>
        <v/>
      </c>
      <c r="Z83" s="44"/>
      <c r="AA83" s="43"/>
      <c r="AB83" s="46" t="str">
        <f t="shared" si="16"/>
        <v/>
      </c>
      <c r="AC83" s="137" t="str">
        <f t="shared" si="17"/>
        <v/>
      </c>
    </row>
    <row r="84" spans="2:29" ht="20.25" customHeight="1" x14ac:dyDescent="0.2">
      <c r="B84" s="68">
        <v>105</v>
      </c>
      <c r="C84" s="41" t="s">
        <v>88</v>
      </c>
      <c r="D84" s="82" t="s">
        <v>173</v>
      </c>
      <c r="E84" s="40" t="s">
        <v>99</v>
      </c>
      <c r="F84" s="23"/>
      <c r="G84" s="24"/>
      <c r="H84" s="50"/>
      <c r="I84" s="42"/>
      <c r="J84" s="43"/>
      <c r="K84" s="45" t="str">
        <f t="shared" si="9"/>
        <v/>
      </c>
      <c r="L84" s="44"/>
      <c r="M84" s="43"/>
      <c r="N84" s="46" t="str">
        <f t="shared" si="10"/>
        <v/>
      </c>
      <c r="O84" s="47" t="str">
        <f t="shared" si="11"/>
        <v/>
      </c>
      <c r="P84" s="42" t="s">
        <v>410</v>
      </c>
      <c r="Q84" s="43">
        <v>2</v>
      </c>
      <c r="R84" s="45">
        <f t="shared" si="12"/>
        <v>2</v>
      </c>
      <c r="S84" s="44" t="s">
        <v>408</v>
      </c>
      <c r="T84" s="43">
        <v>2</v>
      </c>
      <c r="U84" s="46">
        <f t="shared" si="13"/>
        <v>2</v>
      </c>
      <c r="V84" s="137">
        <f t="shared" si="14"/>
        <v>4</v>
      </c>
      <c r="W84" s="42"/>
      <c r="X84" s="43"/>
      <c r="Y84" s="45" t="str">
        <f t="shared" si="15"/>
        <v/>
      </c>
      <c r="Z84" s="44"/>
      <c r="AA84" s="43"/>
      <c r="AB84" s="46" t="str">
        <f t="shared" si="16"/>
        <v/>
      </c>
      <c r="AC84" s="137" t="str">
        <f t="shared" si="17"/>
        <v/>
      </c>
    </row>
    <row r="85" spans="2:29" ht="20.25" customHeight="1" x14ac:dyDescent="0.2">
      <c r="B85" s="68">
        <v>106</v>
      </c>
      <c r="C85" s="41" t="s">
        <v>88</v>
      </c>
      <c r="D85" s="82" t="s">
        <v>173</v>
      </c>
      <c r="E85" s="40" t="s">
        <v>100</v>
      </c>
      <c r="F85" s="23"/>
      <c r="G85" s="24"/>
      <c r="H85" s="50"/>
      <c r="I85" s="42"/>
      <c r="J85" s="43"/>
      <c r="K85" s="45" t="str">
        <f t="shared" si="9"/>
        <v/>
      </c>
      <c r="L85" s="44"/>
      <c r="M85" s="43"/>
      <c r="N85" s="46" t="str">
        <f t="shared" si="10"/>
        <v/>
      </c>
      <c r="O85" s="47" t="str">
        <f t="shared" si="11"/>
        <v/>
      </c>
      <c r="P85" s="42" t="s">
        <v>410</v>
      </c>
      <c r="Q85" s="43">
        <v>12</v>
      </c>
      <c r="R85" s="45">
        <f t="shared" si="12"/>
        <v>12</v>
      </c>
      <c r="S85" s="44" t="s">
        <v>408</v>
      </c>
      <c r="T85" s="43">
        <v>1</v>
      </c>
      <c r="U85" s="46">
        <f t="shared" si="13"/>
        <v>1</v>
      </c>
      <c r="V85" s="137">
        <f t="shared" si="14"/>
        <v>12</v>
      </c>
      <c r="W85" s="42"/>
      <c r="X85" s="43"/>
      <c r="Y85" s="45" t="str">
        <f t="shared" si="15"/>
        <v/>
      </c>
      <c r="Z85" s="44"/>
      <c r="AA85" s="43"/>
      <c r="AB85" s="46" t="str">
        <f t="shared" si="16"/>
        <v/>
      </c>
      <c r="AC85" s="137" t="str">
        <f t="shared" si="17"/>
        <v/>
      </c>
    </row>
    <row r="86" spans="2:29" ht="20.25" customHeight="1" x14ac:dyDescent="0.2">
      <c r="B86" s="68">
        <v>107</v>
      </c>
      <c r="C86" s="41" t="s">
        <v>88</v>
      </c>
      <c r="D86" s="82" t="s">
        <v>174</v>
      </c>
      <c r="E86" s="40" t="s">
        <v>101</v>
      </c>
      <c r="F86" s="23"/>
      <c r="G86" s="24"/>
      <c r="H86" s="50"/>
      <c r="I86" s="42"/>
      <c r="J86" s="43"/>
      <c r="K86" s="45" t="str">
        <f t="shared" si="9"/>
        <v/>
      </c>
      <c r="L86" s="44"/>
      <c r="M86" s="43"/>
      <c r="N86" s="46" t="str">
        <f t="shared" si="10"/>
        <v/>
      </c>
      <c r="O86" s="47" t="str">
        <f t="shared" si="11"/>
        <v/>
      </c>
      <c r="P86" s="42" t="s">
        <v>410</v>
      </c>
      <c r="Q86" s="43">
        <v>1</v>
      </c>
      <c r="R86" s="45">
        <f t="shared" si="12"/>
        <v>1</v>
      </c>
      <c r="S86" s="44" t="s">
        <v>408</v>
      </c>
      <c r="T86" s="43">
        <v>2</v>
      </c>
      <c r="U86" s="46">
        <f t="shared" si="13"/>
        <v>2</v>
      </c>
      <c r="V86" s="137">
        <f t="shared" si="14"/>
        <v>2</v>
      </c>
      <c r="W86" s="42"/>
      <c r="X86" s="43"/>
      <c r="Y86" s="45" t="str">
        <f t="shared" si="15"/>
        <v/>
      </c>
      <c r="Z86" s="44"/>
      <c r="AA86" s="43"/>
      <c r="AB86" s="46" t="str">
        <f t="shared" si="16"/>
        <v/>
      </c>
      <c r="AC86" s="137" t="str">
        <f t="shared" si="17"/>
        <v/>
      </c>
    </row>
    <row r="87" spans="2:29" ht="20.25" customHeight="1" x14ac:dyDescent="0.2">
      <c r="B87" s="68">
        <v>108</v>
      </c>
      <c r="C87" s="41" t="s">
        <v>88</v>
      </c>
      <c r="D87" s="82" t="s">
        <v>175</v>
      </c>
      <c r="E87" s="40" t="s">
        <v>102</v>
      </c>
      <c r="F87" s="23"/>
      <c r="G87" s="24"/>
      <c r="H87" s="50"/>
      <c r="I87" s="42"/>
      <c r="J87" s="43"/>
      <c r="K87" s="45" t="str">
        <f t="shared" si="9"/>
        <v/>
      </c>
      <c r="L87" s="44"/>
      <c r="M87" s="43"/>
      <c r="N87" s="46" t="str">
        <f t="shared" si="10"/>
        <v/>
      </c>
      <c r="O87" s="47" t="str">
        <f t="shared" si="11"/>
        <v/>
      </c>
      <c r="P87" s="42" t="s">
        <v>410</v>
      </c>
      <c r="Q87" s="43">
        <v>4</v>
      </c>
      <c r="R87" s="45">
        <f t="shared" si="12"/>
        <v>4</v>
      </c>
      <c r="S87" s="44" t="s">
        <v>408</v>
      </c>
      <c r="T87" s="43">
        <v>1</v>
      </c>
      <c r="U87" s="46">
        <f t="shared" si="13"/>
        <v>1</v>
      </c>
      <c r="V87" s="137">
        <f t="shared" si="14"/>
        <v>4</v>
      </c>
      <c r="W87" s="42"/>
      <c r="X87" s="43"/>
      <c r="Y87" s="45" t="str">
        <f t="shared" si="15"/>
        <v/>
      </c>
      <c r="Z87" s="44"/>
      <c r="AA87" s="43"/>
      <c r="AB87" s="46" t="str">
        <f t="shared" si="16"/>
        <v/>
      </c>
      <c r="AC87" s="137" t="str">
        <f t="shared" si="17"/>
        <v/>
      </c>
    </row>
    <row r="88" spans="2:29" ht="20.25" customHeight="1" x14ac:dyDescent="0.2">
      <c r="B88" s="68">
        <v>109</v>
      </c>
      <c r="C88" s="41" t="s">
        <v>88</v>
      </c>
      <c r="D88" s="82" t="s">
        <v>25</v>
      </c>
      <c r="E88" s="40" t="s">
        <v>103</v>
      </c>
      <c r="F88" s="23"/>
      <c r="G88" s="24"/>
      <c r="H88" s="50"/>
      <c r="I88" s="42"/>
      <c r="J88" s="43"/>
      <c r="K88" s="45" t="str">
        <f t="shared" si="9"/>
        <v/>
      </c>
      <c r="L88" s="44"/>
      <c r="M88" s="43"/>
      <c r="N88" s="46" t="str">
        <f t="shared" si="10"/>
        <v/>
      </c>
      <c r="O88" s="47" t="str">
        <f t="shared" si="11"/>
        <v/>
      </c>
      <c r="P88" s="42" t="s">
        <v>410</v>
      </c>
      <c r="Q88" s="43">
        <v>2</v>
      </c>
      <c r="R88" s="45">
        <f t="shared" si="12"/>
        <v>2</v>
      </c>
      <c r="S88" s="44" t="s">
        <v>407</v>
      </c>
      <c r="T88" s="43">
        <v>1</v>
      </c>
      <c r="U88" s="46">
        <f t="shared" si="13"/>
        <v>4</v>
      </c>
      <c r="V88" s="137">
        <f t="shared" si="14"/>
        <v>8</v>
      </c>
      <c r="W88" s="42"/>
      <c r="X88" s="43"/>
      <c r="Y88" s="45" t="str">
        <f t="shared" si="15"/>
        <v/>
      </c>
      <c r="Z88" s="44"/>
      <c r="AA88" s="43"/>
      <c r="AB88" s="46" t="str">
        <f t="shared" si="16"/>
        <v/>
      </c>
      <c r="AC88" s="137" t="str">
        <f t="shared" si="17"/>
        <v/>
      </c>
    </row>
    <row r="89" spans="2:29" ht="20.25" customHeight="1" thickBot="1" x14ac:dyDescent="0.25">
      <c r="B89" s="68">
        <v>110</v>
      </c>
      <c r="C89" s="41" t="s">
        <v>88</v>
      </c>
      <c r="D89" s="82" t="s">
        <v>25</v>
      </c>
      <c r="E89" s="40" t="s">
        <v>104</v>
      </c>
      <c r="F89" s="23"/>
      <c r="G89" s="24"/>
      <c r="H89" s="50"/>
      <c r="I89" s="42"/>
      <c r="J89" s="43"/>
      <c r="K89" s="45" t="str">
        <f t="shared" si="9"/>
        <v/>
      </c>
      <c r="L89" s="44"/>
      <c r="M89" s="43"/>
      <c r="N89" s="46" t="str">
        <f t="shared" si="10"/>
        <v/>
      </c>
      <c r="O89" s="47" t="str">
        <f t="shared" si="11"/>
        <v/>
      </c>
      <c r="P89" s="42" t="s">
        <v>410</v>
      </c>
      <c r="Q89" s="43">
        <v>3</v>
      </c>
      <c r="R89" s="138">
        <f t="shared" si="12"/>
        <v>3</v>
      </c>
      <c r="S89" s="44" t="s">
        <v>407</v>
      </c>
      <c r="T89" s="43">
        <v>1</v>
      </c>
      <c r="U89" s="139">
        <f t="shared" si="13"/>
        <v>4</v>
      </c>
      <c r="V89" s="140">
        <f t="shared" si="14"/>
        <v>12</v>
      </c>
      <c r="W89" s="42"/>
      <c r="X89" s="43"/>
      <c r="Y89" s="138" t="str">
        <f t="shared" si="15"/>
        <v/>
      </c>
      <c r="Z89" s="44"/>
      <c r="AA89" s="43"/>
      <c r="AB89" s="139" t="str">
        <f t="shared" si="16"/>
        <v/>
      </c>
      <c r="AC89" s="140" t="str">
        <f t="shared" si="17"/>
        <v/>
      </c>
    </row>
    <row r="90" spans="2:29" ht="21" customHeight="1" thickBot="1" x14ac:dyDescent="0.25">
      <c r="B90" s="51" t="s">
        <v>5</v>
      </c>
      <c r="C90" s="52"/>
      <c r="D90" s="52"/>
      <c r="E90" s="131"/>
      <c r="F90" s="130"/>
      <c r="G90" s="53"/>
      <c r="H90" s="132"/>
      <c r="I90" s="259" t="s">
        <v>4</v>
      </c>
      <c r="J90" s="260"/>
      <c r="K90" s="260"/>
      <c r="L90" s="260"/>
      <c r="M90" s="260"/>
      <c r="N90" s="261"/>
      <c r="O90" s="54">
        <f>SUM(O9:O89)</f>
        <v>219</v>
      </c>
      <c r="P90" s="259" t="s">
        <v>4</v>
      </c>
      <c r="Q90" s="260"/>
      <c r="R90" s="260"/>
      <c r="S90" s="260"/>
      <c r="T90" s="260"/>
      <c r="U90" s="261"/>
      <c r="V90" s="54">
        <f>SUM(V9:V89)</f>
        <v>168.5</v>
      </c>
      <c r="W90" s="259" t="s">
        <v>4</v>
      </c>
      <c r="X90" s="260"/>
      <c r="Y90" s="260"/>
      <c r="Z90" s="260"/>
      <c r="AA90" s="260"/>
      <c r="AB90" s="261"/>
      <c r="AC90" s="54">
        <f>SUM(AC9:AC89)</f>
        <v>238</v>
      </c>
    </row>
    <row r="91" spans="2:29" ht="21" customHeight="1" thickBot="1" x14ac:dyDescent="0.25">
      <c r="B91" s="26"/>
      <c r="C91" s="26"/>
      <c r="D91" s="26"/>
      <c r="E91" s="26"/>
      <c r="F91" s="26"/>
      <c r="G91" s="26"/>
      <c r="H91" s="26"/>
      <c r="I91" s="26"/>
      <c r="J91" s="27"/>
      <c r="K91" s="28"/>
      <c r="L91" s="28"/>
      <c r="M91" s="28"/>
      <c r="N91" s="27"/>
      <c r="O91" s="29">
        <f>O90/($H$98+M91)</f>
        <v>1.140625</v>
      </c>
      <c r="P91" s="26"/>
      <c r="Q91" s="27"/>
      <c r="R91" s="28"/>
      <c r="S91" s="28"/>
      <c r="T91" s="28"/>
      <c r="U91" s="27"/>
      <c r="V91" s="29">
        <f>V90/($H$98+T91)</f>
        <v>0.87760416666666663</v>
      </c>
      <c r="W91" s="26"/>
      <c r="X91" s="27"/>
      <c r="Y91" s="28"/>
      <c r="Z91" s="28"/>
      <c r="AA91" s="28"/>
      <c r="AB91" s="27"/>
      <c r="AC91" s="29">
        <f>AC90/($H$98+AA91)</f>
        <v>1.2395833333333333</v>
      </c>
    </row>
    <row r="92" spans="2:29" ht="21" customHeight="1" x14ac:dyDescent="0.2">
      <c r="B92" s="26"/>
      <c r="C92" s="26"/>
      <c r="D92" s="26"/>
      <c r="E92" s="75" t="s">
        <v>3</v>
      </c>
      <c r="F92" s="26"/>
      <c r="G92" s="26"/>
      <c r="H92" s="30"/>
      <c r="I92" s="26"/>
      <c r="J92" s="27"/>
      <c r="K92" s="28"/>
      <c r="L92" s="27"/>
      <c r="M92" s="27"/>
      <c r="N92" s="27"/>
      <c r="O92" s="31">
        <f>IF(O90&gt;0,1,0)</f>
        <v>1</v>
      </c>
      <c r="P92" s="26"/>
      <c r="Q92" s="27"/>
      <c r="R92" s="28"/>
      <c r="S92" s="27"/>
      <c r="T92" s="27"/>
      <c r="U92" s="27"/>
      <c r="V92" s="31">
        <f>IF(V90&gt;0,1,0)</f>
        <v>1</v>
      </c>
      <c r="W92" s="26"/>
      <c r="X92" s="27"/>
      <c r="Y92" s="28"/>
      <c r="Z92" s="27"/>
      <c r="AA92" s="27"/>
      <c r="AB92" s="27"/>
      <c r="AC92" s="31">
        <f>IF(AC90&gt;0,1,0)</f>
        <v>1</v>
      </c>
    </row>
    <row r="93" spans="2:29" ht="21" customHeight="1" x14ac:dyDescent="0.2">
      <c r="B93" s="26"/>
      <c r="C93" s="26"/>
      <c r="D93" s="26"/>
      <c r="E93" s="76" t="s">
        <v>2</v>
      </c>
      <c r="F93" s="26"/>
      <c r="G93" s="26"/>
      <c r="I93" s="32"/>
      <c r="J93" s="33"/>
      <c r="K93" s="34"/>
      <c r="L93" s="33"/>
      <c r="M93" s="26"/>
      <c r="N93" s="26"/>
      <c r="O93" s="35"/>
      <c r="P93" s="32"/>
      <c r="Q93" s="33"/>
      <c r="R93" s="34"/>
      <c r="S93" s="33"/>
      <c r="T93" s="26"/>
      <c r="U93" s="26"/>
      <c r="V93" s="35"/>
      <c r="W93" s="32"/>
      <c r="X93" s="33"/>
      <c r="Y93" s="34"/>
      <c r="Z93" s="33"/>
      <c r="AA93" s="26"/>
      <c r="AB93" s="26"/>
      <c r="AC93" s="35"/>
    </row>
    <row r="94" spans="2:29" ht="21" customHeight="1" x14ac:dyDescent="0.2">
      <c r="B94" s="26"/>
      <c r="C94" s="26"/>
      <c r="D94" s="26"/>
      <c r="E94" s="76" t="s">
        <v>86</v>
      </c>
      <c r="F94" s="26"/>
      <c r="G94" s="26"/>
      <c r="H94" s="26"/>
      <c r="I94" s="36"/>
      <c r="J94" s="26"/>
      <c r="K94" s="37"/>
      <c r="L94" s="26"/>
      <c r="M94" s="35"/>
      <c r="N94" s="35"/>
      <c r="O94" s="36"/>
      <c r="P94" s="36"/>
      <c r="Q94" s="26"/>
      <c r="R94" s="37"/>
      <c r="S94" s="26"/>
      <c r="T94" s="35"/>
      <c r="U94" s="35"/>
      <c r="V94" s="36"/>
      <c r="W94" s="36"/>
      <c r="X94" s="26"/>
      <c r="Y94" s="37"/>
      <c r="Z94" s="26"/>
      <c r="AA94" s="35"/>
      <c r="AB94" s="35"/>
      <c r="AC94" s="36"/>
    </row>
    <row r="95" spans="2:29" ht="21" customHeight="1" x14ac:dyDescent="0.2">
      <c r="B95" s="26"/>
      <c r="C95" s="26"/>
      <c r="D95" s="26"/>
      <c r="E95" s="76" t="s">
        <v>87</v>
      </c>
      <c r="F95" s="26"/>
      <c r="G95" s="26"/>
      <c r="H95" s="26"/>
      <c r="I95" s="38"/>
      <c r="J95" s="32"/>
      <c r="K95" s="39"/>
      <c r="L95" s="32"/>
      <c r="M95" s="33"/>
      <c r="N95" s="33"/>
      <c r="O95" s="26"/>
      <c r="P95" s="38"/>
      <c r="Q95" s="32"/>
      <c r="R95" s="39"/>
      <c r="S95" s="32"/>
      <c r="T95" s="33"/>
      <c r="U95" s="33"/>
      <c r="V95" s="26"/>
      <c r="W95" s="38"/>
      <c r="X95" s="32"/>
      <c r="Y95" s="39"/>
      <c r="Z95" s="32"/>
      <c r="AA95" s="33"/>
      <c r="AB95" s="33"/>
      <c r="AC95" s="26"/>
    </row>
    <row r="96" spans="2:29" ht="21" customHeight="1" thickBot="1" x14ac:dyDescent="0.25">
      <c r="E96" s="77" t="s">
        <v>1</v>
      </c>
      <c r="F96" s="26"/>
      <c r="G96" s="26"/>
      <c r="I96" s="38"/>
      <c r="M96" s="1"/>
      <c r="N96" s="1"/>
      <c r="O96" s="1"/>
      <c r="P96" s="38"/>
      <c r="T96" s="1"/>
      <c r="U96" s="1"/>
      <c r="V96" s="1"/>
      <c r="W96" s="38"/>
      <c r="AA96" s="1"/>
      <c r="AB96" s="1"/>
      <c r="AC96" s="1"/>
    </row>
    <row r="97" spans="5:8" ht="21" customHeight="1" thickBot="1" x14ac:dyDescent="0.25"/>
    <row r="98" spans="5:8" ht="21" customHeight="1" thickBot="1" x14ac:dyDescent="0.25">
      <c r="E98" s="79" t="s">
        <v>460</v>
      </c>
      <c r="F98" s="80"/>
      <c r="G98" s="81"/>
      <c r="H98" s="78">
        <f>24*8</f>
        <v>192</v>
      </c>
    </row>
  </sheetData>
  <mergeCells count="10">
    <mergeCell ref="I90:N90"/>
    <mergeCell ref="P90:U90"/>
    <mergeCell ref="W90:AB90"/>
    <mergeCell ref="B6:H7"/>
    <mergeCell ref="I6:O6"/>
    <mergeCell ref="P6:V6"/>
    <mergeCell ref="W6:AC6"/>
    <mergeCell ref="I7:O7"/>
    <mergeCell ref="P7:V7"/>
    <mergeCell ref="W7:AC7"/>
  </mergeCells>
  <conditionalFormatting sqref="O91">
    <cfRule type="cellIs" dxfId="387" priority="5" stopIfTrue="1" operator="between">
      <formula>0.7</formula>
      <formula>0.799</formula>
    </cfRule>
    <cfRule type="cellIs" dxfId="386" priority="6" stopIfTrue="1" operator="lessThanOrEqual">
      <formula>0.69</formula>
    </cfRule>
  </conditionalFormatting>
  <conditionalFormatting sqref="V91">
    <cfRule type="cellIs" dxfId="385" priority="3" stopIfTrue="1" operator="between">
      <formula>0.7</formula>
      <formula>0.799</formula>
    </cfRule>
    <cfRule type="cellIs" dxfId="384" priority="4" stopIfTrue="1" operator="lessThanOrEqual">
      <formula>0.69</formula>
    </cfRule>
  </conditionalFormatting>
  <conditionalFormatting sqref="AC91">
    <cfRule type="cellIs" dxfId="383" priority="1" stopIfTrue="1" operator="between">
      <formula>0.7</formula>
      <formula>0.799</formula>
    </cfRule>
    <cfRule type="cellIs" dxfId="382" priority="2" stopIfTrue="1" operator="lessThanOrEqual">
      <formula>0.69</formula>
    </cfRule>
  </conditionalFormatting>
  <dataValidations count="3">
    <dataValidation type="list" allowBlank="1" showInputMessage="1" showErrorMessage="1" sqref="S9:S89 Z9:Z89">
      <formula1>$Q$10:$Q$13</formula1>
    </dataValidation>
    <dataValidation type="list" allowBlank="1" showInputMessage="1" showErrorMessage="1" sqref="L9:L89">
      <formula1>$AE$10:$AE$13</formula1>
    </dataValidation>
    <dataValidation type="list" allowBlank="1" showInputMessage="1" showErrorMessage="1" sqref="I9:I89 P9:P89 W9:W89">
      <formula1>$A$7:$A$8</formula1>
    </dataValidation>
  </dataValidations>
  <pageMargins left="0.25" right="0.25" top="0.25" bottom="0.25" header="0.35" footer="0.28999999999999998"/>
  <pageSetup paperSize="8" scale="62"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tabColor theme="8"/>
    <pageSetUpPr fitToPage="1"/>
  </sheetPr>
  <dimension ref="A1:AQ98"/>
  <sheetViews>
    <sheetView showGridLines="0" zoomScale="85" zoomScaleNormal="85" workbookViewId="0">
      <pane xSplit="8" ySplit="8" topLeftCell="Q18" activePane="bottomRight" state="frozen"/>
      <selection activeCell="B1" sqref="B1"/>
      <selection pane="topRight" activeCell="E1" sqref="E1"/>
      <selection pane="bottomLeft" activeCell="B10" sqref="B10"/>
      <selection pane="bottomRight" activeCell="V26" sqref="V26:V27"/>
    </sheetView>
  </sheetViews>
  <sheetFormatPr defaultColWidth="9.140625" defaultRowHeight="21" customHeight="1" outlineLevelCol="1" x14ac:dyDescent="0.2"/>
  <cols>
    <col min="1" max="1" width="9.140625" style="1" customWidth="1"/>
    <col min="2" max="2" width="5" style="1" customWidth="1"/>
    <col min="3" max="3" width="17.42578125" style="1" customWidth="1"/>
    <col min="4" max="4" width="14.85546875" style="1" customWidth="1"/>
    <col min="5" max="5" width="57.42578125" style="1" bestFit="1" customWidth="1"/>
    <col min="6" max="6" width="9.140625" style="1" hidden="1" customWidth="1"/>
    <col min="7" max="7" width="12" style="1" hidden="1" customWidth="1"/>
    <col min="8" max="8" width="24.42578125" style="1" hidden="1" customWidth="1"/>
    <col min="9" max="9" width="6.5703125" style="1" customWidth="1" outlineLevel="1"/>
    <col min="10" max="10" width="9.140625" style="2" customWidth="1" outlineLevel="1"/>
    <col min="11" max="11" width="13.42578125" style="3" customWidth="1" outlineLevel="1"/>
    <col min="12" max="13" width="9.140625" style="2" customWidth="1" outlineLevel="1"/>
    <col min="14" max="14" width="13.5703125" style="2" customWidth="1" outlineLevel="1"/>
    <col min="15" max="15" width="12.5703125" style="2" customWidth="1" outlineLevel="1"/>
    <col min="16" max="16" width="9.140625" style="1" customWidth="1" outlineLevel="1"/>
    <col min="17" max="17" width="9.140625" style="2" customWidth="1" outlineLevel="1"/>
    <col min="18" max="18" width="13.5703125" style="2" customWidth="1" outlineLevel="1"/>
    <col min="19" max="20" width="9.140625" style="2" customWidth="1" outlineLevel="1"/>
    <col min="21" max="21" width="13.5703125" style="2" customWidth="1" outlineLevel="1"/>
    <col min="22" max="22" width="14.5703125" style="2" customWidth="1" outlineLevel="1"/>
    <col min="23" max="23" width="9.140625" style="1" customWidth="1" outlineLevel="1"/>
    <col min="24" max="24" width="9.7109375" style="2" customWidth="1" outlineLevel="1"/>
    <col min="25" max="25" width="11.85546875" style="2" customWidth="1" outlineLevel="1"/>
    <col min="26" max="26" width="9.28515625" style="2" customWidth="1" outlineLevel="1"/>
    <col min="27" max="27" width="9.42578125" style="2" customWidth="1" outlineLevel="1"/>
    <col min="28" max="29" width="14.5703125" style="2" customWidth="1" outlineLevel="1"/>
    <col min="30" max="30" width="9.140625" style="1" customWidth="1" outlineLevel="1"/>
    <col min="31" max="31" width="9.7109375" style="2" customWidth="1" outlineLevel="1"/>
    <col min="32" max="32" width="14.5703125" style="2" customWidth="1" outlineLevel="1"/>
    <col min="33" max="33" width="9.28515625" style="2" customWidth="1" outlineLevel="1"/>
    <col min="34" max="34" width="9.42578125" style="2" customWidth="1" outlineLevel="1"/>
    <col min="35" max="36" width="14.5703125" style="2" customWidth="1" outlineLevel="1"/>
    <col min="37" max="37" width="9.140625" style="1" customWidth="1"/>
    <col min="38" max="38" width="9.7109375" style="2" customWidth="1"/>
    <col min="39" max="39" width="14.5703125" style="2" customWidth="1"/>
    <col min="40" max="40" width="9.28515625" style="2" customWidth="1"/>
    <col min="41" max="41" width="9.42578125" style="2" customWidth="1"/>
    <col min="42" max="43" width="14.5703125" style="2" customWidth="1"/>
    <col min="44" max="16384" width="9.140625" style="1"/>
  </cols>
  <sheetData>
    <row r="1" spans="1:43" ht="21" customHeight="1" thickBot="1" x14ac:dyDescent="0.25"/>
    <row r="2" spans="1:43" s="5" customFormat="1" ht="15.75" x14ac:dyDescent="0.2">
      <c r="E2" s="151" t="s">
        <v>482</v>
      </c>
      <c r="F2" s="268" t="s">
        <v>85</v>
      </c>
      <c r="G2" s="269"/>
      <c r="H2" s="269"/>
      <c r="I2" s="269"/>
      <c r="J2" s="270"/>
      <c r="K2" s="152"/>
      <c r="L2" s="6"/>
      <c r="M2" s="6"/>
      <c r="N2" s="6"/>
      <c r="O2" s="6"/>
      <c r="Q2" s="6"/>
      <c r="R2" s="6"/>
      <c r="S2" s="6"/>
      <c r="T2" s="6"/>
      <c r="U2" s="6"/>
      <c r="V2" s="6"/>
      <c r="X2" s="6"/>
      <c r="Y2" s="6"/>
      <c r="Z2" s="6"/>
      <c r="AA2" s="6"/>
      <c r="AB2" s="6"/>
      <c r="AC2" s="6"/>
      <c r="AE2" s="6"/>
      <c r="AF2" s="6"/>
      <c r="AG2" s="6"/>
      <c r="AH2" s="6"/>
      <c r="AI2" s="6"/>
      <c r="AJ2" s="6"/>
      <c r="AL2" s="6"/>
      <c r="AM2" s="6"/>
      <c r="AN2" s="6"/>
      <c r="AO2" s="6"/>
      <c r="AP2" s="6"/>
      <c r="AQ2" s="6"/>
    </row>
    <row r="3" spans="1:43" s="5" customFormat="1" ht="15.75" x14ac:dyDescent="0.2">
      <c r="E3" s="151" t="s">
        <v>483</v>
      </c>
      <c r="F3" s="271" t="s">
        <v>176</v>
      </c>
      <c r="G3" s="272"/>
      <c r="H3" s="272"/>
      <c r="I3" s="272"/>
      <c r="J3" s="273"/>
      <c r="K3" s="153"/>
      <c r="L3" s="8"/>
      <c r="M3" s="6"/>
      <c r="N3" s="6"/>
      <c r="O3" s="6"/>
      <c r="Q3" s="8"/>
      <c r="R3" s="8"/>
      <c r="S3" s="8"/>
      <c r="T3" s="6"/>
      <c r="U3" s="6"/>
      <c r="V3" s="6"/>
      <c r="X3" s="8"/>
      <c r="Y3" s="8"/>
      <c r="Z3" s="8"/>
      <c r="AA3" s="6"/>
      <c r="AB3" s="6"/>
      <c r="AC3" s="6"/>
      <c r="AE3" s="8"/>
      <c r="AF3" s="8"/>
      <c r="AG3" s="8"/>
      <c r="AH3" s="6"/>
      <c r="AI3" s="6"/>
      <c r="AJ3" s="6"/>
      <c r="AL3" s="8"/>
      <c r="AM3" s="8"/>
      <c r="AN3" s="8"/>
      <c r="AO3" s="6"/>
      <c r="AP3" s="6"/>
      <c r="AQ3" s="6"/>
    </row>
    <row r="4" spans="1:43" s="5" customFormat="1" ht="16.5" thickBot="1" x14ac:dyDescent="0.25">
      <c r="B4" s="9"/>
      <c r="C4" s="9"/>
      <c r="D4" s="9"/>
      <c r="E4" s="151" t="s">
        <v>23</v>
      </c>
      <c r="F4" s="274">
        <f ca="1">TODAY()</f>
        <v>42494</v>
      </c>
      <c r="G4" s="275"/>
      <c r="H4" s="275"/>
      <c r="I4" s="275"/>
      <c r="J4" s="276"/>
      <c r="K4" s="154"/>
      <c r="L4" s="10"/>
      <c r="M4" s="8"/>
      <c r="N4" s="8"/>
      <c r="O4" s="8"/>
      <c r="Q4" s="10"/>
      <c r="R4" s="10"/>
      <c r="S4" s="10"/>
      <c r="T4" s="8"/>
      <c r="U4" s="8"/>
      <c r="V4" s="8"/>
      <c r="X4" s="10"/>
      <c r="Y4" s="10"/>
      <c r="Z4" s="10"/>
      <c r="AA4" s="8"/>
      <c r="AB4" s="8"/>
      <c r="AC4" s="8"/>
      <c r="AE4" s="10"/>
      <c r="AF4" s="10"/>
      <c r="AG4" s="10"/>
      <c r="AH4" s="8"/>
      <c r="AI4" s="8"/>
      <c r="AJ4" s="8"/>
      <c r="AL4" s="10"/>
      <c r="AM4" s="10"/>
      <c r="AN4" s="10"/>
      <c r="AO4" s="8"/>
      <c r="AP4" s="8"/>
      <c r="AQ4" s="8"/>
    </row>
    <row r="5" spans="1:43" ht="21" customHeight="1" thickBot="1" x14ac:dyDescent="0.25">
      <c r="B5" s="11"/>
      <c r="C5" s="11"/>
      <c r="D5" s="11"/>
      <c r="E5" s="12"/>
      <c r="F5" s="12"/>
      <c r="G5" s="12"/>
      <c r="H5" s="13"/>
      <c r="I5" s="155"/>
      <c r="J5" s="156"/>
      <c r="K5" s="157"/>
      <c r="L5" s="156"/>
      <c r="M5" s="156"/>
      <c r="N5" s="156"/>
      <c r="O5" s="156"/>
      <c r="P5" s="155"/>
      <c r="Q5" s="156"/>
      <c r="R5" s="156"/>
      <c r="S5" s="156"/>
      <c r="T5" s="156"/>
      <c r="U5" s="156"/>
      <c r="V5" s="156"/>
      <c r="W5" s="155"/>
      <c r="X5" s="156"/>
      <c r="Y5" s="156"/>
      <c r="Z5" s="156"/>
      <c r="AA5" s="156"/>
      <c r="AB5" s="156"/>
      <c r="AC5" s="156"/>
      <c r="AD5" s="155"/>
      <c r="AE5" s="156"/>
      <c r="AF5" s="156"/>
      <c r="AG5" s="156"/>
      <c r="AH5" s="156"/>
      <c r="AI5" s="156"/>
      <c r="AJ5" s="156"/>
      <c r="AK5" s="155"/>
      <c r="AL5" s="156"/>
      <c r="AM5" s="156"/>
      <c r="AN5" s="156"/>
      <c r="AO5" s="156"/>
      <c r="AP5" s="156"/>
      <c r="AQ5" s="156"/>
    </row>
    <row r="6" spans="1:43" ht="21" customHeight="1" thickBot="1" x14ac:dyDescent="0.25">
      <c r="A6" s="1" t="s">
        <v>22</v>
      </c>
      <c r="B6" s="262" t="s">
        <v>21</v>
      </c>
      <c r="C6" s="263"/>
      <c r="D6" s="263"/>
      <c r="E6" s="263"/>
      <c r="F6" s="263"/>
      <c r="G6" s="263"/>
      <c r="H6" s="264"/>
      <c r="I6" s="256" t="s">
        <v>484</v>
      </c>
      <c r="J6" s="257"/>
      <c r="K6" s="257"/>
      <c r="L6" s="257"/>
      <c r="M6" s="257"/>
      <c r="N6" s="257"/>
      <c r="O6" s="258"/>
      <c r="P6" s="256" t="s">
        <v>485</v>
      </c>
      <c r="Q6" s="257"/>
      <c r="R6" s="257"/>
      <c r="S6" s="257"/>
      <c r="T6" s="257"/>
      <c r="U6" s="257"/>
      <c r="V6" s="258"/>
      <c r="W6" s="256" t="s">
        <v>486</v>
      </c>
      <c r="X6" s="257"/>
      <c r="Y6" s="257"/>
      <c r="Z6" s="257"/>
      <c r="AA6" s="257"/>
      <c r="AB6" s="257"/>
      <c r="AC6" s="258"/>
      <c r="AD6" s="256" t="s">
        <v>487</v>
      </c>
      <c r="AE6" s="257"/>
      <c r="AF6" s="257"/>
      <c r="AG6" s="257"/>
      <c r="AH6" s="257"/>
      <c r="AI6" s="257"/>
      <c r="AJ6" s="258"/>
      <c r="AK6" s="256" t="s">
        <v>488</v>
      </c>
      <c r="AL6" s="257"/>
      <c r="AM6" s="257"/>
      <c r="AN6" s="257"/>
      <c r="AO6" s="257"/>
      <c r="AP6" s="257"/>
      <c r="AQ6" s="258"/>
    </row>
    <row r="7" spans="1:43" ht="21" customHeight="1" thickBot="1" x14ac:dyDescent="0.25">
      <c r="A7" s="1" t="s">
        <v>489</v>
      </c>
      <c r="B7" s="265"/>
      <c r="C7" s="266"/>
      <c r="D7" s="266"/>
      <c r="E7" s="266"/>
      <c r="F7" s="266"/>
      <c r="G7" s="266"/>
      <c r="H7" s="267"/>
      <c r="I7" s="256" t="s">
        <v>490</v>
      </c>
      <c r="J7" s="257"/>
      <c r="K7" s="257"/>
      <c r="L7" s="257"/>
      <c r="M7" s="257"/>
      <c r="N7" s="257"/>
      <c r="O7" s="258"/>
      <c r="P7" s="256" t="s">
        <v>491</v>
      </c>
      <c r="Q7" s="257"/>
      <c r="R7" s="257"/>
      <c r="S7" s="257"/>
      <c r="T7" s="257"/>
      <c r="U7" s="257"/>
      <c r="V7" s="258"/>
      <c r="W7" s="256" t="s">
        <v>492</v>
      </c>
      <c r="X7" s="257"/>
      <c r="Y7" s="257"/>
      <c r="Z7" s="257"/>
      <c r="AA7" s="257"/>
      <c r="AB7" s="257"/>
      <c r="AC7" s="258"/>
      <c r="AD7" s="256" t="s">
        <v>493</v>
      </c>
      <c r="AE7" s="257"/>
      <c r="AF7" s="257"/>
      <c r="AG7" s="257"/>
      <c r="AH7" s="257"/>
      <c r="AI7" s="257"/>
      <c r="AJ7" s="258"/>
      <c r="AK7" s="256" t="s">
        <v>488</v>
      </c>
      <c r="AL7" s="257"/>
      <c r="AM7" s="257"/>
      <c r="AN7" s="257"/>
      <c r="AO7" s="257"/>
      <c r="AP7" s="257"/>
      <c r="AQ7" s="258"/>
    </row>
    <row r="8" spans="1:43" ht="28.5" customHeight="1" thickBot="1" x14ac:dyDescent="0.25">
      <c r="A8" s="1" t="s">
        <v>494</v>
      </c>
      <c r="B8" s="67" t="s">
        <v>105</v>
      </c>
      <c r="C8" s="64" t="s">
        <v>27</v>
      </c>
      <c r="D8" s="65" t="s">
        <v>170</v>
      </c>
      <c r="E8" s="65" t="s">
        <v>106</v>
      </c>
      <c r="F8" s="66" t="s">
        <v>26</v>
      </c>
      <c r="G8" s="67" t="s">
        <v>24</v>
      </c>
      <c r="H8" s="67" t="s">
        <v>107</v>
      </c>
      <c r="I8" s="14" t="s">
        <v>16</v>
      </c>
      <c r="J8" s="15" t="s">
        <v>15</v>
      </c>
      <c r="K8" s="15" t="s">
        <v>13</v>
      </c>
      <c r="L8" s="15" t="s">
        <v>108</v>
      </c>
      <c r="M8" s="15" t="s">
        <v>14</v>
      </c>
      <c r="N8" s="16" t="s">
        <v>109</v>
      </c>
      <c r="O8" s="17" t="s">
        <v>12</v>
      </c>
      <c r="P8" s="14" t="s">
        <v>110</v>
      </c>
      <c r="Q8" s="15" t="s">
        <v>111</v>
      </c>
      <c r="R8" s="15" t="s">
        <v>112</v>
      </c>
      <c r="S8" s="15" t="s">
        <v>113</v>
      </c>
      <c r="T8" s="15" t="s">
        <v>114</v>
      </c>
      <c r="U8" s="16" t="s">
        <v>115</v>
      </c>
      <c r="V8" s="17" t="s">
        <v>116</v>
      </c>
      <c r="W8" s="14" t="s">
        <v>117</v>
      </c>
      <c r="X8" s="15" t="s">
        <v>118</v>
      </c>
      <c r="Y8" s="15" t="s">
        <v>119</v>
      </c>
      <c r="Z8" s="15" t="s">
        <v>120</v>
      </c>
      <c r="AA8" s="15" t="s">
        <v>121</v>
      </c>
      <c r="AB8" s="16" t="s">
        <v>122</v>
      </c>
      <c r="AC8" s="17" t="s">
        <v>123</v>
      </c>
      <c r="AD8" s="14" t="s">
        <v>124</v>
      </c>
      <c r="AE8" s="15" t="s">
        <v>125</v>
      </c>
      <c r="AF8" s="15" t="s">
        <v>126</v>
      </c>
      <c r="AG8" s="15" t="s">
        <v>127</v>
      </c>
      <c r="AH8" s="15" t="s">
        <v>128</v>
      </c>
      <c r="AI8" s="16" t="s">
        <v>129</v>
      </c>
      <c r="AJ8" s="17" t="s">
        <v>130</v>
      </c>
      <c r="AK8" s="14" t="s">
        <v>131</v>
      </c>
      <c r="AL8" s="15" t="s">
        <v>132</v>
      </c>
      <c r="AM8" s="15" t="s">
        <v>133</v>
      </c>
      <c r="AN8" s="15" t="s">
        <v>134</v>
      </c>
      <c r="AO8" s="15" t="s">
        <v>135</v>
      </c>
      <c r="AP8" s="16" t="s">
        <v>136</v>
      </c>
      <c r="AQ8" s="17" t="s">
        <v>137</v>
      </c>
    </row>
    <row r="9" spans="1:43" ht="27.75" customHeight="1" x14ac:dyDescent="0.2">
      <c r="A9" s="1" t="s">
        <v>495</v>
      </c>
      <c r="B9" s="68">
        <v>1</v>
      </c>
      <c r="C9" s="41" t="s">
        <v>28</v>
      </c>
      <c r="D9" s="158"/>
      <c r="E9" s="40" t="s">
        <v>53</v>
      </c>
      <c r="F9" s="23" t="s">
        <v>496</v>
      </c>
      <c r="G9" s="24" t="s">
        <v>497</v>
      </c>
      <c r="H9" s="48"/>
      <c r="I9" s="42"/>
      <c r="J9" s="43"/>
      <c r="K9" s="45"/>
      <c r="L9" s="44"/>
      <c r="M9" s="43"/>
      <c r="N9" s="46"/>
      <c r="O9" s="47"/>
      <c r="P9" s="42" t="s">
        <v>410</v>
      </c>
      <c r="Q9" s="43">
        <v>2</v>
      </c>
      <c r="R9" s="45">
        <f t="shared" ref="R9:R26" si="0">IF(P9="min",Q9/60,IF(P9="hr",Q9,""))</f>
        <v>2</v>
      </c>
      <c r="S9" s="44" t="s">
        <v>498</v>
      </c>
      <c r="T9" s="43">
        <v>4</v>
      </c>
      <c r="U9" s="46">
        <f>IF(S9="Day",T9*24,IF(S9="Week",T9*4,IF(S9="Month",T9,IF(S9="Year",T9/12,""))))</f>
        <v>16</v>
      </c>
      <c r="V9" s="47">
        <f t="shared" ref="V9:V26" si="1">IF(AND(R9="",U9=""),"",R9*U9)</f>
        <v>32</v>
      </c>
      <c r="W9" s="42"/>
      <c r="X9" s="43"/>
      <c r="Y9" s="45"/>
      <c r="Z9" s="44"/>
      <c r="AA9" s="43"/>
      <c r="AB9" s="46"/>
      <c r="AC9" s="47"/>
      <c r="AD9" s="42"/>
      <c r="AE9" s="43"/>
      <c r="AF9" s="45"/>
      <c r="AG9" s="44"/>
      <c r="AH9" s="43"/>
      <c r="AI9" s="46"/>
      <c r="AJ9" s="47"/>
      <c r="AK9" s="42"/>
      <c r="AL9" s="43"/>
      <c r="AM9" s="45"/>
      <c r="AN9" s="44"/>
      <c r="AO9" s="43"/>
      <c r="AP9" s="46"/>
      <c r="AQ9" s="47"/>
    </row>
    <row r="10" spans="1:43" ht="27.75" customHeight="1" x14ac:dyDescent="0.2">
      <c r="B10" s="68">
        <v>2</v>
      </c>
      <c r="C10" s="41" t="s">
        <v>28</v>
      </c>
      <c r="D10" s="158"/>
      <c r="E10" s="40" t="s">
        <v>30</v>
      </c>
      <c r="F10" s="23"/>
      <c r="G10" s="24"/>
      <c r="H10" s="49"/>
      <c r="I10" s="42"/>
      <c r="J10" s="43"/>
      <c r="K10" s="45"/>
      <c r="L10" s="44"/>
      <c r="M10" s="43"/>
      <c r="N10" s="46"/>
      <c r="O10" s="47"/>
      <c r="P10" s="42" t="s">
        <v>410</v>
      </c>
      <c r="Q10" s="43">
        <v>1.5</v>
      </c>
      <c r="R10" s="45">
        <f t="shared" si="0"/>
        <v>1.5</v>
      </c>
      <c r="S10" s="44" t="s">
        <v>498</v>
      </c>
      <c r="T10" s="43">
        <v>4</v>
      </c>
      <c r="U10" s="46">
        <f t="shared" ref="U10:U26" si="2">IF(S10="Day",T10*20,IF(S10="Week",T10*4,IF(S10="Month",T10,IF(S10="Year",T10/12,""))))</f>
        <v>16</v>
      </c>
      <c r="V10" s="47">
        <f t="shared" si="1"/>
        <v>24</v>
      </c>
      <c r="W10" s="42"/>
      <c r="X10" s="43"/>
      <c r="Y10" s="45"/>
      <c r="Z10" s="44"/>
      <c r="AA10" s="43"/>
      <c r="AB10" s="46"/>
      <c r="AC10" s="47"/>
      <c r="AD10" s="42"/>
      <c r="AE10" s="43"/>
      <c r="AF10" s="45"/>
      <c r="AG10" s="44"/>
      <c r="AH10" s="43"/>
      <c r="AI10" s="46"/>
      <c r="AJ10" s="47"/>
      <c r="AK10" s="42"/>
      <c r="AL10" s="43"/>
      <c r="AM10" s="45"/>
      <c r="AN10" s="44"/>
      <c r="AO10" s="43"/>
      <c r="AP10" s="46"/>
      <c r="AQ10" s="47"/>
    </row>
    <row r="11" spans="1:43" ht="27.75" customHeight="1" x14ac:dyDescent="0.2">
      <c r="B11" s="68">
        <v>3</v>
      </c>
      <c r="C11" s="41" t="s">
        <v>28</v>
      </c>
      <c r="D11" s="158"/>
      <c r="E11" s="40" t="s">
        <v>54</v>
      </c>
      <c r="F11" s="23"/>
      <c r="G11" s="24"/>
      <c r="H11" s="49"/>
      <c r="I11" s="42"/>
      <c r="J11" s="43"/>
      <c r="K11" s="45"/>
      <c r="L11" s="44"/>
      <c r="M11" s="43"/>
      <c r="N11" s="46"/>
      <c r="O11" s="47"/>
      <c r="P11" s="42" t="s">
        <v>410</v>
      </c>
      <c r="Q11" s="43">
        <v>1</v>
      </c>
      <c r="R11" s="45">
        <f t="shared" si="0"/>
        <v>1</v>
      </c>
      <c r="S11" s="44" t="s">
        <v>498</v>
      </c>
      <c r="T11" s="43">
        <v>1</v>
      </c>
      <c r="U11" s="46">
        <f t="shared" si="2"/>
        <v>4</v>
      </c>
      <c r="V11" s="47">
        <f t="shared" si="1"/>
        <v>4</v>
      </c>
      <c r="W11" s="42"/>
      <c r="X11" s="43"/>
      <c r="Y11" s="45"/>
      <c r="Z11" s="44"/>
      <c r="AA11" s="43"/>
      <c r="AB11" s="46"/>
      <c r="AC11" s="47"/>
      <c r="AD11" s="42"/>
      <c r="AE11" s="43"/>
      <c r="AF11" s="45"/>
      <c r="AG11" s="44"/>
      <c r="AH11" s="43"/>
      <c r="AI11" s="46"/>
      <c r="AJ11" s="47"/>
      <c r="AK11" s="42"/>
      <c r="AL11" s="43"/>
      <c r="AM11" s="45"/>
      <c r="AN11" s="44"/>
      <c r="AO11" s="43"/>
      <c r="AP11" s="46"/>
      <c r="AQ11" s="47"/>
    </row>
    <row r="12" spans="1:43" ht="27.75" customHeight="1" x14ac:dyDescent="0.2">
      <c r="A12" s="1" t="s">
        <v>495</v>
      </c>
      <c r="B12" s="68">
        <v>4</v>
      </c>
      <c r="C12" s="41" t="s">
        <v>28</v>
      </c>
      <c r="D12" s="158"/>
      <c r="E12" s="40" t="s">
        <v>55</v>
      </c>
      <c r="F12" s="23" t="s">
        <v>496</v>
      </c>
      <c r="G12" s="24" t="s">
        <v>497</v>
      </c>
      <c r="H12" s="49"/>
      <c r="I12" s="42"/>
      <c r="J12" s="43"/>
      <c r="K12" s="45"/>
      <c r="L12" s="44"/>
      <c r="M12" s="43"/>
      <c r="N12" s="46"/>
      <c r="O12" s="47"/>
      <c r="P12" s="42" t="s">
        <v>410</v>
      </c>
      <c r="Q12" s="43">
        <v>2</v>
      </c>
      <c r="R12" s="45">
        <f t="shared" si="0"/>
        <v>2</v>
      </c>
      <c r="S12" s="44" t="s">
        <v>498</v>
      </c>
      <c r="T12" s="43">
        <v>1</v>
      </c>
      <c r="U12" s="46">
        <f t="shared" si="2"/>
        <v>4</v>
      </c>
      <c r="V12" s="47">
        <f t="shared" si="1"/>
        <v>8</v>
      </c>
      <c r="W12" s="42"/>
      <c r="X12" s="43"/>
      <c r="Y12" s="45"/>
      <c r="Z12" s="44"/>
      <c r="AA12" s="43"/>
      <c r="AB12" s="46"/>
      <c r="AC12" s="47"/>
      <c r="AD12" s="42"/>
      <c r="AE12" s="43"/>
      <c r="AF12" s="45"/>
      <c r="AG12" s="44"/>
      <c r="AH12" s="43"/>
      <c r="AI12" s="46"/>
      <c r="AJ12" s="47"/>
      <c r="AK12" s="42"/>
      <c r="AL12" s="43"/>
      <c r="AM12" s="45"/>
      <c r="AN12" s="44"/>
      <c r="AO12" s="43"/>
      <c r="AP12" s="46"/>
      <c r="AQ12" s="47"/>
    </row>
    <row r="13" spans="1:43" ht="27.75" customHeight="1" x14ac:dyDescent="0.2">
      <c r="B13" s="68">
        <v>5</v>
      </c>
      <c r="C13" s="41" t="s">
        <v>28</v>
      </c>
      <c r="D13" s="158"/>
      <c r="E13" s="40" t="s">
        <v>29</v>
      </c>
      <c r="F13" s="23"/>
      <c r="G13" s="24"/>
      <c r="H13" s="49"/>
      <c r="I13" s="42"/>
      <c r="J13" s="43"/>
      <c r="K13" s="45"/>
      <c r="L13" s="44"/>
      <c r="M13" s="43"/>
      <c r="N13" s="46"/>
      <c r="O13" s="47"/>
      <c r="P13" s="42" t="s">
        <v>410</v>
      </c>
      <c r="Q13" s="43">
        <v>1.5</v>
      </c>
      <c r="R13" s="45">
        <f t="shared" si="0"/>
        <v>1.5</v>
      </c>
      <c r="S13" s="44" t="s">
        <v>498</v>
      </c>
      <c r="T13" s="43">
        <v>1</v>
      </c>
      <c r="U13" s="46">
        <f t="shared" si="2"/>
        <v>4</v>
      </c>
      <c r="V13" s="47">
        <f t="shared" si="1"/>
        <v>6</v>
      </c>
      <c r="W13" s="42"/>
      <c r="X13" s="43"/>
      <c r="Y13" s="45"/>
      <c r="Z13" s="44"/>
      <c r="AA13" s="43"/>
      <c r="AB13" s="46"/>
      <c r="AC13" s="47"/>
      <c r="AD13" s="42"/>
      <c r="AE13" s="43"/>
      <c r="AF13" s="45"/>
      <c r="AG13" s="44"/>
      <c r="AH13" s="43"/>
      <c r="AI13" s="46"/>
      <c r="AJ13" s="47"/>
      <c r="AK13" s="42"/>
      <c r="AL13" s="43"/>
      <c r="AM13" s="45"/>
      <c r="AN13" s="44"/>
      <c r="AO13" s="43"/>
      <c r="AP13" s="46"/>
      <c r="AQ13" s="47"/>
    </row>
    <row r="14" spans="1:43" ht="27.75" customHeight="1" x14ac:dyDescent="0.2">
      <c r="B14" s="68">
        <v>6</v>
      </c>
      <c r="C14" s="41" t="s">
        <v>28</v>
      </c>
      <c r="D14" s="158"/>
      <c r="E14" s="40" t="s">
        <v>56</v>
      </c>
      <c r="F14" s="23"/>
      <c r="G14" s="24"/>
      <c r="H14" s="49"/>
      <c r="I14" s="42"/>
      <c r="J14" s="43"/>
      <c r="K14" s="45"/>
      <c r="L14" s="44"/>
      <c r="M14" s="43"/>
      <c r="N14" s="46"/>
      <c r="O14" s="47"/>
      <c r="P14" s="42" t="s">
        <v>410</v>
      </c>
      <c r="Q14" s="43">
        <v>1</v>
      </c>
      <c r="R14" s="45">
        <f t="shared" si="0"/>
        <v>1</v>
      </c>
      <c r="S14" s="44" t="s">
        <v>498</v>
      </c>
      <c r="T14" s="43">
        <v>2</v>
      </c>
      <c r="U14" s="46">
        <f t="shared" si="2"/>
        <v>8</v>
      </c>
      <c r="V14" s="47">
        <f t="shared" si="1"/>
        <v>8</v>
      </c>
      <c r="W14" s="42"/>
      <c r="X14" s="43"/>
      <c r="Y14" s="45"/>
      <c r="Z14" s="44"/>
      <c r="AA14" s="43"/>
      <c r="AB14" s="46"/>
      <c r="AC14" s="47"/>
      <c r="AD14" s="42"/>
      <c r="AE14" s="43"/>
      <c r="AF14" s="45"/>
      <c r="AG14" s="44"/>
      <c r="AH14" s="43"/>
      <c r="AI14" s="46"/>
      <c r="AJ14" s="47"/>
      <c r="AK14" s="42"/>
      <c r="AL14" s="43"/>
      <c r="AM14" s="45"/>
      <c r="AN14" s="44"/>
      <c r="AO14" s="43"/>
      <c r="AP14" s="46"/>
      <c r="AQ14" s="47"/>
    </row>
    <row r="15" spans="1:43" ht="27.75" customHeight="1" x14ac:dyDescent="0.2">
      <c r="B15" s="68">
        <v>7</v>
      </c>
      <c r="C15" s="41" t="s">
        <v>28</v>
      </c>
      <c r="D15" s="158"/>
      <c r="E15" s="40" t="s">
        <v>31</v>
      </c>
      <c r="F15" s="23" t="s">
        <v>499</v>
      </c>
      <c r="G15" s="24" t="s">
        <v>500</v>
      </c>
      <c r="H15" s="50"/>
      <c r="I15" s="42"/>
      <c r="J15" s="43"/>
      <c r="K15" s="45"/>
      <c r="L15" s="44"/>
      <c r="M15" s="43"/>
      <c r="N15" s="46"/>
      <c r="O15" s="47"/>
      <c r="P15" s="42" t="s">
        <v>410</v>
      </c>
      <c r="Q15" s="43">
        <v>100</v>
      </c>
      <c r="R15" s="45">
        <f t="shared" si="0"/>
        <v>100</v>
      </c>
      <c r="S15" s="44" t="s">
        <v>409</v>
      </c>
      <c r="T15" s="43">
        <v>0.33</v>
      </c>
      <c r="U15" s="46">
        <f t="shared" si="2"/>
        <v>2.75E-2</v>
      </c>
      <c r="V15" s="47">
        <f t="shared" si="1"/>
        <v>2.75</v>
      </c>
      <c r="W15" s="42"/>
      <c r="X15" s="43"/>
      <c r="Y15" s="45"/>
      <c r="Z15" s="44"/>
      <c r="AA15" s="43"/>
      <c r="AB15" s="46"/>
      <c r="AC15" s="47"/>
      <c r="AD15" s="42"/>
      <c r="AE15" s="43"/>
      <c r="AF15" s="45"/>
      <c r="AG15" s="44"/>
      <c r="AH15" s="43"/>
      <c r="AI15" s="46"/>
      <c r="AJ15" s="47"/>
      <c r="AK15" s="42"/>
      <c r="AL15" s="43"/>
      <c r="AM15" s="45"/>
      <c r="AN15" s="44"/>
      <c r="AO15" s="43"/>
      <c r="AP15" s="46"/>
      <c r="AQ15" s="47"/>
    </row>
    <row r="16" spans="1:43" ht="27.75" customHeight="1" x14ac:dyDescent="0.2">
      <c r="B16" s="68">
        <v>8</v>
      </c>
      <c r="C16" s="41" t="s">
        <v>28</v>
      </c>
      <c r="D16" s="158"/>
      <c r="E16" s="40" t="s">
        <v>67</v>
      </c>
      <c r="F16" s="23"/>
      <c r="G16" s="24"/>
      <c r="H16" s="50"/>
      <c r="I16" s="42"/>
      <c r="J16" s="43"/>
      <c r="K16" s="45"/>
      <c r="L16" s="44"/>
      <c r="M16" s="43"/>
      <c r="N16" s="46"/>
      <c r="O16" s="47"/>
      <c r="P16" s="42" t="s">
        <v>410</v>
      </c>
      <c r="Q16" s="43">
        <v>1.5</v>
      </c>
      <c r="R16" s="45">
        <f t="shared" si="0"/>
        <v>1.5</v>
      </c>
      <c r="S16" s="44" t="s">
        <v>498</v>
      </c>
      <c r="T16" s="43">
        <v>4</v>
      </c>
      <c r="U16" s="46">
        <f t="shared" si="2"/>
        <v>16</v>
      </c>
      <c r="V16" s="47">
        <f t="shared" si="1"/>
        <v>24</v>
      </c>
      <c r="W16" s="42"/>
      <c r="X16" s="43"/>
      <c r="Y16" s="45"/>
      <c r="Z16" s="44"/>
      <c r="AA16" s="43"/>
      <c r="AB16" s="46"/>
      <c r="AC16" s="47"/>
      <c r="AD16" s="42"/>
      <c r="AE16" s="43"/>
      <c r="AF16" s="45"/>
      <c r="AG16" s="44"/>
      <c r="AH16" s="43"/>
      <c r="AI16" s="46"/>
      <c r="AJ16" s="47"/>
      <c r="AK16" s="42"/>
      <c r="AL16" s="43"/>
      <c r="AM16" s="45"/>
      <c r="AN16" s="44"/>
      <c r="AO16" s="43"/>
      <c r="AP16" s="46"/>
      <c r="AQ16" s="47"/>
    </row>
    <row r="17" spans="2:43" ht="27.75" customHeight="1" x14ac:dyDescent="0.2">
      <c r="B17" s="68">
        <v>9</v>
      </c>
      <c r="C17" s="41" t="s">
        <v>28</v>
      </c>
      <c r="D17" s="158"/>
      <c r="E17" s="40" t="s">
        <v>32</v>
      </c>
      <c r="F17" s="23" t="s">
        <v>499</v>
      </c>
      <c r="G17" s="24" t="s">
        <v>500</v>
      </c>
      <c r="H17" s="50"/>
      <c r="I17" s="42"/>
      <c r="J17" s="43"/>
      <c r="K17" s="45"/>
      <c r="L17" s="44"/>
      <c r="M17" s="43"/>
      <c r="N17" s="46"/>
      <c r="O17" s="47"/>
      <c r="P17" s="42" t="s">
        <v>410</v>
      </c>
      <c r="Q17" s="43">
        <v>3</v>
      </c>
      <c r="R17" s="45">
        <f t="shared" si="0"/>
        <v>3</v>
      </c>
      <c r="S17" s="44" t="s">
        <v>498</v>
      </c>
      <c r="T17" s="43">
        <v>0.25</v>
      </c>
      <c r="U17" s="46">
        <f t="shared" si="2"/>
        <v>1</v>
      </c>
      <c r="V17" s="47">
        <f t="shared" si="1"/>
        <v>3</v>
      </c>
      <c r="W17" s="42"/>
      <c r="X17" s="43"/>
      <c r="Y17" s="45"/>
      <c r="Z17" s="44"/>
      <c r="AA17" s="43"/>
      <c r="AB17" s="46"/>
      <c r="AC17" s="47"/>
      <c r="AD17" s="42"/>
      <c r="AE17" s="43"/>
      <c r="AF17" s="45"/>
      <c r="AG17" s="44"/>
      <c r="AH17" s="43"/>
      <c r="AI17" s="46"/>
      <c r="AJ17" s="47"/>
      <c r="AK17" s="42"/>
      <c r="AL17" s="43"/>
      <c r="AM17" s="45"/>
      <c r="AN17" s="44"/>
      <c r="AO17" s="43"/>
      <c r="AP17" s="46"/>
      <c r="AQ17" s="47"/>
    </row>
    <row r="18" spans="2:43" ht="27.75" customHeight="1" x14ac:dyDescent="0.2">
      <c r="B18" s="68">
        <v>10</v>
      </c>
      <c r="C18" s="41" t="s">
        <v>28</v>
      </c>
      <c r="D18" s="158"/>
      <c r="E18" s="40" t="s">
        <v>57</v>
      </c>
      <c r="F18" s="23" t="s">
        <v>499</v>
      </c>
      <c r="G18" s="24" t="s">
        <v>497</v>
      </c>
      <c r="H18" s="50"/>
      <c r="I18" s="42"/>
      <c r="J18" s="43"/>
      <c r="K18" s="45"/>
      <c r="L18" s="44"/>
      <c r="M18" s="43"/>
      <c r="N18" s="46"/>
      <c r="O18" s="47"/>
      <c r="P18" s="42" t="s">
        <v>410</v>
      </c>
      <c r="Q18" s="43">
        <f>300*0.0833333333333333</f>
        <v>24.999999999999989</v>
      </c>
      <c r="R18" s="45">
        <f t="shared" si="0"/>
        <v>24.999999999999989</v>
      </c>
      <c r="S18" s="44" t="s">
        <v>409</v>
      </c>
      <c r="T18" s="43">
        <v>0.33</v>
      </c>
      <c r="U18" s="46">
        <f t="shared" si="2"/>
        <v>2.75E-2</v>
      </c>
      <c r="V18" s="47">
        <f t="shared" si="1"/>
        <v>0.68749999999999967</v>
      </c>
      <c r="W18" s="42"/>
      <c r="X18" s="43"/>
      <c r="Y18" s="45"/>
      <c r="Z18" s="44"/>
      <c r="AA18" s="43"/>
      <c r="AB18" s="46"/>
      <c r="AC18" s="47"/>
      <c r="AD18" s="42"/>
      <c r="AE18" s="43"/>
      <c r="AF18" s="45"/>
      <c r="AG18" s="44"/>
      <c r="AH18" s="43"/>
      <c r="AI18" s="46"/>
      <c r="AJ18" s="47"/>
      <c r="AK18" s="42"/>
      <c r="AL18" s="43"/>
      <c r="AM18" s="45"/>
      <c r="AN18" s="44"/>
      <c r="AO18" s="43"/>
      <c r="AP18" s="46"/>
      <c r="AQ18" s="47"/>
    </row>
    <row r="19" spans="2:43" ht="27.75" customHeight="1" x14ac:dyDescent="0.2">
      <c r="B19" s="68">
        <v>11</v>
      </c>
      <c r="C19" s="41" t="s">
        <v>28</v>
      </c>
      <c r="D19" s="158"/>
      <c r="E19" s="40" t="s">
        <v>33</v>
      </c>
      <c r="F19" s="23" t="s">
        <v>496</v>
      </c>
      <c r="G19" s="24" t="s">
        <v>25</v>
      </c>
      <c r="H19" s="50"/>
      <c r="I19" s="42"/>
      <c r="J19" s="43"/>
      <c r="K19" s="45"/>
      <c r="L19" s="44"/>
      <c r="M19" s="43"/>
      <c r="N19" s="46"/>
      <c r="O19" s="47"/>
      <c r="P19" s="42" t="s">
        <v>410</v>
      </c>
      <c r="Q19" s="43">
        <v>2</v>
      </c>
      <c r="R19" s="45">
        <f t="shared" si="0"/>
        <v>2</v>
      </c>
      <c r="S19" s="44" t="s">
        <v>501</v>
      </c>
      <c r="T19" s="43">
        <v>3</v>
      </c>
      <c r="U19" s="46">
        <f t="shared" si="2"/>
        <v>3</v>
      </c>
      <c r="V19" s="47">
        <f t="shared" si="1"/>
        <v>6</v>
      </c>
      <c r="W19" s="42"/>
      <c r="X19" s="43"/>
      <c r="Y19" s="45"/>
      <c r="Z19" s="44"/>
      <c r="AA19" s="43"/>
      <c r="AB19" s="46"/>
      <c r="AC19" s="47"/>
      <c r="AD19" s="42"/>
      <c r="AE19" s="43"/>
      <c r="AF19" s="45"/>
      <c r="AG19" s="44"/>
      <c r="AH19" s="43"/>
      <c r="AI19" s="46"/>
      <c r="AJ19" s="47"/>
      <c r="AK19" s="42"/>
      <c r="AL19" s="43"/>
      <c r="AM19" s="45"/>
      <c r="AN19" s="44"/>
      <c r="AO19" s="43"/>
      <c r="AP19" s="46"/>
      <c r="AQ19" s="47"/>
    </row>
    <row r="20" spans="2:43" ht="27.75" customHeight="1" x14ac:dyDescent="0.2">
      <c r="B20" s="68">
        <v>12</v>
      </c>
      <c r="C20" s="41" t="s">
        <v>28</v>
      </c>
      <c r="D20" s="158"/>
      <c r="E20" s="40" t="s">
        <v>34</v>
      </c>
      <c r="F20" s="23" t="s">
        <v>499</v>
      </c>
      <c r="G20" s="24" t="s">
        <v>502</v>
      </c>
      <c r="H20" s="50"/>
      <c r="I20" s="42"/>
      <c r="J20" s="43"/>
      <c r="K20" s="45"/>
      <c r="L20" s="44"/>
      <c r="M20" s="43"/>
      <c r="N20" s="46"/>
      <c r="O20" s="47"/>
      <c r="P20" s="42" t="s">
        <v>410</v>
      </c>
      <c r="Q20" s="43">
        <v>1</v>
      </c>
      <c r="R20" s="45">
        <f t="shared" si="0"/>
        <v>1</v>
      </c>
      <c r="S20" s="44" t="s">
        <v>498</v>
      </c>
      <c r="T20" s="43">
        <v>2</v>
      </c>
      <c r="U20" s="46">
        <f t="shared" si="2"/>
        <v>8</v>
      </c>
      <c r="V20" s="47">
        <f t="shared" si="1"/>
        <v>8</v>
      </c>
      <c r="W20" s="42"/>
      <c r="X20" s="43"/>
      <c r="Y20" s="45"/>
      <c r="Z20" s="44"/>
      <c r="AA20" s="43"/>
      <c r="AB20" s="46"/>
      <c r="AC20" s="47"/>
      <c r="AD20" s="42"/>
      <c r="AE20" s="43"/>
      <c r="AF20" s="45"/>
      <c r="AG20" s="44"/>
      <c r="AH20" s="43"/>
      <c r="AI20" s="46"/>
      <c r="AJ20" s="47"/>
      <c r="AK20" s="42"/>
      <c r="AL20" s="43"/>
      <c r="AM20" s="45"/>
      <c r="AN20" s="44"/>
      <c r="AO20" s="43"/>
      <c r="AP20" s="46"/>
      <c r="AQ20" s="47"/>
    </row>
    <row r="21" spans="2:43" ht="27.75" customHeight="1" x14ac:dyDescent="0.2">
      <c r="B21" s="68">
        <v>13</v>
      </c>
      <c r="C21" s="41" t="s">
        <v>28</v>
      </c>
      <c r="D21" s="158"/>
      <c r="E21" s="40" t="s">
        <v>58</v>
      </c>
      <c r="F21" s="23"/>
      <c r="G21" s="24"/>
      <c r="H21" s="50"/>
      <c r="I21" s="42"/>
      <c r="J21" s="43"/>
      <c r="K21" s="45"/>
      <c r="L21" s="44"/>
      <c r="M21" s="43"/>
      <c r="N21" s="46"/>
      <c r="O21" s="47"/>
      <c r="P21" s="42" t="s">
        <v>410</v>
      </c>
      <c r="Q21" s="43">
        <v>1</v>
      </c>
      <c r="R21" s="45">
        <f t="shared" si="0"/>
        <v>1</v>
      </c>
      <c r="S21" s="44" t="s">
        <v>501</v>
      </c>
      <c r="T21" s="43">
        <v>3</v>
      </c>
      <c r="U21" s="46">
        <f t="shared" si="2"/>
        <v>3</v>
      </c>
      <c r="V21" s="47">
        <f t="shared" si="1"/>
        <v>3</v>
      </c>
      <c r="W21" s="42"/>
      <c r="X21" s="43"/>
      <c r="Y21" s="45"/>
      <c r="Z21" s="44"/>
      <c r="AA21" s="43"/>
      <c r="AB21" s="46"/>
      <c r="AC21" s="47"/>
      <c r="AD21" s="42"/>
      <c r="AE21" s="43"/>
      <c r="AF21" s="45"/>
      <c r="AG21" s="44"/>
      <c r="AH21" s="43"/>
      <c r="AI21" s="46"/>
      <c r="AJ21" s="47"/>
      <c r="AK21" s="42"/>
      <c r="AL21" s="43"/>
      <c r="AM21" s="45"/>
      <c r="AN21" s="44"/>
      <c r="AO21" s="43"/>
      <c r="AP21" s="46"/>
      <c r="AQ21" s="47"/>
    </row>
    <row r="22" spans="2:43" ht="27.75" customHeight="1" x14ac:dyDescent="0.2">
      <c r="B22" s="68">
        <v>14</v>
      </c>
      <c r="C22" s="41" t="s">
        <v>28</v>
      </c>
      <c r="D22" s="158"/>
      <c r="E22" s="40" t="s">
        <v>59</v>
      </c>
      <c r="F22" s="23"/>
      <c r="G22" s="24"/>
      <c r="H22" s="50"/>
      <c r="I22" s="42"/>
      <c r="J22" s="43"/>
      <c r="K22" s="45"/>
      <c r="L22" s="44"/>
      <c r="M22" s="43"/>
      <c r="N22" s="46"/>
      <c r="O22" s="47"/>
      <c r="P22" s="42" t="s">
        <v>410</v>
      </c>
      <c r="Q22" s="43">
        <v>0.5</v>
      </c>
      <c r="R22" s="45">
        <f t="shared" si="0"/>
        <v>0.5</v>
      </c>
      <c r="S22" s="44" t="s">
        <v>498</v>
      </c>
      <c r="T22" s="43">
        <v>2</v>
      </c>
      <c r="U22" s="46">
        <f t="shared" si="2"/>
        <v>8</v>
      </c>
      <c r="V22" s="47">
        <f t="shared" si="1"/>
        <v>4</v>
      </c>
      <c r="W22" s="42"/>
      <c r="X22" s="43"/>
      <c r="Y22" s="45"/>
      <c r="Z22" s="44"/>
      <c r="AA22" s="43"/>
      <c r="AB22" s="46"/>
      <c r="AC22" s="47"/>
      <c r="AD22" s="42"/>
      <c r="AE22" s="43"/>
      <c r="AF22" s="45"/>
      <c r="AG22" s="44"/>
      <c r="AH22" s="43"/>
      <c r="AI22" s="46"/>
      <c r="AJ22" s="47"/>
      <c r="AK22" s="42"/>
      <c r="AL22" s="43"/>
      <c r="AM22" s="45"/>
      <c r="AN22" s="44"/>
      <c r="AO22" s="43"/>
      <c r="AP22" s="46"/>
      <c r="AQ22" s="47"/>
    </row>
    <row r="23" spans="2:43" ht="27.75" customHeight="1" x14ac:dyDescent="0.2">
      <c r="B23" s="68">
        <v>15</v>
      </c>
      <c r="C23" s="41" t="s">
        <v>28</v>
      </c>
      <c r="D23" s="158"/>
      <c r="E23" s="40" t="s">
        <v>60</v>
      </c>
      <c r="F23" s="23"/>
      <c r="G23" s="24"/>
      <c r="H23" s="50"/>
      <c r="I23" s="42"/>
      <c r="J23" s="43"/>
      <c r="K23" s="45"/>
      <c r="L23" s="44"/>
      <c r="M23" s="43"/>
      <c r="N23" s="46"/>
      <c r="O23" s="47"/>
      <c r="P23" s="42" t="s">
        <v>410</v>
      </c>
      <c r="Q23" s="43">
        <v>1</v>
      </c>
      <c r="R23" s="45">
        <f t="shared" si="0"/>
        <v>1</v>
      </c>
      <c r="S23" s="44" t="s">
        <v>498</v>
      </c>
      <c r="T23" s="43">
        <v>1</v>
      </c>
      <c r="U23" s="46">
        <f t="shared" si="2"/>
        <v>4</v>
      </c>
      <c r="V23" s="47">
        <f t="shared" si="1"/>
        <v>4</v>
      </c>
      <c r="W23" s="42"/>
      <c r="X23" s="43"/>
      <c r="Y23" s="45"/>
      <c r="Z23" s="44"/>
      <c r="AA23" s="43"/>
      <c r="AB23" s="46"/>
      <c r="AC23" s="47"/>
      <c r="AD23" s="42"/>
      <c r="AE23" s="43"/>
      <c r="AF23" s="45"/>
      <c r="AG23" s="44"/>
      <c r="AH23" s="43"/>
      <c r="AI23" s="46"/>
      <c r="AJ23" s="47"/>
      <c r="AK23" s="42"/>
      <c r="AL23" s="43"/>
      <c r="AM23" s="45"/>
      <c r="AN23" s="44"/>
      <c r="AO23" s="43"/>
      <c r="AP23" s="46"/>
      <c r="AQ23" s="47"/>
    </row>
    <row r="24" spans="2:43" ht="27.75" customHeight="1" x14ac:dyDescent="0.2">
      <c r="B24" s="68">
        <v>16</v>
      </c>
      <c r="C24" s="41" t="s">
        <v>28</v>
      </c>
      <c r="D24" s="158"/>
      <c r="E24" s="40" t="s">
        <v>61</v>
      </c>
      <c r="F24" s="23"/>
      <c r="G24" s="24"/>
      <c r="H24" s="50"/>
      <c r="I24" s="42"/>
      <c r="J24" s="43"/>
      <c r="K24" s="45"/>
      <c r="L24" s="44"/>
      <c r="M24" s="43"/>
      <c r="N24" s="46"/>
      <c r="O24" s="47"/>
      <c r="P24" s="42" t="s">
        <v>410</v>
      </c>
      <c r="Q24" s="43">
        <v>120</v>
      </c>
      <c r="R24" s="45">
        <f t="shared" si="0"/>
        <v>120</v>
      </c>
      <c r="S24" s="44" t="s">
        <v>503</v>
      </c>
      <c r="T24" s="43">
        <v>0.33</v>
      </c>
      <c r="U24" s="46">
        <f t="shared" si="2"/>
        <v>2.75E-2</v>
      </c>
      <c r="V24" s="47">
        <f t="shared" si="1"/>
        <v>3.3</v>
      </c>
      <c r="W24" s="42"/>
      <c r="X24" s="43"/>
      <c r="Y24" s="45"/>
      <c r="Z24" s="44"/>
      <c r="AA24" s="43"/>
      <c r="AB24" s="46"/>
      <c r="AC24" s="47"/>
      <c r="AD24" s="42"/>
      <c r="AE24" s="43"/>
      <c r="AF24" s="45"/>
      <c r="AG24" s="44"/>
      <c r="AH24" s="43"/>
      <c r="AI24" s="46"/>
      <c r="AJ24" s="47"/>
      <c r="AK24" s="42"/>
      <c r="AL24" s="43"/>
      <c r="AM24" s="45"/>
      <c r="AN24" s="44"/>
      <c r="AO24" s="43"/>
      <c r="AP24" s="46"/>
      <c r="AQ24" s="47"/>
    </row>
    <row r="25" spans="2:43" ht="27.75" customHeight="1" x14ac:dyDescent="0.2">
      <c r="B25" s="68">
        <v>17</v>
      </c>
      <c r="C25" s="41" t="s">
        <v>28</v>
      </c>
      <c r="D25" s="158"/>
      <c r="E25" s="40" t="s">
        <v>62</v>
      </c>
      <c r="F25" s="23"/>
      <c r="G25" s="24"/>
      <c r="H25" s="50"/>
      <c r="I25" s="42"/>
      <c r="J25" s="43"/>
      <c r="K25" s="45"/>
      <c r="L25" s="44"/>
      <c r="M25" s="43"/>
      <c r="N25" s="46"/>
      <c r="O25" s="47"/>
      <c r="P25" s="42" t="s">
        <v>410</v>
      </c>
      <c r="Q25" s="43">
        <v>8.3333333333333329E-2</v>
      </c>
      <c r="R25" s="45">
        <f t="shared" si="0"/>
        <v>8.3333333333333329E-2</v>
      </c>
      <c r="S25" s="44" t="s">
        <v>406</v>
      </c>
      <c r="T25" s="43">
        <v>3</v>
      </c>
      <c r="U25" s="46">
        <f t="shared" si="2"/>
        <v>60</v>
      </c>
      <c r="V25" s="47">
        <f t="shared" si="1"/>
        <v>5</v>
      </c>
      <c r="W25" s="42"/>
      <c r="X25" s="43"/>
      <c r="Y25" s="45"/>
      <c r="Z25" s="44"/>
      <c r="AA25" s="43"/>
      <c r="AB25" s="46"/>
      <c r="AC25" s="47"/>
      <c r="AD25" s="42"/>
      <c r="AE25" s="43"/>
      <c r="AF25" s="45"/>
      <c r="AG25" s="44"/>
      <c r="AH25" s="43"/>
      <c r="AI25" s="46"/>
      <c r="AJ25" s="47"/>
      <c r="AK25" s="42"/>
      <c r="AL25" s="43"/>
      <c r="AM25" s="45"/>
      <c r="AN25" s="44"/>
      <c r="AO25" s="43"/>
      <c r="AP25" s="46"/>
      <c r="AQ25" s="47"/>
    </row>
    <row r="26" spans="2:43" ht="27.75" customHeight="1" x14ac:dyDescent="0.2">
      <c r="B26" s="68">
        <v>18</v>
      </c>
      <c r="C26" s="41" t="s">
        <v>35</v>
      </c>
      <c r="D26" s="158"/>
      <c r="E26" s="40" t="s">
        <v>77</v>
      </c>
      <c r="F26" s="23"/>
      <c r="G26" s="24"/>
      <c r="H26" s="50"/>
      <c r="I26" s="42"/>
      <c r="J26" s="43"/>
      <c r="K26" s="45"/>
      <c r="L26" s="44"/>
      <c r="M26" s="43"/>
      <c r="N26" s="46"/>
      <c r="O26" s="47"/>
      <c r="P26" s="42" t="s">
        <v>410</v>
      </c>
      <c r="Q26" s="43">
        <v>1</v>
      </c>
      <c r="R26" s="45">
        <f t="shared" si="0"/>
        <v>1</v>
      </c>
      <c r="S26" s="44" t="s">
        <v>498</v>
      </c>
      <c r="T26" s="43">
        <v>3</v>
      </c>
      <c r="U26" s="46">
        <f t="shared" si="2"/>
        <v>12</v>
      </c>
      <c r="V26" s="47">
        <f t="shared" si="1"/>
        <v>12</v>
      </c>
      <c r="W26" s="42"/>
      <c r="X26" s="43"/>
      <c r="Y26" s="45"/>
      <c r="Z26" s="44"/>
      <c r="AA26" s="43"/>
      <c r="AB26" s="46"/>
      <c r="AC26" s="47"/>
      <c r="AD26" s="42" t="s">
        <v>410</v>
      </c>
      <c r="AE26" s="43">
        <v>1</v>
      </c>
      <c r="AF26" s="45">
        <f>IF(AD26="min",AE26/60,IF(AD26="hr",AE26,""))</f>
        <v>1</v>
      </c>
      <c r="AG26" s="44" t="s">
        <v>406</v>
      </c>
      <c r="AH26" s="43">
        <v>1</v>
      </c>
      <c r="AI26" s="46">
        <f t="shared" ref="AI26:AI28" si="3">IF(AG26="Day",AH26*20,IF(AG26="Week",AH26*4,IF(AG26="Month",AH26,IF(AG26="Year",AH26/12,""))))</f>
        <v>20</v>
      </c>
      <c r="AJ26" s="47">
        <f t="shared" ref="AJ26:AJ32" si="4">IF(AND(AF26="",AI26=""),"",AF26*AI26)</f>
        <v>20</v>
      </c>
      <c r="AK26" s="42"/>
      <c r="AL26" s="43"/>
      <c r="AM26" s="45"/>
      <c r="AN26" s="44"/>
      <c r="AO26" s="43"/>
      <c r="AP26" s="46"/>
      <c r="AQ26" s="47"/>
    </row>
    <row r="27" spans="2:43" ht="27.75" customHeight="1" x14ac:dyDescent="0.2">
      <c r="B27" s="68">
        <v>19</v>
      </c>
      <c r="C27" s="41" t="s">
        <v>35</v>
      </c>
      <c r="D27" s="158"/>
      <c r="E27" s="40" t="s">
        <v>78</v>
      </c>
      <c r="F27" s="23"/>
      <c r="G27" s="24"/>
      <c r="H27" s="50"/>
      <c r="I27" s="42"/>
      <c r="J27" s="43"/>
      <c r="K27" s="45"/>
      <c r="L27" s="44"/>
      <c r="M27" s="43"/>
      <c r="N27" s="46"/>
      <c r="O27" s="47"/>
      <c r="P27" s="42" t="s">
        <v>410</v>
      </c>
      <c r="Q27" s="43">
        <v>0.5</v>
      </c>
      <c r="R27" s="45">
        <f t="shared" ref="R27" si="5">IF(P27="min",Q27/60,IF(P27="hr",Q27,""))</f>
        <v>0.5</v>
      </c>
      <c r="S27" s="44" t="s">
        <v>498</v>
      </c>
      <c r="T27" s="43">
        <v>2</v>
      </c>
      <c r="U27" s="46">
        <f t="shared" ref="U27" si="6">IF(S27="Day",T27*20,IF(S27="Week",T27*4,IF(S27="Month",T27,IF(S27="Year",T27/12,""))))</f>
        <v>8</v>
      </c>
      <c r="V27" s="47">
        <f t="shared" ref="V27" si="7">IF(AND(R27="",U27=""),"",R27*U27)</f>
        <v>4</v>
      </c>
      <c r="W27" s="42"/>
      <c r="X27" s="43"/>
      <c r="Y27" s="45"/>
      <c r="Z27" s="44"/>
      <c r="AA27" s="43"/>
      <c r="AB27" s="46"/>
      <c r="AC27" s="47"/>
      <c r="AD27" s="42" t="s">
        <v>410</v>
      </c>
      <c r="AE27" s="43">
        <v>2</v>
      </c>
      <c r="AF27" s="45">
        <f t="shared" ref="AF27:AF28" si="8">IF(AD27="min",AE27/60,IF(AD27="hr",AE27,""))</f>
        <v>2</v>
      </c>
      <c r="AG27" s="44" t="s">
        <v>406</v>
      </c>
      <c r="AH27" s="43">
        <v>3</v>
      </c>
      <c r="AI27" s="46">
        <f t="shared" si="3"/>
        <v>60</v>
      </c>
      <c r="AJ27" s="47">
        <f t="shared" si="4"/>
        <v>120</v>
      </c>
      <c r="AK27" s="42"/>
      <c r="AL27" s="43"/>
      <c r="AM27" s="45"/>
      <c r="AN27" s="44"/>
      <c r="AO27" s="43"/>
      <c r="AP27" s="46"/>
      <c r="AQ27" s="47"/>
    </row>
    <row r="28" spans="2:43" ht="27.75" customHeight="1" x14ac:dyDescent="0.2">
      <c r="B28" s="68">
        <v>20</v>
      </c>
      <c r="C28" s="41" t="s">
        <v>35</v>
      </c>
      <c r="D28" s="158"/>
      <c r="E28" s="40" t="s">
        <v>79</v>
      </c>
      <c r="F28" s="23"/>
      <c r="G28" s="24"/>
      <c r="H28" s="50"/>
      <c r="I28" s="42"/>
      <c r="J28" s="43"/>
      <c r="K28" s="45"/>
      <c r="L28" s="44"/>
      <c r="M28" s="43"/>
      <c r="N28" s="46"/>
      <c r="O28" s="47"/>
      <c r="P28" s="42"/>
      <c r="Q28" s="43"/>
      <c r="R28" s="45"/>
      <c r="S28" s="44"/>
      <c r="T28" s="43"/>
      <c r="U28" s="46"/>
      <c r="V28" s="47"/>
      <c r="W28" s="42"/>
      <c r="X28" s="43"/>
      <c r="Y28" s="45"/>
      <c r="Z28" s="44"/>
      <c r="AA28" s="43"/>
      <c r="AB28" s="46"/>
      <c r="AC28" s="47"/>
      <c r="AD28" s="42" t="s">
        <v>410</v>
      </c>
      <c r="AE28" s="43">
        <v>1.5</v>
      </c>
      <c r="AF28" s="45">
        <f t="shared" si="8"/>
        <v>1.5</v>
      </c>
      <c r="AG28" s="44" t="s">
        <v>406</v>
      </c>
      <c r="AH28" s="43">
        <v>1</v>
      </c>
      <c r="AI28" s="46">
        <f t="shared" si="3"/>
        <v>20</v>
      </c>
      <c r="AJ28" s="47">
        <f t="shared" si="4"/>
        <v>30</v>
      </c>
      <c r="AK28" s="42"/>
      <c r="AL28" s="43"/>
      <c r="AM28" s="45"/>
      <c r="AN28" s="44"/>
      <c r="AO28" s="43"/>
      <c r="AP28" s="46"/>
      <c r="AQ28" s="47"/>
    </row>
    <row r="29" spans="2:43" ht="27.75" customHeight="1" x14ac:dyDescent="0.2">
      <c r="B29" s="68">
        <v>21</v>
      </c>
      <c r="C29" s="41" t="s">
        <v>35</v>
      </c>
      <c r="D29" s="158"/>
      <c r="E29" s="40" t="s">
        <v>63</v>
      </c>
      <c r="F29" s="23"/>
      <c r="G29" s="24"/>
      <c r="H29" s="50"/>
      <c r="I29" s="42"/>
      <c r="J29" s="43"/>
      <c r="K29" s="45"/>
      <c r="L29" s="44"/>
      <c r="M29" s="43"/>
      <c r="N29" s="46"/>
      <c r="O29" s="47"/>
      <c r="P29" s="42"/>
      <c r="Q29" s="43"/>
      <c r="R29" s="45"/>
      <c r="S29" s="44"/>
      <c r="T29" s="43"/>
      <c r="U29" s="46"/>
      <c r="V29" s="47"/>
      <c r="W29" s="42"/>
      <c r="X29" s="43"/>
      <c r="Y29" s="45"/>
      <c r="Z29" s="44"/>
      <c r="AA29" s="43"/>
      <c r="AB29" s="46"/>
      <c r="AC29" s="47"/>
      <c r="AD29" s="42" t="s">
        <v>410</v>
      </c>
      <c r="AE29" s="43">
        <v>0.15</v>
      </c>
      <c r="AF29" s="45">
        <f>IF(AD29="min",AE29/60,IF(AD29="hr",AE29,""))</f>
        <v>0.15</v>
      </c>
      <c r="AG29" s="44" t="s">
        <v>406</v>
      </c>
      <c r="AH29" s="43">
        <v>3</v>
      </c>
      <c r="AI29" s="46">
        <f>IF(AG29="Day",AH29*20,IF(AG29="Week",AH29*4,IF(AG29="Month",AH29,IF(AG29="Year",AH29/12,""))))</f>
        <v>60</v>
      </c>
      <c r="AJ29" s="47">
        <f t="shared" si="4"/>
        <v>9</v>
      </c>
      <c r="AK29" s="42"/>
      <c r="AL29" s="43"/>
      <c r="AM29" s="45"/>
      <c r="AN29" s="44"/>
      <c r="AO29" s="43"/>
      <c r="AP29" s="46"/>
      <c r="AQ29" s="47"/>
    </row>
    <row r="30" spans="2:43" ht="27.75" customHeight="1" x14ac:dyDescent="0.2">
      <c r="B30" s="68">
        <v>22</v>
      </c>
      <c r="C30" s="41" t="s">
        <v>35</v>
      </c>
      <c r="D30" s="158"/>
      <c r="E30" s="40" t="s">
        <v>64</v>
      </c>
      <c r="F30" s="23"/>
      <c r="G30" s="24"/>
      <c r="H30" s="50"/>
      <c r="I30" s="42"/>
      <c r="J30" s="43"/>
      <c r="K30" s="45"/>
      <c r="L30" s="44"/>
      <c r="M30" s="43"/>
      <c r="N30" s="46"/>
      <c r="O30" s="47"/>
      <c r="P30" s="42"/>
      <c r="Q30" s="43"/>
      <c r="R30" s="45"/>
      <c r="S30" s="44"/>
      <c r="T30" s="43"/>
      <c r="U30" s="46"/>
      <c r="V30" s="47"/>
      <c r="W30" s="42"/>
      <c r="X30" s="43"/>
      <c r="Y30" s="45"/>
      <c r="Z30" s="44"/>
      <c r="AA30" s="43"/>
      <c r="AB30" s="46"/>
      <c r="AC30" s="47"/>
      <c r="AD30" s="42" t="s">
        <v>410</v>
      </c>
      <c r="AE30" s="43">
        <v>8.3333333333333329E-2</v>
      </c>
      <c r="AF30" s="45">
        <f>IF(AD30="min",AE30/60,IF(AD30="hr",AE30,""))</f>
        <v>8.3333333333333329E-2</v>
      </c>
      <c r="AG30" s="44" t="s">
        <v>406</v>
      </c>
      <c r="AH30" s="43">
        <v>1</v>
      </c>
      <c r="AI30" s="46">
        <f>IF(AG30="Day",AH30*20,IF(AG30="Week",AH30*4,IF(AG30="Month",AH30,IF(AG30="Year",AH30/12,""))))</f>
        <v>20</v>
      </c>
      <c r="AJ30" s="47">
        <f t="shared" si="4"/>
        <v>1.6666666666666665</v>
      </c>
      <c r="AK30" s="42"/>
      <c r="AL30" s="43"/>
      <c r="AM30" s="45"/>
      <c r="AN30" s="44"/>
      <c r="AO30" s="43"/>
      <c r="AP30" s="46"/>
      <c r="AQ30" s="47"/>
    </row>
    <row r="31" spans="2:43" ht="27.75" customHeight="1" x14ac:dyDescent="0.2">
      <c r="B31" s="68">
        <v>23</v>
      </c>
      <c r="C31" s="41" t="s">
        <v>35</v>
      </c>
      <c r="D31" s="158"/>
      <c r="E31" s="40" t="s">
        <v>65</v>
      </c>
      <c r="F31" s="23"/>
      <c r="G31" s="24"/>
      <c r="H31" s="50"/>
      <c r="I31" s="42"/>
      <c r="J31" s="43"/>
      <c r="K31" s="45"/>
      <c r="L31" s="44"/>
      <c r="M31" s="43"/>
      <c r="N31" s="46"/>
      <c r="O31" s="47"/>
      <c r="P31" s="42"/>
      <c r="Q31" s="43"/>
      <c r="R31" s="45"/>
      <c r="S31" s="44"/>
      <c r="T31" s="43"/>
      <c r="U31" s="46"/>
      <c r="V31" s="47"/>
      <c r="W31" s="42"/>
      <c r="X31" s="43"/>
      <c r="Y31" s="45"/>
      <c r="Z31" s="44"/>
      <c r="AA31" s="43"/>
      <c r="AB31" s="46"/>
      <c r="AC31" s="47"/>
      <c r="AD31" s="42" t="s">
        <v>410</v>
      </c>
      <c r="AE31" s="43">
        <v>1</v>
      </c>
      <c r="AF31" s="45">
        <f>IF(AD31="min",AE31/60,IF(AD31="hr",AE31,""))</f>
        <v>1</v>
      </c>
      <c r="AG31" s="44" t="s">
        <v>498</v>
      </c>
      <c r="AH31" s="43">
        <v>1</v>
      </c>
      <c r="AI31" s="46">
        <f>IF(AG31="Day",AH31*20,IF(AG31="Week",AH31*4,IF(AG31="Month",AH31,IF(AG31="Year",AH31/12,""))))</f>
        <v>4</v>
      </c>
      <c r="AJ31" s="47">
        <f t="shared" si="4"/>
        <v>4</v>
      </c>
      <c r="AK31" s="42"/>
      <c r="AL31" s="43"/>
      <c r="AM31" s="45"/>
      <c r="AN31" s="44"/>
      <c r="AO31" s="43"/>
      <c r="AP31" s="46"/>
      <c r="AQ31" s="47"/>
    </row>
    <row r="32" spans="2:43" ht="27.75" customHeight="1" x14ac:dyDescent="0.2">
      <c r="B32" s="68">
        <v>24</v>
      </c>
      <c r="C32" s="41" t="s">
        <v>35</v>
      </c>
      <c r="D32" s="158"/>
      <c r="E32" s="40" t="s">
        <v>66</v>
      </c>
      <c r="F32" s="23"/>
      <c r="G32" s="24"/>
      <c r="H32" s="50"/>
      <c r="I32" s="42"/>
      <c r="J32" s="43"/>
      <c r="K32" s="45"/>
      <c r="L32" s="44"/>
      <c r="M32" s="43"/>
      <c r="N32" s="46"/>
      <c r="O32" s="47"/>
      <c r="P32" s="42"/>
      <c r="Q32" s="43"/>
      <c r="R32" s="45"/>
      <c r="S32" s="44"/>
      <c r="T32" s="43"/>
      <c r="U32" s="46"/>
      <c r="V32" s="47"/>
      <c r="W32" s="42"/>
      <c r="X32" s="43"/>
      <c r="Y32" s="45"/>
      <c r="Z32" s="44"/>
      <c r="AA32" s="43"/>
      <c r="AB32" s="46"/>
      <c r="AC32" s="47"/>
      <c r="AD32" s="42" t="s">
        <v>410</v>
      </c>
      <c r="AE32" s="43">
        <v>0.16666666666666666</v>
      </c>
      <c r="AF32" s="45">
        <f>IF(AD32="min",AE32/60,IF(AD32="hr",AE32,""))</f>
        <v>0.16666666666666666</v>
      </c>
      <c r="AG32" s="44" t="s">
        <v>498</v>
      </c>
      <c r="AH32" s="43">
        <v>3</v>
      </c>
      <c r="AI32" s="46">
        <f>IF(AG32="Day",AH32*20,IF(AG32="Week",AH32*4,IF(AG32="Month",AH32,IF(AG32="Year",AH32/12,""))))</f>
        <v>12</v>
      </c>
      <c r="AJ32" s="47">
        <f t="shared" si="4"/>
        <v>2</v>
      </c>
      <c r="AK32" s="42"/>
      <c r="AL32" s="43"/>
      <c r="AM32" s="45"/>
      <c r="AN32" s="44"/>
      <c r="AO32" s="43"/>
      <c r="AP32" s="46"/>
      <c r="AQ32" s="47"/>
    </row>
    <row r="33" spans="2:43" ht="27.75" customHeight="1" x14ac:dyDescent="0.2">
      <c r="B33" s="68">
        <v>25</v>
      </c>
      <c r="C33" s="41" t="s">
        <v>43</v>
      </c>
      <c r="D33" s="158"/>
      <c r="E33" s="40" t="s">
        <v>45</v>
      </c>
      <c r="F33" s="23" t="s">
        <v>496</v>
      </c>
      <c r="G33" s="24" t="s">
        <v>504</v>
      </c>
      <c r="H33" s="50"/>
      <c r="I33" s="42" t="s">
        <v>410</v>
      </c>
      <c r="J33" s="43">
        <v>3</v>
      </c>
      <c r="K33" s="45">
        <f t="shared" ref="K33:K89" si="9">IF(I33="min",J33/60,IF(I33="hr",J33,""))</f>
        <v>3</v>
      </c>
      <c r="L33" s="44" t="s">
        <v>498</v>
      </c>
      <c r="M33" s="43">
        <v>1</v>
      </c>
      <c r="N33" s="46">
        <f t="shared" ref="N33:N89" si="10">IF(L33="Day",M33*20,IF(L33="Week",M33*4,IF(L33="Month",M33,IF(L33="Year",M33/12,""))))</f>
        <v>4</v>
      </c>
      <c r="O33" s="47">
        <f t="shared" ref="O33:O89" si="11">IF(AND(K33="",N33=""),"",K33*N33)</f>
        <v>12</v>
      </c>
      <c r="P33" s="42"/>
      <c r="Q33" s="43"/>
      <c r="R33" s="45"/>
      <c r="S33" s="44"/>
      <c r="T33" s="43"/>
      <c r="U33" s="46"/>
      <c r="V33" s="47"/>
      <c r="W33" s="42"/>
      <c r="X33" s="43"/>
      <c r="Y33" s="45"/>
      <c r="Z33" s="44"/>
      <c r="AA33" s="43"/>
      <c r="AB33" s="46"/>
      <c r="AC33" s="47"/>
      <c r="AD33" s="42"/>
      <c r="AE33" s="43"/>
      <c r="AF33" s="45"/>
      <c r="AG33" s="44"/>
      <c r="AH33" s="43"/>
      <c r="AI33" s="46"/>
      <c r="AJ33" s="47"/>
      <c r="AK33" s="42"/>
      <c r="AL33" s="43"/>
      <c r="AM33" s="45"/>
      <c r="AN33" s="44"/>
      <c r="AO33" s="43"/>
      <c r="AP33" s="46"/>
      <c r="AQ33" s="47"/>
    </row>
    <row r="34" spans="2:43" ht="27.75" customHeight="1" x14ac:dyDescent="0.2">
      <c r="B34" s="68">
        <v>26</v>
      </c>
      <c r="C34" s="41" t="s">
        <v>43</v>
      </c>
      <c r="D34" s="158"/>
      <c r="E34" s="40" t="s">
        <v>46</v>
      </c>
      <c r="F34" s="23"/>
      <c r="G34" s="24"/>
      <c r="H34" s="50"/>
      <c r="I34" s="42" t="s">
        <v>410</v>
      </c>
      <c r="J34" s="43">
        <v>1</v>
      </c>
      <c r="K34" s="45">
        <f t="shared" si="9"/>
        <v>1</v>
      </c>
      <c r="L34" s="44" t="s">
        <v>498</v>
      </c>
      <c r="M34" s="43">
        <v>1</v>
      </c>
      <c r="N34" s="46">
        <f t="shared" si="10"/>
        <v>4</v>
      </c>
      <c r="O34" s="47">
        <f t="shared" si="11"/>
        <v>4</v>
      </c>
      <c r="P34" s="42"/>
      <c r="Q34" s="43"/>
      <c r="R34" s="45"/>
      <c r="S34" s="44"/>
      <c r="T34" s="43"/>
      <c r="U34" s="46"/>
      <c r="V34" s="47"/>
      <c r="W34" s="42"/>
      <c r="X34" s="43"/>
      <c r="Y34" s="45"/>
      <c r="Z34" s="44"/>
      <c r="AA34" s="43"/>
      <c r="AB34" s="46"/>
      <c r="AC34" s="47"/>
      <c r="AD34" s="42"/>
      <c r="AE34" s="43"/>
      <c r="AF34" s="45"/>
      <c r="AG34" s="44"/>
      <c r="AH34" s="43"/>
      <c r="AI34" s="46"/>
      <c r="AJ34" s="47"/>
      <c r="AK34" s="42"/>
      <c r="AL34" s="43"/>
      <c r="AM34" s="45"/>
      <c r="AN34" s="44"/>
      <c r="AO34" s="43"/>
      <c r="AP34" s="46"/>
      <c r="AQ34" s="47"/>
    </row>
    <row r="35" spans="2:43" ht="27.75" customHeight="1" x14ac:dyDescent="0.2">
      <c r="B35" s="68">
        <v>27</v>
      </c>
      <c r="C35" s="41" t="s">
        <v>43</v>
      </c>
      <c r="D35" s="158"/>
      <c r="E35" s="40" t="s">
        <v>47</v>
      </c>
      <c r="F35" s="23"/>
      <c r="G35" s="24"/>
      <c r="H35" s="50"/>
      <c r="I35" s="42" t="s">
        <v>410</v>
      </c>
      <c r="J35" s="43">
        <v>1</v>
      </c>
      <c r="K35" s="45">
        <f t="shared" si="9"/>
        <v>1</v>
      </c>
      <c r="L35" s="44" t="s">
        <v>498</v>
      </c>
      <c r="M35" s="43">
        <v>1</v>
      </c>
      <c r="N35" s="46">
        <f t="shared" si="10"/>
        <v>4</v>
      </c>
      <c r="O35" s="47">
        <f t="shared" si="11"/>
        <v>4</v>
      </c>
      <c r="P35" s="42"/>
      <c r="Q35" s="43"/>
      <c r="R35" s="45"/>
      <c r="S35" s="44"/>
      <c r="T35" s="43"/>
      <c r="U35" s="46"/>
      <c r="V35" s="47"/>
      <c r="W35" s="42"/>
      <c r="X35" s="43"/>
      <c r="Y35" s="45"/>
      <c r="Z35" s="44"/>
      <c r="AA35" s="43"/>
      <c r="AB35" s="46"/>
      <c r="AC35" s="47"/>
      <c r="AD35" s="42"/>
      <c r="AE35" s="43"/>
      <c r="AF35" s="45"/>
      <c r="AG35" s="44"/>
      <c r="AH35" s="43"/>
      <c r="AI35" s="46"/>
      <c r="AJ35" s="47"/>
      <c r="AK35" s="42"/>
      <c r="AL35" s="43"/>
      <c r="AM35" s="45"/>
      <c r="AN35" s="44"/>
      <c r="AO35" s="43"/>
      <c r="AP35" s="46"/>
      <c r="AQ35" s="47"/>
    </row>
    <row r="36" spans="2:43" ht="27.75" customHeight="1" x14ac:dyDescent="0.2">
      <c r="B36" s="68">
        <v>28</v>
      </c>
      <c r="C36" s="41" t="s">
        <v>43</v>
      </c>
      <c r="D36" s="158"/>
      <c r="E36" s="40" t="s">
        <v>48</v>
      </c>
      <c r="F36" s="23"/>
      <c r="G36" s="24"/>
      <c r="H36" s="50"/>
      <c r="I36" s="42" t="s">
        <v>410</v>
      </c>
      <c r="J36" s="43">
        <v>3</v>
      </c>
      <c r="K36" s="45">
        <f t="shared" si="9"/>
        <v>3</v>
      </c>
      <c r="L36" s="44" t="s">
        <v>498</v>
      </c>
      <c r="M36" s="43">
        <v>1</v>
      </c>
      <c r="N36" s="46">
        <f t="shared" si="10"/>
        <v>4</v>
      </c>
      <c r="O36" s="47">
        <f t="shared" si="11"/>
        <v>12</v>
      </c>
      <c r="P36" s="42"/>
      <c r="Q36" s="43"/>
      <c r="R36" s="45"/>
      <c r="S36" s="44"/>
      <c r="T36" s="43"/>
      <c r="U36" s="46"/>
      <c r="V36" s="47"/>
      <c r="W36" s="42"/>
      <c r="X36" s="43"/>
      <c r="Y36" s="45"/>
      <c r="Z36" s="44"/>
      <c r="AA36" s="43"/>
      <c r="AB36" s="46"/>
      <c r="AC36" s="47"/>
      <c r="AD36" s="42"/>
      <c r="AE36" s="43"/>
      <c r="AF36" s="45"/>
      <c r="AG36" s="44"/>
      <c r="AH36" s="43"/>
      <c r="AI36" s="46"/>
      <c r="AJ36" s="47"/>
      <c r="AK36" s="42"/>
      <c r="AL36" s="43"/>
      <c r="AM36" s="45"/>
      <c r="AN36" s="44"/>
      <c r="AO36" s="43"/>
      <c r="AP36" s="46"/>
      <c r="AQ36" s="47"/>
    </row>
    <row r="37" spans="2:43" ht="27.75" customHeight="1" x14ac:dyDescent="0.2">
      <c r="B37" s="68">
        <v>29</v>
      </c>
      <c r="C37" s="41" t="s">
        <v>43</v>
      </c>
      <c r="D37" s="158"/>
      <c r="E37" s="40" t="s">
        <v>49</v>
      </c>
      <c r="F37" s="23"/>
      <c r="G37" s="24"/>
      <c r="H37" s="50"/>
      <c r="I37" s="42" t="s">
        <v>410</v>
      </c>
      <c r="J37" s="43">
        <v>1</v>
      </c>
      <c r="K37" s="45">
        <f t="shared" si="9"/>
        <v>1</v>
      </c>
      <c r="L37" s="44" t="s">
        <v>498</v>
      </c>
      <c r="M37" s="43">
        <v>1</v>
      </c>
      <c r="N37" s="46">
        <f t="shared" si="10"/>
        <v>4</v>
      </c>
      <c r="O37" s="47">
        <f t="shared" si="11"/>
        <v>4</v>
      </c>
      <c r="P37" s="42"/>
      <c r="Q37" s="43"/>
      <c r="R37" s="45"/>
      <c r="S37" s="44"/>
      <c r="T37" s="43"/>
      <c r="U37" s="46"/>
      <c r="V37" s="47"/>
      <c r="W37" s="42"/>
      <c r="X37" s="43"/>
      <c r="Y37" s="45"/>
      <c r="Z37" s="44"/>
      <c r="AA37" s="43"/>
      <c r="AB37" s="46"/>
      <c r="AC37" s="47"/>
      <c r="AD37" s="42"/>
      <c r="AE37" s="43"/>
      <c r="AF37" s="45"/>
      <c r="AG37" s="44"/>
      <c r="AH37" s="43"/>
      <c r="AI37" s="46"/>
      <c r="AJ37" s="47"/>
      <c r="AK37" s="42"/>
      <c r="AL37" s="43"/>
      <c r="AM37" s="45"/>
      <c r="AN37" s="44"/>
      <c r="AO37" s="43"/>
      <c r="AP37" s="46"/>
      <c r="AQ37" s="47"/>
    </row>
    <row r="38" spans="2:43" ht="27.75" customHeight="1" x14ac:dyDescent="0.2">
      <c r="B38" s="68">
        <v>30</v>
      </c>
      <c r="C38" s="41" t="s">
        <v>43</v>
      </c>
      <c r="D38" s="158"/>
      <c r="E38" s="40" t="s">
        <v>50</v>
      </c>
      <c r="F38" s="23"/>
      <c r="G38" s="24"/>
      <c r="H38" s="50"/>
      <c r="I38" s="42" t="s">
        <v>410</v>
      </c>
      <c r="J38" s="43">
        <v>10</v>
      </c>
      <c r="K38" s="45">
        <f t="shared" si="9"/>
        <v>10</v>
      </c>
      <c r="L38" s="44" t="s">
        <v>501</v>
      </c>
      <c r="M38" s="43">
        <v>1</v>
      </c>
      <c r="N38" s="46">
        <f t="shared" si="10"/>
        <v>1</v>
      </c>
      <c r="O38" s="47">
        <f t="shared" si="11"/>
        <v>10</v>
      </c>
      <c r="P38" s="42"/>
      <c r="Q38" s="43"/>
      <c r="R38" s="45"/>
      <c r="S38" s="44"/>
      <c r="T38" s="43"/>
      <c r="U38" s="46"/>
      <c r="V38" s="47"/>
      <c r="W38" s="42"/>
      <c r="X38" s="43"/>
      <c r="Y38" s="45"/>
      <c r="Z38" s="44"/>
      <c r="AA38" s="43"/>
      <c r="AB38" s="46"/>
      <c r="AC38" s="47"/>
      <c r="AD38" s="42"/>
      <c r="AE38" s="43"/>
      <c r="AF38" s="45"/>
      <c r="AG38" s="44"/>
      <c r="AH38" s="43"/>
      <c r="AI38" s="46"/>
      <c r="AJ38" s="47"/>
      <c r="AK38" s="42"/>
      <c r="AL38" s="43"/>
      <c r="AM38" s="45"/>
      <c r="AN38" s="44"/>
      <c r="AO38" s="43"/>
      <c r="AP38" s="46"/>
      <c r="AQ38" s="47"/>
    </row>
    <row r="39" spans="2:43" ht="27.75" customHeight="1" x14ac:dyDescent="0.2">
      <c r="B39" s="68">
        <v>31</v>
      </c>
      <c r="C39" s="41" t="s">
        <v>43</v>
      </c>
      <c r="D39" s="158"/>
      <c r="E39" s="40" t="s">
        <v>51</v>
      </c>
      <c r="F39" s="23"/>
      <c r="G39" s="24"/>
      <c r="H39" s="50"/>
      <c r="I39" s="42" t="s">
        <v>410</v>
      </c>
      <c r="J39" s="43">
        <v>4</v>
      </c>
      <c r="K39" s="45">
        <f t="shared" si="9"/>
        <v>4</v>
      </c>
      <c r="L39" s="44" t="s">
        <v>498</v>
      </c>
      <c r="M39" s="43">
        <v>1</v>
      </c>
      <c r="N39" s="46">
        <f t="shared" si="10"/>
        <v>4</v>
      </c>
      <c r="O39" s="47">
        <f t="shared" si="11"/>
        <v>16</v>
      </c>
      <c r="P39" s="42"/>
      <c r="Q39" s="43"/>
      <c r="R39" s="45"/>
      <c r="S39" s="44"/>
      <c r="T39" s="43"/>
      <c r="U39" s="46"/>
      <c r="V39" s="47"/>
      <c r="W39" s="42"/>
      <c r="X39" s="43"/>
      <c r="Y39" s="45"/>
      <c r="Z39" s="44"/>
      <c r="AA39" s="43"/>
      <c r="AB39" s="46"/>
      <c r="AC39" s="47"/>
      <c r="AD39" s="42"/>
      <c r="AE39" s="43"/>
      <c r="AF39" s="45"/>
      <c r="AG39" s="44"/>
      <c r="AH39" s="43"/>
      <c r="AI39" s="46"/>
      <c r="AJ39" s="47"/>
      <c r="AK39" s="42"/>
      <c r="AL39" s="43"/>
      <c r="AM39" s="45"/>
      <c r="AN39" s="44"/>
      <c r="AO39" s="43"/>
      <c r="AP39" s="46"/>
      <c r="AQ39" s="47"/>
    </row>
    <row r="40" spans="2:43" ht="27.75" customHeight="1" x14ac:dyDescent="0.2">
      <c r="B40" s="68">
        <v>32</v>
      </c>
      <c r="C40" s="41" t="s">
        <v>43</v>
      </c>
      <c r="D40" s="158"/>
      <c r="E40" s="40" t="s">
        <v>52</v>
      </c>
      <c r="F40" s="23" t="s">
        <v>496</v>
      </c>
      <c r="G40" s="24" t="s">
        <v>25</v>
      </c>
      <c r="H40" s="50"/>
      <c r="I40" s="42" t="s">
        <v>410</v>
      </c>
      <c r="J40" s="43">
        <v>5</v>
      </c>
      <c r="K40" s="45">
        <f t="shared" si="9"/>
        <v>5</v>
      </c>
      <c r="L40" s="44" t="s">
        <v>503</v>
      </c>
      <c r="M40" s="43">
        <v>1</v>
      </c>
      <c r="N40" s="46">
        <f t="shared" si="10"/>
        <v>8.3333333333333329E-2</v>
      </c>
      <c r="O40" s="47">
        <f t="shared" si="11"/>
        <v>0.41666666666666663</v>
      </c>
      <c r="P40" s="42"/>
      <c r="Q40" s="43"/>
      <c r="R40" s="45"/>
      <c r="S40" s="44"/>
      <c r="T40" s="43"/>
      <c r="U40" s="46"/>
      <c r="V40" s="47"/>
      <c r="W40" s="42"/>
      <c r="X40" s="43"/>
      <c r="Y40" s="45"/>
      <c r="Z40" s="44"/>
      <c r="AA40" s="43"/>
      <c r="AB40" s="46"/>
      <c r="AC40" s="47"/>
      <c r="AD40" s="42"/>
      <c r="AE40" s="43"/>
      <c r="AF40" s="45"/>
      <c r="AG40" s="44"/>
      <c r="AH40" s="43"/>
      <c r="AI40" s="46"/>
      <c r="AJ40" s="47"/>
      <c r="AK40" s="42"/>
      <c r="AL40" s="43"/>
      <c r="AM40" s="45"/>
      <c r="AN40" s="44"/>
      <c r="AO40" s="43"/>
      <c r="AP40" s="46"/>
      <c r="AQ40" s="47"/>
    </row>
    <row r="41" spans="2:43" ht="27.75" customHeight="1" x14ac:dyDescent="0.2">
      <c r="B41" s="68">
        <v>33</v>
      </c>
      <c r="C41" s="41" t="s">
        <v>43</v>
      </c>
      <c r="D41" s="158"/>
      <c r="E41" s="40" t="s">
        <v>84</v>
      </c>
      <c r="F41" s="23" t="s">
        <v>496</v>
      </c>
      <c r="G41" s="24" t="s">
        <v>25</v>
      </c>
      <c r="H41" s="50"/>
      <c r="I41" s="42" t="s">
        <v>410</v>
      </c>
      <c r="J41" s="43">
        <v>1</v>
      </c>
      <c r="K41" s="45">
        <f t="shared" si="9"/>
        <v>1</v>
      </c>
      <c r="L41" s="44" t="s">
        <v>498</v>
      </c>
      <c r="M41" s="43">
        <v>1</v>
      </c>
      <c r="N41" s="46">
        <f t="shared" si="10"/>
        <v>4</v>
      </c>
      <c r="O41" s="47">
        <f t="shared" si="11"/>
        <v>4</v>
      </c>
      <c r="P41" s="42"/>
      <c r="Q41" s="43"/>
      <c r="R41" s="45"/>
      <c r="S41" s="44"/>
      <c r="T41" s="43"/>
      <c r="U41" s="46"/>
      <c r="V41" s="47"/>
      <c r="W41" s="42"/>
      <c r="X41" s="43"/>
      <c r="Y41" s="45"/>
      <c r="Z41" s="44"/>
      <c r="AA41" s="43"/>
      <c r="AB41" s="46"/>
      <c r="AC41" s="47"/>
      <c r="AD41" s="42"/>
      <c r="AE41" s="43"/>
      <c r="AF41" s="45"/>
      <c r="AG41" s="44"/>
      <c r="AH41" s="43"/>
      <c r="AI41" s="46"/>
      <c r="AJ41" s="47"/>
      <c r="AK41" s="42"/>
      <c r="AL41" s="43"/>
      <c r="AM41" s="45"/>
      <c r="AN41" s="44"/>
      <c r="AO41" s="43"/>
      <c r="AP41" s="46"/>
      <c r="AQ41" s="47"/>
    </row>
    <row r="42" spans="2:43" ht="27.75" customHeight="1" x14ac:dyDescent="0.2">
      <c r="B42" s="68">
        <v>34</v>
      </c>
      <c r="C42" s="41" t="s">
        <v>36</v>
      </c>
      <c r="D42" s="158"/>
      <c r="E42" s="40" t="s">
        <v>68</v>
      </c>
      <c r="F42" s="23"/>
      <c r="G42" s="24"/>
      <c r="H42" s="50"/>
      <c r="I42" s="42"/>
      <c r="J42" s="43"/>
      <c r="K42" s="45"/>
      <c r="L42" s="44"/>
      <c r="M42" s="43"/>
      <c r="N42" s="46"/>
      <c r="O42" s="47"/>
      <c r="P42" s="42" t="s">
        <v>410</v>
      </c>
      <c r="Q42" s="43">
        <v>20</v>
      </c>
      <c r="R42" s="45">
        <f t="shared" ref="R42:R43" si="12">IF(P42="min",Q42/60,IF(P42="hr",Q42,""))</f>
        <v>20</v>
      </c>
      <c r="S42" s="44" t="s">
        <v>501</v>
      </c>
      <c r="T42" s="43">
        <v>1</v>
      </c>
      <c r="U42" s="46">
        <f t="shared" ref="U42:U43" si="13">IF(S42="Day",T42*20,IF(S42="Week",T42*4,IF(S42="Month",T42,IF(S42="Year",T42/12,""))))</f>
        <v>1</v>
      </c>
      <c r="V42" s="47">
        <f t="shared" ref="V42:V43" si="14">IF(AND(R42="",U42=""),"",R42*U42)</f>
        <v>20</v>
      </c>
      <c r="W42" s="42"/>
      <c r="X42" s="43"/>
      <c r="Y42" s="45"/>
      <c r="Z42" s="44"/>
      <c r="AA42" s="43"/>
      <c r="AB42" s="46"/>
      <c r="AC42" s="47"/>
      <c r="AD42" s="42"/>
      <c r="AE42" s="43"/>
      <c r="AF42" s="45"/>
      <c r="AG42" s="44"/>
      <c r="AH42" s="43"/>
      <c r="AI42" s="46"/>
      <c r="AJ42" s="47"/>
      <c r="AK42" s="42"/>
      <c r="AL42" s="43"/>
      <c r="AM42" s="45"/>
      <c r="AN42" s="44"/>
      <c r="AO42" s="43"/>
      <c r="AP42" s="46"/>
      <c r="AQ42" s="47"/>
    </row>
    <row r="43" spans="2:43" ht="27.75" customHeight="1" x14ac:dyDescent="0.2">
      <c r="B43" s="68">
        <v>35</v>
      </c>
      <c r="C43" s="41" t="s">
        <v>36</v>
      </c>
      <c r="D43" s="158"/>
      <c r="E43" s="40" t="s">
        <v>69</v>
      </c>
      <c r="F43" s="23"/>
      <c r="G43" s="24"/>
      <c r="H43" s="50"/>
      <c r="I43" s="42"/>
      <c r="J43" s="43"/>
      <c r="K43" s="45"/>
      <c r="L43" s="44"/>
      <c r="M43" s="43"/>
      <c r="N43" s="46"/>
      <c r="O43" s="47"/>
      <c r="P43" s="42" t="s">
        <v>410</v>
      </c>
      <c r="Q43" s="43">
        <v>40</v>
      </c>
      <c r="R43" s="45">
        <f t="shared" si="12"/>
        <v>40</v>
      </c>
      <c r="S43" s="44" t="s">
        <v>501</v>
      </c>
      <c r="T43" s="43">
        <v>1</v>
      </c>
      <c r="U43" s="46">
        <f t="shared" si="13"/>
        <v>1</v>
      </c>
      <c r="V43" s="47">
        <f t="shared" si="14"/>
        <v>40</v>
      </c>
      <c r="W43" s="42"/>
      <c r="X43" s="43"/>
      <c r="Y43" s="45"/>
      <c r="Z43" s="44"/>
      <c r="AA43" s="43"/>
      <c r="AB43" s="46"/>
      <c r="AC43" s="47"/>
      <c r="AD43" s="42"/>
      <c r="AE43" s="43"/>
      <c r="AF43" s="45"/>
      <c r="AG43" s="44"/>
      <c r="AH43" s="43"/>
      <c r="AI43" s="46"/>
      <c r="AJ43" s="47"/>
      <c r="AK43" s="42"/>
      <c r="AL43" s="43"/>
      <c r="AM43" s="45"/>
      <c r="AN43" s="44"/>
      <c r="AO43" s="43"/>
      <c r="AP43" s="46"/>
      <c r="AQ43" s="47"/>
    </row>
    <row r="44" spans="2:43" ht="27.75" customHeight="1" x14ac:dyDescent="0.2">
      <c r="B44" s="68">
        <v>36</v>
      </c>
      <c r="C44" s="41" t="s">
        <v>36</v>
      </c>
      <c r="D44" s="158"/>
      <c r="E44" s="40" t="s">
        <v>505</v>
      </c>
      <c r="F44" s="23"/>
      <c r="G44" s="24"/>
      <c r="H44" s="50"/>
      <c r="I44" s="42" t="s">
        <v>410</v>
      </c>
      <c r="J44" s="43">
        <v>1</v>
      </c>
      <c r="K44" s="45">
        <f t="shared" si="9"/>
        <v>1</v>
      </c>
      <c r="L44" s="44" t="s">
        <v>498</v>
      </c>
      <c r="M44" s="43">
        <v>1</v>
      </c>
      <c r="N44" s="46">
        <f t="shared" si="10"/>
        <v>4</v>
      </c>
      <c r="O44" s="47">
        <f t="shared" si="11"/>
        <v>4</v>
      </c>
      <c r="P44" s="42"/>
      <c r="Q44" s="43"/>
      <c r="R44" s="45"/>
      <c r="S44" s="44"/>
      <c r="T44" s="43"/>
      <c r="U44" s="46"/>
      <c r="V44" s="47"/>
      <c r="W44" s="42"/>
      <c r="X44" s="43"/>
      <c r="Y44" s="45"/>
      <c r="Z44" s="44"/>
      <c r="AA44" s="43"/>
      <c r="AB44" s="46"/>
      <c r="AC44" s="47"/>
      <c r="AD44" s="42"/>
      <c r="AE44" s="43"/>
      <c r="AF44" s="45"/>
      <c r="AG44" s="44"/>
      <c r="AH44" s="43"/>
      <c r="AI44" s="46"/>
      <c r="AJ44" s="47"/>
      <c r="AK44" s="42"/>
      <c r="AL44" s="43"/>
      <c r="AM44" s="45"/>
      <c r="AN44" s="44"/>
      <c r="AO44" s="43"/>
      <c r="AP44" s="46"/>
      <c r="AQ44" s="47"/>
    </row>
    <row r="45" spans="2:43" ht="27.75" customHeight="1" x14ac:dyDescent="0.2">
      <c r="B45" s="68">
        <v>37</v>
      </c>
      <c r="C45" s="41" t="s">
        <v>36</v>
      </c>
      <c r="D45" s="158"/>
      <c r="E45" s="40" t="s">
        <v>70</v>
      </c>
      <c r="F45" s="23"/>
      <c r="G45" s="24"/>
      <c r="H45" s="50"/>
      <c r="I45" s="42" t="s">
        <v>410</v>
      </c>
      <c r="J45" s="43">
        <v>2</v>
      </c>
      <c r="K45" s="45">
        <f t="shared" si="9"/>
        <v>2</v>
      </c>
      <c r="L45" s="44" t="s">
        <v>501</v>
      </c>
      <c r="M45" s="43">
        <v>2</v>
      </c>
      <c r="N45" s="46">
        <f t="shared" si="10"/>
        <v>2</v>
      </c>
      <c r="O45" s="47">
        <f t="shared" si="11"/>
        <v>4</v>
      </c>
      <c r="P45" s="42"/>
      <c r="Q45" s="43"/>
      <c r="R45" s="45"/>
      <c r="S45" s="44"/>
      <c r="T45" s="43"/>
      <c r="U45" s="46"/>
      <c r="V45" s="47"/>
      <c r="W45" s="42"/>
      <c r="X45" s="43"/>
      <c r="Y45" s="45"/>
      <c r="Z45" s="44"/>
      <c r="AA45" s="43"/>
      <c r="AB45" s="46"/>
      <c r="AC45" s="47"/>
      <c r="AD45" s="42"/>
      <c r="AE45" s="43"/>
      <c r="AF45" s="45"/>
      <c r="AG45" s="44"/>
      <c r="AH45" s="43"/>
      <c r="AI45" s="46"/>
      <c r="AJ45" s="47"/>
      <c r="AK45" s="42"/>
      <c r="AL45" s="43"/>
      <c r="AM45" s="45"/>
      <c r="AN45" s="44"/>
      <c r="AO45" s="43"/>
      <c r="AP45" s="46"/>
      <c r="AQ45" s="47"/>
    </row>
    <row r="46" spans="2:43" ht="27.75" customHeight="1" x14ac:dyDescent="0.2">
      <c r="B46" s="68">
        <v>38</v>
      </c>
      <c r="C46" s="41" t="s">
        <v>36</v>
      </c>
      <c r="D46" s="158"/>
      <c r="E46" s="40" t="s">
        <v>71</v>
      </c>
      <c r="F46" s="23"/>
      <c r="G46" s="24"/>
      <c r="H46" s="50"/>
      <c r="I46" s="42" t="s">
        <v>410</v>
      </c>
      <c r="J46" s="43">
        <v>5</v>
      </c>
      <c r="K46" s="45">
        <f t="shared" si="9"/>
        <v>5</v>
      </c>
      <c r="L46" s="44" t="s">
        <v>501</v>
      </c>
      <c r="M46" s="43">
        <v>1</v>
      </c>
      <c r="N46" s="46">
        <f t="shared" si="10"/>
        <v>1</v>
      </c>
      <c r="O46" s="47">
        <f t="shared" si="11"/>
        <v>5</v>
      </c>
      <c r="P46" s="42"/>
      <c r="Q46" s="43"/>
      <c r="R46" s="45"/>
      <c r="S46" s="44"/>
      <c r="T46" s="43"/>
      <c r="U46" s="46"/>
      <c r="V46" s="47"/>
      <c r="W46" s="42"/>
      <c r="X46" s="43"/>
      <c r="Y46" s="45"/>
      <c r="Z46" s="44"/>
      <c r="AA46" s="43"/>
      <c r="AB46" s="46"/>
      <c r="AC46" s="47"/>
      <c r="AD46" s="42"/>
      <c r="AE46" s="43"/>
      <c r="AF46" s="45"/>
      <c r="AG46" s="44"/>
      <c r="AH46" s="43"/>
      <c r="AI46" s="46"/>
      <c r="AJ46" s="47"/>
      <c r="AK46" s="42"/>
      <c r="AL46" s="43"/>
      <c r="AM46" s="45"/>
      <c r="AN46" s="44"/>
      <c r="AO46" s="43"/>
      <c r="AP46" s="46"/>
      <c r="AQ46" s="47"/>
    </row>
    <row r="47" spans="2:43" ht="27.75" customHeight="1" x14ac:dyDescent="0.2">
      <c r="B47" s="68">
        <v>39</v>
      </c>
      <c r="C47" s="41" t="s">
        <v>36</v>
      </c>
      <c r="D47" s="158"/>
      <c r="E47" s="40" t="s">
        <v>72</v>
      </c>
      <c r="F47" s="23"/>
      <c r="G47" s="24"/>
      <c r="H47" s="50"/>
      <c r="I47" s="42"/>
      <c r="J47" s="43"/>
      <c r="K47" s="45"/>
      <c r="L47" s="44"/>
      <c r="M47" s="43"/>
      <c r="N47" s="46"/>
      <c r="O47" s="47"/>
      <c r="P47" s="42" t="s">
        <v>410</v>
      </c>
      <c r="Q47" s="43">
        <v>2</v>
      </c>
      <c r="R47" s="45">
        <f t="shared" ref="R47:R48" si="15">IF(P47="min",Q47/60,IF(P47="hr",Q47,""))</f>
        <v>2</v>
      </c>
      <c r="S47" s="44" t="s">
        <v>501</v>
      </c>
      <c r="T47" s="43">
        <v>2</v>
      </c>
      <c r="U47" s="46">
        <f t="shared" ref="U47:U48" si="16">IF(S47="Day",T47*20,IF(S47="Week",T47*4,IF(S47="Month",T47,IF(S47="Year",T47/12,""))))</f>
        <v>2</v>
      </c>
      <c r="V47" s="47">
        <f t="shared" ref="V47:V48" si="17">IF(AND(R47="",U47=""),"",R47*U47)</f>
        <v>4</v>
      </c>
      <c r="W47" s="42"/>
      <c r="X47" s="43"/>
      <c r="Y47" s="45"/>
      <c r="Z47" s="44"/>
      <c r="AA47" s="43"/>
      <c r="AB47" s="46"/>
      <c r="AC47" s="47"/>
      <c r="AD47" s="42"/>
      <c r="AE47" s="43"/>
      <c r="AF47" s="45"/>
      <c r="AG47" s="44"/>
      <c r="AH47" s="43"/>
      <c r="AI47" s="46"/>
      <c r="AJ47" s="47"/>
      <c r="AK47" s="42"/>
      <c r="AL47" s="43"/>
      <c r="AM47" s="45"/>
      <c r="AN47" s="44"/>
      <c r="AO47" s="43"/>
      <c r="AP47" s="46"/>
      <c r="AQ47" s="47"/>
    </row>
    <row r="48" spans="2:43" ht="27.75" customHeight="1" x14ac:dyDescent="0.2">
      <c r="B48" s="68">
        <v>40</v>
      </c>
      <c r="C48" s="41" t="s">
        <v>36</v>
      </c>
      <c r="D48" s="158"/>
      <c r="E48" s="40" t="s">
        <v>73</v>
      </c>
      <c r="F48" s="23"/>
      <c r="G48" s="24"/>
      <c r="H48" s="50"/>
      <c r="I48" s="42"/>
      <c r="J48" s="43"/>
      <c r="K48" s="45"/>
      <c r="L48" s="44"/>
      <c r="M48" s="43"/>
      <c r="N48" s="46"/>
      <c r="O48" s="47"/>
      <c r="P48" s="42" t="s">
        <v>410</v>
      </c>
      <c r="Q48" s="43">
        <v>1.5</v>
      </c>
      <c r="R48" s="45">
        <f t="shared" si="15"/>
        <v>1.5</v>
      </c>
      <c r="S48" s="44" t="s">
        <v>501</v>
      </c>
      <c r="T48" s="43">
        <v>1</v>
      </c>
      <c r="U48" s="46">
        <f t="shared" si="16"/>
        <v>1</v>
      </c>
      <c r="V48" s="47">
        <f t="shared" si="17"/>
        <v>1.5</v>
      </c>
      <c r="W48" s="42"/>
      <c r="X48" s="43"/>
      <c r="Y48" s="45"/>
      <c r="Z48" s="44"/>
      <c r="AA48" s="43"/>
      <c r="AB48" s="46"/>
      <c r="AC48" s="47"/>
      <c r="AD48" s="42"/>
      <c r="AE48" s="43"/>
      <c r="AF48" s="45"/>
      <c r="AG48" s="44"/>
      <c r="AH48" s="43"/>
      <c r="AI48" s="46"/>
      <c r="AJ48" s="47"/>
      <c r="AK48" s="42"/>
      <c r="AL48" s="43"/>
      <c r="AM48" s="45"/>
      <c r="AN48" s="44"/>
      <c r="AO48" s="43"/>
      <c r="AP48" s="46"/>
      <c r="AQ48" s="47"/>
    </row>
    <row r="49" spans="2:43" ht="27.75" customHeight="1" x14ac:dyDescent="0.2">
      <c r="B49" s="68">
        <v>41</v>
      </c>
      <c r="C49" s="41" t="s">
        <v>36</v>
      </c>
      <c r="D49" s="158"/>
      <c r="E49" s="40" t="s">
        <v>74</v>
      </c>
      <c r="F49" s="23" t="s">
        <v>496</v>
      </c>
      <c r="G49" s="24" t="s">
        <v>506</v>
      </c>
      <c r="H49" s="50"/>
      <c r="I49" s="42" t="s">
        <v>410</v>
      </c>
      <c r="J49" s="43">
        <v>4</v>
      </c>
      <c r="K49" s="45">
        <f t="shared" si="9"/>
        <v>4</v>
      </c>
      <c r="L49" s="44" t="s">
        <v>501</v>
      </c>
      <c r="M49" s="43">
        <v>1</v>
      </c>
      <c r="N49" s="46">
        <f t="shared" si="10"/>
        <v>1</v>
      </c>
      <c r="O49" s="47">
        <f t="shared" si="11"/>
        <v>4</v>
      </c>
      <c r="P49" s="42"/>
      <c r="Q49" s="43"/>
      <c r="R49" s="45"/>
      <c r="S49" s="44"/>
      <c r="T49" s="43"/>
      <c r="U49" s="46"/>
      <c r="V49" s="47"/>
      <c r="W49" s="42"/>
      <c r="X49" s="43"/>
      <c r="Y49" s="45"/>
      <c r="Z49" s="44"/>
      <c r="AA49" s="43"/>
      <c r="AB49" s="46"/>
      <c r="AC49" s="47"/>
      <c r="AD49" s="42"/>
      <c r="AE49" s="43"/>
      <c r="AF49" s="45"/>
      <c r="AG49" s="44"/>
      <c r="AH49" s="43"/>
      <c r="AI49" s="46"/>
      <c r="AJ49" s="47"/>
      <c r="AK49" s="42"/>
      <c r="AL49" s="43"/>
      <c r="AM49" s="45"/>
      <c r="AN49" s="44"/>
      <c r="AO49" s="43"/>
      <c r="AP49" s="46"/>
      <c r="AQ49" s="47"/>
    </row>
    <row r="50" spans="2:43" ht="27.75" customHeight="1" x14ac:dyDescent="0.2">
      <c r="B50" s="68">
        <v>42</v>
      </c>
      <c r="C50" s="41" t="s">
        <v>36</v>
      </c>
      <c r="D50" s="158"/>
      <c r="E50" s="40" t="s">
        <v>37</v>
      </c>
      <c r="F50" s="23" t="s">
        <v>507</v>
      </c>
      <c r="G50" s="24" t="s">
        <v>508</v>
      </c>
      <c r="H50" s="49"/>
      <c r="I50" s="42" t="s">
        <v>410</v>
      </c>
      <c r="J50" s="43">
        <v>40</v>
      </c>
      <c r="K50" s="45">
        <f t="shared" si="9"/>
        <v>40</v>
      </c>
      <c r="L50" s="44" t="s">
        <v>409</v>
      </c>
      <c r="M50" s="43">
        <v>1</v>
      </c>
      <c r="N50" s="46">
        <f t="shared" si="10"/>
        <v>8.3333333333333329E-2</v>
      </c>
      <c r="O50" s="47">
        <f t="shared" si="11"/>
        <v>3.333333333333333</v>
      </c>
      <c r="P50" s="42"/>
      <c r="Q50" s="43"/>
      <c r="R50" s="45"/>
      <c r="S50" s="44"/>
      <c r="T50" s="43"/>
      <c r="U50" s="46"/>
      <c r="V50" s="47"/>
      <c r="W50" s="42"/>
      <c r="X50" s="43"/>
      <c r="Y50" s="45"/>
      <c r="Z50" s="44"/>
      <c r="AA50" s="43"/>
      <c r="AB50" s="46"/>
      <c r="AC50" s="47"/>
      <c r="AD50" s="42"/>
      <c r="AE50" s="43"/>
      <c r="AF50" s="45"/>
      <c r="AG50" s="44"/>
      <c r="AH50" s="43"/>
      <c r="AI50" s="46"/>
      <c r="AJ50" s="47"/>
      <c r="AK50" s="42"/>
      <c r="AL50" s="43"/>
      <c r="AM50" s="45"/>
      <c r="AN50" s="44"/>
      <c r="AO50" s="43"/>
      <c r="AP50" s="46"/>
      <c r="AQ50" s="47"/>
    </row>
    <row r="51" spans="2:43" ht="27.75" customHeight="1" x14ac:dyDescent="0.2">
      <c r="B51" s="68">
        <v>43</v>
      </c>
      <c r="C51" s="41" t="s">
        <v>38</v>
      </c>
      <c r="D51" s="158"/>
      <c r="E51" s="40" t="s">
        <v>75</v>
      </c>
      <c r="F51" s="23" t="s">
        <v>507</v>
      </c>
      <c r="G51" s="24" t="s">
        <v>508</v>
      </c>
      <c r="H51" s="50"/>
      <c r="I51" s="42"/>
      <c r="J51" s="43"/>
      <c r="K51" s="45"/>
      <c r="L51" s="44"/>
      <c r="M51" s="43"/>
      <c r="N51" s="46"/>
      <c r="O51" s="47"/>
      <c r="P51" s="42" t="s">
        <v>410</v>
      </c>
      <c r="Q51" s="43">
        <v>14</v>
      </c>
      <c r="R51" s="45">
        <f t="shared" ref="R51:R55" si="18">IF(P51="min",Q51/60,IF(P51="hr",Q51,""))</f>
        <v>14</v>
      </c>
      <c r="S51" s="44" t="s">
        <v>501</v>
      </c>
      <c r="T51" s="43">
        <v>1</v>
      </c>
      <c r="U51" s="46">
        <f t="shared" ref="U51:U55" si="19">IF(S51="Day",T51*20,IF(S51="Week",T51*4,IF(S51="Month",T51,IF(S51="Year",T51/12,""))))</f>
        <v>1</v>
      </c>
      <c r="V51" s="47">
        <f t="shared" ref="V51:V55" si="20">IF(AND(R51="",U51=""),"",R51*U51)</f>
        <v>14</v>
      </c>
      <c r="W51" s="42" t="s">
        <v>410</v>
      </c>
      <c r="X51" s="43">
        <v>2</v>
      </c>
      <c r="Y51" s="45">
        <f t="shared" ref="Y51:Y58" si="21">IF(W51="min",X51/60,IF(W51="hr",X51,""))</f>
        <v>2</v>
      </c>
      <c r="Z51" s="44" t="s">
        <v>501</v>
      </c>
      <c r="AA51" s="43">
        <v>1</v>
      </c>
      <c r="AB51" s="46">
        <f t="shared" ref="AB51:AB65" si="22">IF(Z51="Day",AA51*20,IF(Z51="Week",AA51*4,IF(Z51="Month",AA51,IF(Z51="Year",AA51/12,""))))</f>
        <v>1</v>
      </c>
      <c r="AC51" s="47">
        <f t="shared" ref="AC51:AC65" si="23">IF(AND(Y51="",AB51=""),"",Y51*AB51)</f>
        <v>2</v>
      </c>
      <c r="AD51" s="42"/>
      <c r="AE51" s="43"/>
      <c r="AF51" s="45"/>
      <c r="AG51" s="44"/>
      <c r="AH51" s="43"/>
      <c r="AI51" s="46"/>
      <c r="AJ51" s="47"/>
      <c r="AK51" s="42"/>
      <c r="AL51" s="43"/>
      <c r="AM51" s="45"/>
      <c r="AN51" s="44"/>
      <c r="AO51" s="43"/>
      <c r="AP51" s="46"/>
      <c r="AQ51" s="47"/>
    </row>
    <row r="52" spans="2:43" ht="27.75" customHeight="1" x14ac:dyDescent="0.2">
      <c r="B52" s="68">
        <v>44</v>
      </c>
      <c r="C52" s="41" t="s">
        <v>38</v>
      </c>
      <c r="D52" s="158"/>
      <c r="E52" s="40" t="s">
        <v>509</v>
      </c>
      <c r="F52" s="23"/>
      <c r="G52" s="24"/>
      <c r="H52" s="50"/>
      <c r="I52" s="42"/>
      <c r="J52" s="43"/>
      <c r="K52" s="45"/>
      <c r="L52" s="44"/>
      <c r="M52" s="43"/>
      <c r="N52" s="46"/>
      <c r="O52" s="47"/>
      <c r="P52" s="42" t="s">
        <v>410</v>
      </c>
      <c r="Q52" s="43">
        <v>4</v>
      </c>
      <c r="R52" s="45">
        <f t="shared" si="18"/>
        <v>4</v>
      </c>
      <c r="S52" s="44" t="s">
        <v>501</v>
      </c>
      <c r="T52" s="43">
        <v>1</v>
      </c>
      <c r="U52" s="46">
        <f t="shared" si="19"/>
        <v>1</v>
      </c>
      <c r="V52" s="47">
        <f t="shared" si="20"/>
        <v>4</v>
      </c>
      <c r="W52" s="42" t="s">
        <v>410</v>
      </c>
      <c r="X52" s="43">
        <v>2</v>
      </c>
      <c r="Y52" s="45">
        <f t="shared" si="21"/>
        <v>2</v>
      </c>
      <c r="Z52" s="44" t="s">
        <v>501</v>
      </c>
      <c r="AA52" s="43">
        <v>2</v>
      </c>
      <c r="AB52" s="46">
        <f t="shared" si="22"/>
        <v>2</v>
      </c>
      <c r="AC52" s="47">
        <f t="shared" si="23"/>
        <v>4</v>
      </c>
      <c r="AD52" s="42"/>
      <c r="AE52" s="43"/>
      <c r="AF52" s="45"/>
      <c r="AG52" s="44"/>
      <c r="AH52" s="43"/>
      <c r="AI52" s="46"/>
      <c r="AJ52" s="47"/>
      <c r="AK52" s="42"/>
      <c r="AL52" s="43"/>
      <c r="AM52" s="45"/>
      <c r="AN52" s="44"/>
      <c r="AO52" s="43"/>
      <c r="AP52" s="46"/>
      <c r="AQ52" s="47"/>
    </row>
    <row r="53" spans="2:43" ht="27.75" customHeight="1" x14ac:dyDescent="0.2">
      <c r="B53" s="68">
        <v>45</v>
      </c>
      <c r="C53" s="41" t="s">
        <v>38</v>
      </c>
      <c r="D53" s="158"/>
      <c r="E53" s="40" t="s">
        <v>510</v>
      </c>
      <c r="F53" s="23" t="s">
        <v>507</v>
      </c>
      <c r="G53" s="24" t="s">
        <v>508</v>
      </c>
      <c r="H53" s="50"/>
      <c r="I53" s="42"/>
      <c r="J53" s="43"/>
      <c r="K53" s="45"/>
      <c r="L53" s="44"/>
      <c r="M53" s="43"/>
      <c r="N53" s="46"/>
      <c r="O53" s="47"/>
      <c r="P53" s="42" t="s">
        <v>410</v>
      </c>
      <c r="Q53" s="43">
        <v>6</v>
      </c>
      <c r="R53" s="45">
        <f t="shared" si="18"/>
        <v>6</v>
      </c>
      <c r="S53" s="44" t="s">
        <v>501</v>
      </c>
      <c r="T53" s="43">
        <v>1</v>
      </c>
      <c r="U53" s="46">
        <f t="shared" si="19"/>
        <v>1</v>
      </c>
      <c r="V53" s="47">
        <f t="shared" si="20"/>
        <v>6</v>
      </c>
      <c r="W53" s="42" t="s">
        <v>410</v>
      </c>
      <c r="X53" s="43">
        <v>10</v>
      </c>
      <c r="Y53" s="45">
        <f t="shared" si="21"/>
        <v>10</v>
      </c>
      <c r="Z53" s="44" t="s">
        <v>501</v>
      </c>
      <c r="AA53" s="43">
        <v>2</v>
      </c>
      <c r="AB53" s="46">
        <f t="shared" si="22"/>
        <v>2</v>
      </c>
      <c r="AC53" s="47">
        <f t="shared" si="23"/>
        <v>20</v>
      </c>
      <c r="AD53" s="42"/>
      <c r="AE53" s="43"/>
      <c r="AF53" s="45"/>
      <c r="AG53" s="44"/>
      <c r="AH53" s="43"/>
      <c r="AI53" s="46"/>
      <c r="AJ53" s="47"/>
      <c r="AK53" s="42"/>
      <c r="AL53" s="43"/>
      <c r="AM53" s="45"/>
      <c r="AN53" s="44"/>
      <c r="AO53" s="43"/>
      <c r="AP53" s="46"/>
      <c r="AQ53" s="47"/>
    </row>
    <row r="54" spans="2:43" ht="27.75" customHeight="1" x14ac:dyDescent="0.2">
      <c r="B54" s="68">
        <v>46</v>
      </c>
      <c r="C54" s="41" t="s">
        <v>38</v>
      </c>
      <c r="D54" s="158"/>
      <c r="E54" s="40" t="s">
        <v>511</v>
      </c>
      <c r="F54" s="23" t="s">
        <v>507</v>
      </c>
      <c r="G54" s="24" t="s">
        <v>508</v>
      </c>
      <c r="H54" s="50"/>
      <c r="I54" s="42"/>
      <c r="J54" s="43"/>
      <c r="K54" s="45"/>
      <c r="L54" s="44"/>
      <c r="M54" s="43"/>
      <c r="N54" s="46"/>
      <c r="O54" s="47"/>
      <c r="P54" s="42" t="s">
        <v>410</v>
      </c>
      <c r="Q54" s="43">
        <v>2</v>
      </c>
      <c r="R54" s="45">
        <f t="shared" si="18"/>
        <v>2</v>
      </c>
      <c r="S54" s="44" t="s">
        <v>501</v>
      </c>
      <c r="T54" s="43">
        <v>2</v>
      </c>
      <c r="U54" s="46">
        <f t="shared" si="19"/>
        <v>2</v>
      </c>
      <c r="V54" s="47">
        <f t="shared" si="20"/>
        <v>4</v>
      </c>
      <c r="W54" s="42" t="s">
        <v>410</v>
      </c>
      <c r="X54" s="43">
        <v>4</v>
      </c>
      <c r="Y54" s="45">
        <f t="shared" si="21"/>
        <v>4</v>
      </c>
      <c r="Z54" s="44" t="s">
        <v>501</v>
      </c>
      <c r="AA54" s="43">
        <v>2</v>
      </c>
      <c r="AB54" s="46">
        <f t="shared" si="22"/>
        <v>2</v>
      </c>
      <c r="AC54" s="47">
        <f t="shared" si="23"/>
        <v>8</v>
      </c>
      <c r="AD54" s="42"/>
      <c r="AE54" s="43"/>
      <c r="AF54" s="45"/>
      <c r="AG54" s="44"/>
      <c r="AH54" s="43"/>
      <c r="AI54" s="46"/>
      <c r="AJ54" s="47"/>
      <c r="AK54" s="42"/>
      <c r="AL54" s="43"/>
      <c r="AM54" s="45"/>
      <c r="AN54" s="44"/>
      <c r="AO54" s="43"/>
      <c r="AP54" s="46"/>
      <c r="AQ54" s="47"/>
    </row>
    <row r="55" spans="2:43" ht="27.75" customHeight="1" x14ac:dyDescent="0.2">
      <c r="B55" s="68">
        <v>47</v>
      </c>
      <c r="C55" s="41" t="s">
        <v>38</v>
      </c>
      <c r="D55" s="158"/>
      <c r="E55" s="40" t="s">
        <v>76</v>
      </c>
      <c r="F55" s="23" t="s">
        <v>507</v>
      </c>
      <c r="G55" s="24" t="s">
        <v>508</v>
      </c>
      <c r="H55" s="50"/>
      <c r="I55" s="42"/>
      <c r="J55" s="43"/>
      <c r="K55" s="45"/>
      <c r="L55" s="44"/>
      <c r="M55" s="43"/>
      <c r="N55" s="46"/>
      <c r="O55" s="47"/>
      <c r="P55" s="42" t="s">
        <v>410</v>
      </c>
      <c r="Q55" s="43">
        <v>3</v>
      </c>
      <c r="R55" s="45">
        <f t="shared" si="18"/>
        <v>3</v>
      </c>
      <c r="S55" s="44" t="s">
        <v>501</v>
      </c>
      <c r="T55" s="43">
        <v>1</v>
      </c>
      <c r="U55" s="46">
        <f t="shared" si="19"/>
        <v>1</v>
      </c>
      <c r="V55" s="47">
        <f t="shared" si="20"/>
        <v>3</v>
      </c>
      <c r="W55" s="42"/>
      <c r="X55" s="43"/>
      <c r="Y55" s="45"/>
      <c r="Z55" s="44"/>
      <c r="AA55" s="43"/>
      <c r="AB55" s="46"/>
      <c r="AC55" s="47"/>
      <c r="AD55" s="42"/>
      <c r="AE55" s="43"/>
      <c r="AF55" s="45"/>
      <c r="AG55" s="44"/>
      <c r="AH55" s="43"/>
      <c r="AI55" s="46"/>
      <c r="AJ55" s="47"/>
      <c r="AK55" s="42"/>
      <c r="AL55" s="43"/>
      <c r="AM55" s="45"/>
      <c r="AN55" s="44"/>
      <c r="AO55" s="43"/>
      <c r="AP55" s="46"/>
      <c r="AQ55" s="47"/>
    </row>
    <row r="56" spans="2:43" ht="27.75" customHeight="1" x14ac:dyDescent="0.2">
      <c r="B56" s="68">
        <v>48</v>
      </c>
      <c r="C56" s="41" t="s">
        <v>39</v>
      </c>
      <c r="D56" s="158"/>
      <c r="E56" s="40" t="s">
        <v>512</v>
      </c>
      <c r="F56" s="23" t="s">
        <v>499</v>
      </c>
      <c r="G56" s="24" t="s">
        <v>506</v>
      </c>
      <c r="H56" s="50"/>
      <c r="I56" s="42"/>
      <c r="J56" s="43"/>
      <c r="K56" s="45"/>
      <c r="L56" s="44"/>
      <c r="M56" s="43"/>
      <c r="N56" s="46"/>
      <c r="O56" s="47"/>
      <c r="P56" s="42"/>
      <c r="Q56" s="43"/>
      <c r="R56" s="45"/>
      <c r="S56" s="44"/>
      <c r="T56" s="43"/>
      <c r="U56" s="46"/>
      <c r="V56" s="47"/>
      <c r="W56" s="42" t="s">
        <v>410</v>
      </c>
      <c r="X56" s="43">
        <v>8</v>
      </c>
      <c r="Y56" s="45">
        <f t="shared" si="21"/>
        <v>8</v>
      </c>
      <c r="Z56" s="44" t="s">
        <v>501</v>
      </c>
      <c r="AA56" s="43">
        <v>2</v>
      </c>
      <c r="AB56" s="46">
        <f t="shared" si="22"/>
        <v>2</v>
      </c>
      <c r="AC56" s="47">
        <f t="shared" si="23"/>
        <v>16</v>
      </c>
      <c r="AD56" s="42"/>
      <c r="AE56" s="43"/>
      <c r="AF56" s="45"/>
      <c r="AG56" s="44"/>
      <c r="AH56" s="43"/>
      <c r="AI56" s="46"/>
      <c r="AJ56" s="47"/>
      <c r="AK56" s="42"/>
      <c r="AL56" s="43"/>
      <c r="AM56" s="45"/>
      <c r="AN56" s="44"/>
      <c r="AO56" s="43"/>
      <c r="AP56" s="46"/>
      <c r="AQ56" s="47"/>
    </row>
    <row r="57" spans="2:43" ht="27.75" customHeight="1" x14ac:dyDescent="0.2">
      <c r="B57" s="68">
        <v>49</v>
      </c>
      <c r="C57" s="41" t="s">
        <v>39</v>
      </c>
      <c r="D57" s="158"/>
      <c r="E57" s="40" t="s">
        <v>513</v>
      </c>
      <c r="F57" s="23" t="s">
        <v>496</v>
      </c>
      <c r="G57" s="24" t="s">
        <v>514</v>
      </c>
      <c r="H57" s="50"/>
      <c r="I57" s="42"/>
      <c r="J57" s="43"/>
      <c r="K57" s="45"/>
      <c r="L57" s="44"/>
      <c r="M57" s="43"/>
      <c r="N57" s="46"/>
      <c r="O57" s="47"/>
      <c r="P57" s="42"/>
      <c r="Q57" s="43"/>
      <c r="R57" s="45"/>
      <c r="S57" s="44"/>
      <c r="T57" s="43"/>
      <c r="U57" s="46"/>
      <c r="V57" s="47"/>
      <c r="W57" s="42" t="s">
        <v>410</v>
      </c>
      <c r="X57" s="43">
        <v>20</v>
      </c>
      <c r="Y57" s="45">
        <f t="shared" si="21"/>
        <v>20</v>
      </c>
      <c r="Z57" s="44" t="s">
        <v>501</v>
      </c>
      <c r="AA57" s="43">
        <v>2</v>
      </c>
      <c r="AB57" s="46">
        <f t="shared" si="22"/>
        <v>2</v>
      </c>
      <c r="AC57" s="47">
        <f t="shared" si="23"/>
        <v>40</v>
      </c>
      <c r="AD57" s="42"/>
      <c r="AE57" s="43"/>
      <c r="AF57" s="45"/>
      <c r="AG57" s="44"/>
      <c r="AH57" s="43"/>
      <c r="AI57" s="46"/>
      <c r="AJ57" s="47"/>
      <c r="AK57" s="42"/>
      <c r="AL57" s="43"/>
      <c r="AM57" s="45"/>
      <c r="AN57" s="44"/>
      <c r="AO57" s="43"/>
      <c r="AP57" s="46"/>
      <c r="AQ57" s="47"/>
    </row>
    <row r="58" spans="2:43" ht="27.75" customHeight="1" x14ac:dyDescent="0.2">
      <c r="B58" s="68">
        <v>50</v>
      </c>
      <c r="C58" s="41" t="s">
        <v>39</v>
      </c>
      <c r="D58" s="158"/>
      <c r="E58" s="40" t="s">
        <v>40</v>
      </c>
      <c r="F58" s="23" t="s">
        <v>496</v>
      </c>
      <c r="G58" s="24" t="s">
        <v>514</v>
      </c>
      <c r="H58" s="50"/>
      <c r="I58" s="42"/>
      <c r="J58" s="43"/>
      <c r="K58" s="45"/>
      <c r="L58" s="44"/>
      <c r="M58" s="43"/>
      <c r="N58" s="46"/>
      <c r="O58" s="47"/>
      <c r="P58" s="42"/>
      <c r="Q58" s="43"/>
      <c r="R58" s="45"/>
      <c r="S58" s="44"/>
      <c r="T58" s="43"/>
      <c r="U58" s="46"/>
      <c r="V58" s="47"/>
      <c r="W58" s="42" t="s">
        <v>410</v>
      </c>
      <c r="X58" s="43">
        <v>2</v>
      </c>
      <c r="Y58" s="45">
        <f t="shared" si="21"/>
        <v>2</v>
      </c>
      <c r="Z58" s="44" t="s">
        <v>501</v>
      </c>
      <c r="AA58" s="43">
        <v>2</v>
      </c>
      <c r="AB58" s="46">
        <f t="shared" si="22"/>
        <v>2</v>
      </c>
      <c r="AC58" s="47">
        <f t="shared" si="23"/>
        <v>4</v>
      </c>
      <c r="AD58" s="42"/>
      <c r="AE58" s="43"/>
      <c r="AF58" s="45"/>
      <c r="AG58" s="44"/>
      <c r="AH58" s="43"/>
      <c r="AI58" s="46"/>
      <c r="AJ58" s="47"/>
      <c r="AK58" s="42"/>
      <c r="AL58" s="43"/>
      <c r="AM58" s="45"/>
      <c r="AN58" s="44"/>
      <c r="AO58" s="43"/>
      <c r="AP58" s="46"/>
      <c r="AQ58" s="47"/>
    </row>
    <row r="59" spans="2:43" ht="27.75" customHeight="1" x14ac:dyDescent="0.2">
      <c r="B59" s="68"/>
      <c r="C59" s="41" t="s">
        <v>39</v>
      </c>
      <c r="D59" s="158"/>
      <c r="E59" s="40" t="s">
        <v>388</v>
      </c>
      <c r="F59" s="23"/>
      <c r="G59" s="24"/>
      <c r="H59" s="50"/>
      <c r="I59" s="42"/>
      <c r="J59" s="43"/>
      <c r="K59" s="45" t="str">
        <f t="shared" ref="K59:K65" si="24">IF(I59="min",J59/60,IF(I59="hr",J59,""))</f>
        <v/>
      </c>
      <c r="L59" s="44"/>
      <c r="M59" s="43"/>
      <c r="N59" s="46" t="str">
        <f t="shared" ref="N59:N65" si="25">IF(L59="Day",M59*20,IF(L59="Week",M59*4,IF(L59="Month",M59,IF(L59="Year",M59/12,""))))</f>
        <v/>
      </c>
      <c r="O59" s="47" t="str">
        <f t="shared" ref="O59:O65" si="26">IF(AND(K59="",N59=""),"",K59*N59)</f>
        <v/>
      </c>
      <c r="P59" s="42"/>
      <c r="Q59" s="43"/>
      <c r="R59" s="45"/>
      <c r="S59" s="44"/>
      <c r="T59" s="43"/>
      <c r="U59" s="46"/>
      <c r="V59" s="47"/>
      <c r="W59" s="42" t="s">
        <v>410</v>
      </c>
      <c r="X59" s="43">
        <v>4</v>
      </c>
      <c r="Y59" s="45">
        <f>IF(W59="min",X59/60,IF(W59="hr",X59,""))</f>
        <v>4</v>
      </c>
      <c r="Z59" s="44" t="s">
        <v>501</v>
      </c>
      <c r="AA59" s="43">
        <v>2</v>
      </c>
      <c r="AB59" s="46">
        <f t="shared" si="22"/>
        <v>2</v>
      </c>
      <c r="AC59" s="47">
        <f t="shared" si="23"/>
        <v>8</v>
      </c>
      <c r="AD59" s="42"/>
      <c r="AE59" s="43"/>
      <c r="AF59" s="45"/>
      <c r="AG59" s="44"/>
      <c r="AH59" s="43"/>
      <c r="AI59" s="46"/>
      <c r="AJ59" s="47"/>
      <c r="AK59" s="42"/>
      <c r="AL59" s="43"/>
      <c r="AM59" s="45" t="str">
        <f t="shared" ref="AM59:AM65" si="27">IF(AK59="min",AL59/60,IF(AK59="hr",AL59,""))</f>
        <v/>
      </c>
      <c r="AN59" s="44"/>
      <c r="AO59" s="43"/>
      <c r="AP59" s="46" t="str">
        <f t="shared" ref="AP59:AP65" si="28">IF(AN59="Day",AO59*20,IF(AN59="Week",AO59*4,IF(AN59="Month",AO59,IF(AN59="Year",AO59/12,""))))</f>
        <v/>
      </c>
      <c r="AQ59" s="47" t="str">
        <f t="shared" ref="AQ59:AQ65" si="29">IF(AND(AM59="",AP59=""),"",AM59*AP59)</f>
        <v/>
      </c>
    </row>
    <row r="60" spans="2:43" ht="27.75" customHeight="1" x14ac:dyDescent="0.2">
      <c r="B60" s="68"/>
      <c r="C60" s="41" t="s">
        <v>39</v>
      </c>
      <c r="D60" s="158"/>
      <c r="E60" s="40" t="s">
        <v>387</v>
      </c>
      <c r="F60" s="23"/>
      <c r="G60" s="24"/>
      <c r="H60" s="50"/>
      <c r="I60" s="42"/>
      <c r="J60" s="43"/>
      <c r="K60" s="45" t="str">
        <f t="shared" si="24"/>
        <v/>
      </c>
      <c r="L60" s="44"/>
      <c r="M60" s="43"/>
      <c r="N60" s="46" t="str">
        <f t="shared" si="25"/>
        <v/>
      </c>
      <c r="O60" s="47" t="str">
        <f t="shared" si="26"/>
        <v/>
      </c>
      <c r="P60" s="42"/>
      <c r="Q60" s="43"/>
      <c r="R60" s="45"/>
      <c r="S60" s="44"/>
      <c r="T60" s="43"/>
      <c r="U60" s="46"/>
      <c r="V60" s="47"/>
      <c r="W60" s="42" t="s">
        <v>410</v>
      </c>
      <c r="X60" s="43">
        <v>2</v>
      </c>
      <c r="Y60" s="45">
        <f t="shared" ref="Y60:Y65" si="30">IF(W60="min",X60/60,IF(W60="hr",X60,""))</f>
        <v>2</v>
      </c>
      <c r="Z60" s="44" t="s">
        <v>498</v>
      </c>
      <c r="AA60" s="43">
        <v>1</v>
      </c>
      <c r="AB60" s="46">
        <f t="shared" si="22"/>
        <v>4</v>
      </c>
      <c r="AC60" s="47">
        <f t="shared" si="23"/>
        <v>8</v>
      </c>
      <c r="AD60" s="42"/>
      <c r="AE60" s="43"/>
      <c r="AF60" s="45"/>
      <c r="AG60" s="44"/>
      <c r="AH60" s="43"/>
      <c r="AI60" s="46"/>
      <c r="AJ60" s="47"/>
      <c r="AK60" s="42"/>
      <c r="AL60" s="43"/>
      <c r="AM60" s="45" t="str">
        <f t="shared" si="27"/>
        <v/>
      </c>
      <c r="AN60" s="44"/>
      <c r="AO60" s="43"/>
      <c r="AP60" s="46" t="str">
        <f t="shared" si="28"/>
        <v/>
      </c>
      <c r="AQ60" s="47" t="str">
        <f t="shared" si="29"/>
        <v/>
      </c>
    </row>
    <row r="61" spans="2:43" ht="27.75" customHeight="1" x14ac:dyDescent="0.2">
      <c r="B61" s="68"/>
      <c r="C61" s="41" t="s">
        <v>39</v>
      </c>
      <c r="D61" s="158"/>
      <c r="E61" s="40" t="s">
        <v>381</v>
      </c>
      <c r="F61" s="23"/>
      <c r="G61" s="24"/>
      <c r="H61" s="50"/>
      <c r="I61" s="42"/>
      <c r="J61" s="43"/>
      <c r="K61" s="45" t="str">
        <f t="shared" si="24"/>
        <v/>
      </c>
      <c r="L61" s="44"/>
      <c r="M61" s="43"/>
      <c r="N61" s="46" t="str">
        <f t="shared" si="25"/>
        <v/>
      </c>
      <c r="O61" s="47" t="str">
        <f t="shared" si="26"/>
        <v/>
      </c>
      <c r="P61" s="42"/>
      <c r="Q61" s="43"/>
      <c r="R61" s="45"/>
      <c r="S61" s="44"/>
      <c r="T61" s="43"/>
      <c r="U61" s="46"/>
      <c r="V61" s="47"/>
      <c r="W61" s="42" t="s">
        <v>410</v>
      </c>
      <c r="X61" s="43">
        <v>0.5</v>
      </c>
      <c r="Y61" s="45">
        <f t="shared" si="30"/>
        <v>0.5</v>
      </c>
      <c r="Z61" s="44" t="s">
        <v>498</v>
      </c>
      <c r="AA61" s="43">
        <v>1</v>
      </c>
      <c r="AB61" s="46">
        <f t="shared" si="22"/>
        <v>4</v>
      </c>
      <c r="AC61" s="47">
        <f t="shared" si="23"/>
        <v>2</v>
      </c>
      <c r="AD61" s="42"/>
      <c r="AE61" s="43"/>
      <c r="AF61" s="45"/>
      <c r="AG61" s="44"/>
      <c r="AH61" s="43"/>
      <c r="AI61" s="46"/>
      <c r="AJ61" s="47"/>
      <c r="AK61" s="42"/>
      <c r="AL61" s="43"/>
      <c r="AM61" s="45" t="str">
        <f t="shared" si="27"/>
        <v/>
      </c>
      <c r="AN61" s="44"/>
      <c r="AO61" s="43"/>
      <c r="AP61" s="46" t="str">
        <f t="shared" si="28"/>
        <v/>
      </c>
      <c r="AQ61" s="47" t="str">
        <f t="shared" si="29"/>
        <v/>
      </c>
    </row>
    <row r="62" spans="2:43" ht="27.75" customHeight="1" x14ac:dyDescent="0.2">
      <c r="B62" s="68"/>
      <c r="C62" s="41" t="s">
        <v>39</v>
      </c>
      <c r="D62" s="158"/>
      <c r="E62" s="40" t="s">
        <v>384</v>
      </c>
      <c r="F62" s="23"/>
      <c r="G62" s="24"/>
      <c r="H62" s="50"/>
      <c r="I62" s="42"/>
      <c r="J62" s="43"/>
      <c r="K62" s="45" t="str">
        <f t="shared" si="24"/>
        <v/>
      </c>
      <c r="L62" s="44"/>
      <c r="M62" s="43"/>
      <c r="N62" s="46" t="str">
        <f t="shared" si="25"/>
        <v/>
      </c>
      <c r="O62" s="47" t="str">
        <f t="shared" si="26"/>
        <v/>
      </c>
      <c r="P62" s="42"/>
      <c r="Q62" s="43"/>
      <c r="R62" s="45"/>
      <c r="S62" s="44"/>
      <c r="T62" s="43"/>
      <c r="U62" s="46"/>
      <c r="V62" s="47"/>
      <c r="W62" s="42" t="s">
        <v>410</v>
      </c>
      <c r="X62" s="43">
        <v>2</v>
      </c>
      <c r="Y62" s="45">
        <f t="shared" si="30"/>
        <v>2</v>
      </c>
      <c r="Z62" s="44" t="s">
        <v>498</v>
      </c>
      <c r="AA62" s="43">
        <v>2</v>
      </c>
      <c r="AB62" s="46">
        <f t="shared" si="22"/>
        <v>8</v>
      </c>
      <c r="AC62" s="47">
        <f t="shared" si="23"/>
        <v>16</v>
      </c>
      <c r="AD62" s="42"/>
      <c r="AE62" s="43"/>
      <c r="AF62" s="45"/>
      <c r="AG62" s="44"/>
      <c r="AH62" s="43"/>
      <c r="AI62" s="46"/>
      <c r="AJ62" s="47"/>
      <c r="AK62" s="42"/>
      <c r="AL62" s="43"/>
      <c r="AM62" s="45" t="str">
        <f t="shared" si="27"/>
        <v/>
      </c>
      <c r="AN62" s="44"/>
      <c r="AO62" s="43"/>
      <c r="AP62" s="46" t="str">
        <f t="shared" si="28"/>
        <v/>
      </c>
      <c r="AQ62" s="47" t="str">
        <f t="shared" si="29"/>
        <v/>
      </c>
    </row>
    <row r="63" spans="2:43" ht="27.75" customHeight="1" x14ac:dyDescent="0.2">
      <c r="B63" s="68"/>
      <c r="C63" s="41" t="s">
        <v>39</v>
      </c>
      <c r="D63" s="158"/>
      <c r="E63" s="40" t="s">
        <v>385</v>
      </c>
      <c r="F63" s="23"/>
      <c r="G63" s="24"/>
      <c r="H63" s="50"/>
      <c r="I63" s="42"/>
      <c r="J63" s="43"/>
      <c r="K63" s="45" t="str">
        <f t="shared" si="24"/>
        <v/>
      </c>
      <c r="L63" s="44"/>
      <c r="M63" s="43"/>
      <c r="N63" s="46" t="str">
        <f t="shared" si="25"/>
        <v/>
      </c>
      <c r="O63" s="47" t="str">
        <f t="shared" si="26"/>
        <v/>
      </c>
      <c r="P63" s="42"/>
      <c r="Q63" s="43"/>
      <c r="R63" s="45"/>
      <c r="S63" s="44"/>
      <c r="T63" s="43"/>
      <c r="U63" s="46"/>
      <c r="V63" s="47"/>
      <c r="W63" s="42" t="s">
        <v>410</v>
      </c>
      <c r="X63" s="43">
        <v>4</v>
      </c>
      <c r="Y63" s="45">
        <f t="shared" si="30"/>
        <v>4</v>
      </c>
      <c r="Z63" s="44" t="s">
        <v>498</v>
      </c>
      <c r="AA63" s="43">
        <v>1</v>
      </c>
      <c r="AB63" s="46">
        <f t="shared" si="22"/>
        <v>4</v>
      </c>
      <c r="AC63" s="47">
        <f t="shared" si="23"/>
        <v>16</v>
      </c>
      <c r="AD63" s="42"/>
      <c r="AE63" s="43"/>
      <c r="AF63" s="45"/>
      <c r="AG63" s="44"/>
      <c r="AH63" s="43"/>
      <c r="AI63" s="46"/>
      <c r="AJ63" s="47"/>
      <c r="AK63" s="42"/>
      <c r="AL63" s="43"/>
      <c r="AM63" s="45" t="str">
        <f t="shared" si="27"/>
        <v/>
      </c>
      <c r="AN63" s="44"/>
      <c r="AO63" s="43"/>
      <c r="AP63" s="46" t="str">
        <f t="shared" si="28"/>
        <v/>
      </c>
      <c r="AQ63" s="47" t="str">
        <f t="shared" si="29"/>
        <v/>
      </c>
    </row>
    <row r="64" spans="2:43" ht="27.75" customHeight="1" x14ac:dyDescent="0.2">
      <c r="B64" s="68"/>
      <c r="C64" s="41" t="s">
        <v>39</v>
      </c>
      <c r="D64" s="158"/>
      <c r="E64" s="40" t="s">
        <v>386</v>
      </c>
      <c r="F64" s="23"/>
      <c r="G64" s="24"/>
      <c r="H64" s="50"/>
      <c r="I64" s="42"/>
      <c r="J64" s="43"/>
      <c r="K64" s="45" t="str">
        <f t="shared" si="24"/>
        <v/>
      </c>
      <c r="L64" s="44"/>
      <c r="M64" s="43"/>
      <c r="N64" s="46" t="str">
        <f t="shared" si="25"/>
        <v/>
      </c>
      <c r="O64" s="47" t="str">
        <f t="shared" si="26"/>
        <v/>
      </c>
      <c r="P64" s="42"/>
      <c r="Q64" s="43"/>
      <c r="R64" s="45"/>
      <c r="S64" s="44"/>
      <c r="T64" s="43"/>
      <c r="U64" s="46"/>
      <c r="V64" s="47"/>
      <c r="W64" s="42" t="s">
        <v>410</v>
      </c>
      <c r="X64" s="43">
        <v>2</v>
      </c>
      <c r="Y64" s="45">
        <f t="shared" si="30"/>
        <v>2</v>
      </c>
      <c r="Z64" s="44" t="s">
        <v>498</v>
      </c>
      <c r="AA64" s="43">
        <v>1</v>
      </c>
      <c r="AB64" s="46">
        <f t="shared" si="22"/>
        <v>4</v>
      </c>
      <c r="AC64" s="47">
        <f t="shared" si="23"/>
        <v>8</v>
      </c>
      <c r="AD64" s="42"/>
      <c r="AE64" s="43"/>
      <c r="AF64" s="45"/>
      <c r="AG64" s="44"/>
      <c r="AH64" s="43"/>
      <c r="AI64" s="46"/>
      <c r="AJ64" s="47"/>
      <c r="AK64" s="42"/>
      <c r="AL64" s="43"/>
      <c r="AM64" s="45" t="str">
        <f t="shared" si="27"/>
        <v/>
      </c>
      <c r="AN64" s="44"/>
      <c r="AO64" s="43"/>
      <c r="AP64" s="46" t="str">
        <f t="shared" si="28"/>
        <v/>
      </c>
      <c r="AQ64" s="47" t="str">
        <f t="shared" si="29"/>
        <v/>
      </c>
    </row>
    <row r="65" spans="2:43" ht="27.75" customHeight="1" x14ac:dyDescent="0.2">
      <c r="B65" s="68"/>
      <c r="C65" s="41" t="s">
        <v>39</v>
      </c>
      <c r="D65" s="158"/>
      <c r="E65" s="40" t="s">
        <v>390</v>
      </c>
      <c r="F65" s="23"/>
      <c r="G65" s="24"/>
      <c r="H65" s="50"/>
      <c r="I65" s="42"/>
      <c r="J65" s="43"/>
      <c r="K65" s="45" t="str">
        <f t="shared" si="24"/>
        <v/>
      </c>
      <c r="L65" s="44"/>
      <c r="M65" s="43"/>
      <c r="N65" s="46" t="str">
        <f t="shared" si="25"/>
        <v/>
      </c>
      <c r="O65" s="47" t="str">
        <f t="shared" si="26"/>
        <v/>
      </c>
      <c r="P65" s="42"/>
      <c r="Q65" s="43"/>
      <c r="R65" s="45"/>
      <c r="S65" s="44"/>
      <c r="T65" s="43"/>
      <c r="U65" s="46"/>
      <c r="V65" s="47"/>
      <c r="W65" s="42" t="s">
        <v>410</v>
      </c>
      <c r="X65" s="43">
        <v>2</v>
      </c>
      <c r="Y65" s="45">
        <f t="shared" si="30"/>
        <v>2</v>
      </c>
      <c r="Z65" s="44" t="s">
        <v>498</v>
      </c>
      <c r="AA65" s="43">
        <v>1</v>
      </c>
      <c r="AB65" s="46">
        <f t="shared" si="22"/>
        <v>4</v>
      </c>
      <c r="AC65" s="47">
        <f t="shared" si="23"/>
        <v>8</v>
      </c>
      <c r="AD65" s="42"/>
      <c r="AE65" s="43"/>
      <c r="AF65" s="45"/>
      <c r="AG65" s="44"/>
      <c r="AH65" s="43"/>
      <c r="AI65" s="46"/>
      <c r="AJ65" s="47"/>
      <c r="AK65" s="42"/>
      <c r="AL65" s="43"/>
      <c r="AM65" s="45" t="str">
        <f t="shared" si="27"/>
        <v/>
      </c>
      <c r="AN65" s="44"/>
      <c r="AO65" s="43"/>
      <c r="AP65" s="46" t="str">
        <f t="shared" si="28"/>
        <v/>
      </c>
      <c r="AQ65" s="47" t="str">
        <f t="shared" si="29"/>
        <v/>
      </c>
    </row>
    <row r="66" spans="2:43" ht="27.75" customHeight="1" x14ac:dyDescent="0.2">
      <c r="B66" s="68">
        <v>51</v>
      </c>
      <c r="C66" s="41" t="s">
        <v>44</v>
      </c>
      <c r="D66" s="158"/>
      <c r="E66" s="40" t="s">
        <v>80</v>
      </c>
      <c r="F66" s="23" t="s">
        <v>496</v>
      </c>
      <c r="G66" s="24" t="s">
        <v>506</v>
      </c>
      <c r="H66" s="50"/>
      <c r="I66" s="42" t="s">
        <v>410</v>
      </c>
      <c r="J66" s="43">
        <v>2</v>
      </c>
      <c r="K66" s="45">
        <f t="shared" si="9"/>
        <v>2</v>
      </c>
      <c r="L66" s="44" t="s">
        <v>406</v>
      </c>
      <c r="M66" s="43">
        <v>1</v>
      </c>
      <c r="N66" s="46">
        <f t="shared" si="10"/>
        <v>20</v>
      </c>
      <c r="O66" s="47">
        <f t="shared" si="11"/>
        <v>40</v>
      </c>
      <c r="P66" s="42"/>
      <c r="Q66" s="43"/>
      <c r="R66" s="45"/>
      <c r="S66" s="44"/>
      <c r="T66" s="43"/>
      <c r="U66" s="46"/>
      <c r="V66" s="47"/>
      <c r="W66" s="42"/>
      <c r="X66" s="43"/>
      <c r="Y66" s="45"/>
      <c r="Z66" s="44"/>
      <c r="AA66" s="43"/>
      <c r="AB66" s="46"/>
      <c r="AC66" s="47"/>
      <c r="AD66" s="42"/>
      <c r="AE66" s="43"/>
      <c r="AF66" s="45"/>
      <c r="AG66" s="44"/>
      <c r="AH66" s="43"/>
      <c r="AI66" s="46"/>
      <c r="AJ66" s="47"/>
      <c r="AK66" s="42"/>
      <c r="AL66" s="43"/>
      <c r="AM66" s="45"/>
      <c r="AN66" s="44"/>
      <c r="AO66" s="43"/>
      <c r="AP66" s="46"/>
      <c r="AQ66" s="47"/>
    </row>
    <row r="67" spans="2:43" ht="27.75" customHeight="1" x14ac:dyDescent="0.2">
      <c r="B67" s="68">
        <v>52</v>
      </c>
      <c r="C67" s="41" t="s">
        <v>44</v>
      </c>
      <c r="D67" s="158"/>
      <c r="E67" s="40" t="s">
        <v>82</v>
      </c>
      <c r="F67" s="23" t="s">
        <v>496</v>
      </c>
      <c r="G67" s="24" t="s">
        <v>500</v>
      </c>
      <c r="H67" s="50"/>
      <c r="I67" s="42" t="s">
        <v>410</v>
      </c>
      <c r="J67" s="43">
        <v>3</v>
      </c>
      <c r="K67" s="45">
        <f t="shared" si="9"/>
        <v>3</v>
      </c>
      <c r="L67" s="44" t="s">
        <v>406</v>
      </c>
      <c r="M67" s="43">
        <v>1</v>
      </c>
      <c r="N67" s="46">
        <f t="shared" si="10"/>
        <v>20</v>
      </c>
      <c r="O67" s="47">
        <f t="shared" si="11"/>
        <v>60</v>
      </c>
      <c r="P67" s="42"/>
      <c r="Q67" s="43"/>
      <c r="R67" s="45"/>
      <c r="S67" s="44"/>
      <c r="T67" s="43"/>
      <c r="U67" s="46"/>
      <c r="V67" s="47"/>
      <c r="W67" s="42"/>
      <c r="X67" s="43"/>
      <c r="Y67" s="45"/>
      <c r="Z67" s="44"/>
      <c r="AA67" s="43"/>
      <c r="AB67" s="46"/>
      <c r="AC67" s="47"/>
      <c r="AD67" s="42"/>
      <c r="AE67" s="43"/>
      <c r="AF67" s="45"/>
      <c r="AG67" s="44"/>
      <c r="AH67" s="43"/>
      <c r="AI67" s="46"/>
      <c r="AJ67" s="47"/>
      <c r="AK67" s="42"/>
      <c r="AL67" s="43"/>
      <c r="AM67" s="45"/>
      <c r="AN67" s="44"/>
      <c r="AO67" s="43"/>
      <c r="AP67" s="46"/>
      <c r="AQ67" s="47"/>
    </row>
    <row r="68" spans="2:43" ht="27.75" customHeight="1" x14ac:dyDescent="0.2">
      <c r="B68" s="68">
        <v>53</v>
      </c>
      <c r="C68" s="41" t="s">
        <v>44</v>
      </c>
      <c r="D68" s="158"/>
      <c r="E68" s="40" t="s">
        <v>515</v>
      </c>
      <c r="F68" s="23" t="s">
        <v>496</v>
      </c>
      <c r="G68" s="24" t="s">
        <v>497</v>
      </c>
      <c r="H68" s="50"/>
      <c r="I68" s="42" t="s">
        <v>410</v>
      </c>
      <c r="J68" s="43">
        <v>2</v>
      </c>
      <c r="K68" s="45">
        <f t="shared" si="9"/>
        <v>2</v>
      </c>
      <c r="L68" s="44" t="s">
        <v>406</v>
      </c>
      <c r="M68" s="43">
        <v>1</v>
      </c>
      <c r="N68" s="46">
        <f t="shared" si="10"/>
        <v>20</v>
      </c>
      <c r="O68" s="47">
        <f t="shared" si="11"/>
        <v>40</v>
      </c>
      <c r="P68" s="42"/>
      <c r="Q68" s="43"/>
      <c r="R68" s="45"/>
      <c r="S68" s="44"/>
      <c r="T68" s="43"/>
      <c r="U68" s="46"/>
      <c r="V68" s="47"/>
      <c r="W68" s="42"/>
      <c r="X68" s="43"/>
      <c r="Y68" s="45"/>
      <c r="Z68" s="44"/>
      <c r="AA68" s="43"/>
      <c r="AB68" s="46"/>
      <c r="AC68" s="47"/>
      <c r="AD68" s="42"/>
      <c r="AE68" s="43"/>
      <c r="AF68" s="45"/>
      <c r="AG68" s="44"/>
      <c r="AH68" s="43"/>
      <c r="AI68" s="46"/>
      <c r="AJ68" s="47"/>
      <c r="AK68" s="42"/>
      <c r="AL68" s="43"/>
      <c r="AM68" s="45"/>
      <c r="AN68" s="44"/>
      <c r="AO68" s="43"/>
      <c r="AP68" s="46"/>
      <c r="AQ68" s="47"/>
    </row>
    <row r="69" spans="2:43" ht="27.75" customHeight="1" x14ac:dyDescent="0.2">
      <c r="B69" s="68">
        <v>54</v>
      </c>
      <c r="C69" s="41" t="s">
        <v>44</v>
      </c>
      <c r="D69" s="158"/>
      <c r="E69" s="40" t="s">
        <v>41</v>
      </c>
      <c r="F69" s="23" t="s">
        <v>496</v>
      </c>
      <c r="G69" s="24" t="s">
        <v>497</v>
      </c>
      <c r="H69" s="50"/>
      <c r="I69" s="42" t="s">
        <v>410</v>
      </c>
      <c r="J69" s="43">
        <v>0.5</v>
      </c>
      <c r="K69" s="45">
        <f t="shared" si="9"/>
        <v>0.5</v>
      </c>
      <c r="L69" s="44" t="s">
        <v>498</v>
      </c>
      <c r="M69" s="43">
        <v>3</v>
      </c>
      <c r="N69" s="46">
        <f t="shared" si="10"/>
        <v>12</v>
      </c>
      <c r="O69" s="47">
        <f t="shared" si="11"/>
        <v>6</v>
      </c>
      <c r="P69" s="42"/>
      <c r="Q69" s="43"/>
      <c r="R69" s="45"/>
      <c r="S69" s="44"/>
      <c r="T69" s="43"/>
      <c r="U69" s="46"/>
      <c r="V69" s="47"/>
      <c r="W69" s="42"/>
      <c r="X69" s="43"/>
      <c r="Y69" s="45"/>
      <c r="Z69" s="44"/>
      <c r="AA69" s="43"/>
      <c r="AB69" s="46"/>
      <c r="AC69" s="47"/>
      <c r="AD69" s="42"/>
      <c r="AE69" s="43"/>
      <c r="AF69" s="45"/>
      <c r="AG69" s="44"/>
      <c r="AH69" s="43"/>
      <c r="AI69" s="46"/>
      <c r="AJ69" s="47"/>
      <c r="AK69" s="42"/>
      <c r="AL69" s="43"/>
      <c r="AM69" s="45"/>
      <c r="AN69" s="44"/>
      <c r="AO69" s="43"/>
      <c r="AP69" s="46"/>
      <c r="AQ69" s="47"/>
    </row>
    <row r="70" spans="2:43" ht="27.75" customHeight="1" x14ac:dyDescent="0.2">
      <c r="B70" s="68">
        <v>55</v>
      </c>
      <c r="C70" s="41" t="s">
        <v>44</v>
      </c>
      <c r="D70" s="158"/>
      <c r="E70" s="40" t="s">
        <v>42</v>
      </c>
      <c r="F70" s="23" t="s">
        <v>496</v>
      </c>
      <c r="G70" s="24" t="s">
        <v>506</v>
      </c>
      <c r="H70" s="50"/>
      <c r="I70" s="42" t="s">
        <v>410</v>
      </c>
      <c r="J70" s="43">
        <v>0.5</v>
      </c>
      <c r="K70" s="45">
        <f t="shared" si="9"/>
        <v>0.5</v>
      </c>
      <c r="L70" s="44" t="s">
        <v>498</v>
      </c>
      <c r="M70" s="43">
        <v>3</v>
      </c>
      <c r="N70" s="46">
        <f t="shared" si="10"/>
        <v>12</v>
      </c>
      <c r="O70" s="47">
        <f t="shared" si="11"/>
        <v>6</v>
      </c>
      <c r="P70" s="42"/>
      <c r="Q70" s="43"/>
      <c r="R70" s="45"/>
      <c r="S70" s="44"/>
      <c r="T70" s="43"/>
      <c r="U70" s="46"/>
      <c r="V70" s="47"/>
      <c r="W70" s="42"/>
      <c r="X70" s="43"/>
      <c r="Y70" s="45"/>
      <c r="Z70" s="44"/>
      <c r="AA70" s="43"/>
      <c r="AB70" s="46"/>
      <c r="AC70" s="47"/>
      <c r="AD70" s="42"/>
      <c r="AE70" s="43"/>
      <c r="AF70" s="45"/>
      <c r="AG70" s="44"/>
      <c r="AH70" s="43"/>
      <c r="AI70" s="46"/>
      <c r="AJ70" s="47"/>
      <c r="AK70" s="42"/>
      <c r="AL70" s="43"/>
      <c r="AM70" s="45"/>
      <c r="AN70" s="44"/>
      <c r="AO70" s="43"/>
      <c r="AP70" s="46"/>
      <c r="AQ70" s="47"/>
    </row>
    <row r="71" spans="2:43" ht="27.75" customHeight="1" x14ac:dyDescent="0.2">
      <c r="B71" s="68">
        <v>56</v>
      </c>
      <c r="C71" s="41" t="s">
        <v>44</v>
      </c>
      <c r="D71" s="158"/>
      <c r="E71" s="40" t="s">
        <v>81</v>
      </c>
      <c r="F71" s="23"/>
      <c r="G71" s="24"/>
      <c r="H71" s="50"/>
      <c r="I71" s="42" t="s">
        <v>410</v>
      </c>
      <c r="J71" s="43">
        <v>2</v>
      </c>
      <c r="K71" s="45">
        <f t="shared" si="9"/>
        <v>2</v>
      </c>
      <c r="L71" s="44" t="s">
        <v>498</v>
      </c>
      <c r="M71" s="43">
        <v>1</v>
      </c>
      <c r="N71" s="46">
        <f t="shared" si="10"/>
        <v>4</v>
      </c>
      <c r="O71" s="47">
        <f t="shared" si="11"/>
        <v>8</v>
      </c>
      <c r="P71" s="42"/>
      <c r="Q71" s="43"/>
      <c r="R71" s="45"/>
      <c r="S71" s="44"/>
      <c r="T71" s="43"/>
      <c r="U71" s="46"/>
      <c r="V71" s="47"/>
      <c r="W71" s="42"/>
      <c r="X71" s="43"/>
      <c r="Y71" s="45"/>
      <c r="Z71" s="44"/>
      <c r="AA71" s="43"/>
      <c r="AB71" s="46"/>
      <c r="AC71" s="47"/>
      <c r="AD71" s="42"/>
      <c r="AE71" s="43"/>
      <c r="AF71" s="45"/>
      <c r="AG71" s="44"/>
      <c r="AH71" s="43"/>
      <c r="AI71" s="46"/>
      <c r="AJ71" s="47"/>
      <c r="AK71" s="42"/>
      <c r="AL71" s="43"/>
      <c r="AM71" s="45"/>
      <c r="AN71" s="44"/>
      <c r="AO71" s="43"/>
      <c r="AP71" s="46"/>
      <c r="AQ71" s="47"/>
    </row>
    <row r="72" spans="2:43" ht="27.75" customHeight="1" x14ac:dyDescent="0.2">
      <c r="B72" s="68">
        <v>57</v>
      </c>
      <c r="C72" s="41" t="s">
        <v>44</v>
      </c>
      <c r="D72" s="158"/>
      <c r="E72" s="40" t="s">
        <v>516</v>
      </c>
      <c r="F72" s="23"/>
      <c r="G72" s="24"/>
      <c r="H72" s="50"/>
      <c r="I72" s="42" t="s">
        <v>410</v>
      </c>
      <c r="J72" s="43">
        <v>0.5</v>
      </c>
      <c r="K72" s="45">
        <f t="shared" si="9"/>
        <v>0.5</v>
      </c>
      <c r="L72" s="44" t="s">
        <v>406</v>
      </c>
      <c r="M72" s="43">
        <v>1</v>
      </c>
      <c r="N72" s="46">
        <f t="shared" si="10"/>
        <v>20</v>
      </c>
      <c r="O72" s="47">
        <f t="shared" si="11"/>
        <v>10</v>
      </c>
      <c r="P72" s="42"/>
      <c r="Q72" s="43"/>
      <c r="R72" s="45"/>
      <c r="S72" s="44"/>
      <c r="T72" s="43"/>
      <c r="U72" s="46"/>
      <c r="V72" s="47"/>
      <c r="W72" s="42"/>
      <c r="X72" s="43"/>
      <c r="Y72" s="45"/>
      <c r="Z72" s="44"/>
      <c r="AA72" s="43"/>
      <c r="AB72" s="46"/>
      <c r="AC72" s="47"/>
      <c r="AD72" s="42"/>
      <c r="AE72" s="43"/>
      <c r="AF72" s="45"/>
      <c r="AG72" s="44"/>
      <c r="AH72" s="43"/>
      <c r="AI72" s="46"/>
      <c r="AJ72" s="47"/>
      <c r="AK72" s="42"/>
      <c r="AL72" s="43"/>
      <c r="AM72" s="45"/>
      <c r="AN72" s="44"/>
      <c r="AO72" s="43"/>
      <c r="AP72" s="46"/>
      <c r="AQ72" s="47"/>
    </row>
    <row r="73" spans="2:43" ht="27.75" customHeight="1" x14ac:dyDescent="0.2">
      <c r="B73" s="68">
        <v>58</v>
      </c>
      <c r="C73" s="41" t="s">
        <v>44</v>
      </c>
      <c r="D73" s="158"/>
      <c r="E73" s="40" t="s">
        <v>83</v>
      </c>
      <c r="F73" s="23"/>
      <c r="G73" s="24"/>
      <c r="H73" s="50"/>
      <c r="I73" s="42" t="s">
        <v>410</v>
      </c>
      <c r="J73" s="43">
        <v>3</v>
      </c>
      <c r="K73" s="45">
        <f t="shared" si="9"/>
        <v>3</v>
      </c>
      <c r="L73" s="44" t="s">
        <v>498</v>
      </c>
      <c r="M73" s="43">
        <v>1</v>
      </c>
      <c r="N73" s="46">
        <f t="shared" si="10"/>
        <v>4</v>
      </c>
      <c r="O73" s="47">
        <f t="shared" si="11"/>
        <v>12</v>
      </c>
      <c r="P73" s="42"/>
      <c r="Q73" s="43"/>
      <c r="R73" s="45"/>
      <c r="S73" s="44"/>
      <c r="T73" s="43"/>
      <c r="U73" s="46"/>
      <c r="V73" s="47"/>
      <c r="W73" s="42" t="s">
        <v>410</v>
      </c>
      <c r="X73" s="43">
        <v>2</v>
      </c>
      <c r="Y73" s="45">
        <f t="shared" ref="Y73" si="31">IF(W73="min",X73/60,IF(W73="hr",X73,""))</f>
        <v>2</v>
      </c>
      <c r="Z73" s="44" t="s">
        <v>498</v>
      </c>
      <c r="AA73" s="43">
        <v>1</v>
      </c>
      <c r="AB73" s="46">
        <f t="shared" ref="AB73" si="32">IF(Z73="Day",AA73*20,IF(Z73="Week",AA73*4,IF(Z73="Month",AA73,IF(Z73="Year",AA73/12,""))))</f>
        <v>4</v>
      </c>
      <c r="AC73" s="47">
        <f t="shared" ref="AC73" si="33">IF(AND(Y73="",AB73=""),"",Y73*AB73)</f>
        <v>8</v>
      </c>
      <c r="AD73" s="42"/>
      <c r="AE73" s="43"/>
      <c r="AF73" s="45"/>
      <c r="AG73" s="44"/>
      <c r="AH73" s="43"/>
      <c r="AI73" s="46"/>
      <c r="AJ73" s="47"/>
      <c r="AK73" s="42"/>
      <c r="AL73" s="43"/>
      <c r="AM73" s="45"/>
      <c r="AN73" s="44"/>
      <c r="AO73" s="43"/>
      <c r="AP73" s="46"/>
      <c r="AQ73" s="47"/>
    </row>
    <row r="74" spans="2:43" ht="27.75" customHeight="1" x14ac:dyDescent="0.2">
      <c r="B74" s="68">
        <v>59</v>
      </c>
      <c r="C74" s="41" t="s">
        <v>88</v>
      </c>
      <c r="D74" s="82" t="s">
        <v>172</v>
      </c>
      <c r="E74" s="40" t="s">
        <v>89</v>
      </c>
      <c r="F74" s="23"/>
      <c r="G74" s="24"/>
      <c r="H74" s="159" t="s">
        <v>517</v>
      </c>
      <c r="I74" s="42"/>
      <c r="J74" s="43"/>
      <c r="K74" s="45" t="str">
        <f t="shared" si="9"/>
        <v/>
      </c>
      <c r="L74" s="44"/>
      <c r="M74" s="43"/>
      <c r="N74" s="46" t="str">
        <f t="shared" si="10"/>
        <v/>
      </c>
      <c r="O74" s="47" t="str">
        <f t="shared" si="11"/>
        <v/>
      </c>
      <c r="P74" s="42"/>
      <c r="Q74" s="43"/>
      <c r="R74" s="45"/>
      <c r="S74" s="44"/>
      <c r="T74" s="43"/>
      <c r="U74" s="46"/>
      <c r="V74" s="47"/>
      <c r="W74" s="42"/>
      <c r="X74" s="43"/>
      <c r="Y74" s="45"/>
      <c r="Z74" s="44"/>
      <c r="AA74" s="43"/>
      <c r="AB74" s="46"/>
      <c r="AC74" s="47"/>
      <c r="AD74" s="42"/>
      <c r="AE74" s="43"/>
      <c r="AF74" s="45"/>
      <c r="AG74" s="44"/>
      <c r="AH74" s="43"/>
      <c r="AI74" s="46"/>
      <c r="AJ74" s="47"/>
      <c r="AK74" s="42" t="s">
        <v>410</v>
      </c>
      <c r="AL74" s="43">
        <v>1</v>
      </c>
      <c r="AM74" s="45">
        <f t="shared" ref="AM74:AM89" si="34">IF(AK74="min",AL74/60,IF(AK74="hr",AL74,""))</f>
        <v>1</v>
      </c>
      <c r="AN74" s="44" t="s">
        <v>459</v>
      </c>
      <c r="AO74" s="43">
        <v>1</v>
      </c>
      <c r="AP74" s="46">
        <f t="shared" ref="AP74:AP89" si="35">IF(AN74="Day",AO74*20,IF(AN74="Week",AO74*4,IF(AN74="Month",AO74,IF(AN74="Year",AO74/12,""))))</f>
        <v>20</v>
      </c>
      <c r="AQ74" s="47">
        <f t="shared" ref="AQ74:AQ89" si="36">IF(AND(AM74="",AP74=""),"",AM74*AP74)</f>
        <v>20</v>
      </c>
    </row>
    <row r="75" spans="2:43" ht="27.75" customHeight="1" x14ac:dyDescent="0.2">
      <c r="B75" s="68">
        <v>60</v>
      </c>
      <c r="C75" s="41" t="s">
        <v>88</v>
      </c>
      <c r="D75" s="82" t="s">
        <v>172</v>
      </c>
      <c r="E75" s="40" t="s">
        <v>90</v>
      </c>
      <c r="F75" s="23"/>
      <c r="G75" s="24"/>
      <c r="H75" s="160" t="s">
        <v>518</v>
      </c>
      <c r="I75" s="42"/>
      <c r="J75" s="43"/>
      <c r="K75" s="45" t="str">
        <f t="shared" si="9"/>
        <v/>
      </c>
      <c r="L75" s="44"/>
      <c r="M75" s="43"/>
      <c r="N75" s="46" t="str">
        <f t="shared" si="10"/>
        <v/>
      </c>
      <c r="O75" s="47" t="str">
        <f t="shared" si="11"/>
        <v/>
      </c>
      <c r="P75" s="42"/>
      <c r="Q75" s="43"/>
      <c r="R75" s="45"/>
      <c r="S75" s="44"/>
      <c r="T75" s="43"/>
      <c r="U75" s="46"/>
      <c r="V75" s="47"/>
      <c r="W75" s="42"/>
      <c r="X75" s="43"/>
      <c r="Y75" s="45"/>
      <c r="Z75" s="44"/>
      <c r="AA75" s="43"/>
      <c r="AB75" s="46"/>
      <c r="AC75" s="47"/>
      <c r="AD75" s="42"/>
      <c r="AE75" s="43"/>
      <c r="AF75" s="45"/>
      <c r="AG75" s="44"/>
      <c r="AH75" s="43"/>
      <c r="AI75" s="46"/>
      <c r="AJ75" s="47"/>
      <c r="AK75" s="42" t="s">
        <v>410</v>
      </c>
      <c r="AL75" s="43">
        <v>0.5</v>
      </c>
      <c r="AM75" s="45">
        <f t="shared" si="34"/>
        <v>0.5</v>
      </c>
      <c r="AN75" s="44" t="s">
        <v>498</v>
      </c>
      <c r="AO75" s="43">
        <v>2</v>
      </c>
      <c r="AP75" s="46">
        <f t="shared" si="35"/>
        <v>8</v>
      </c>
      <c r="AQ75" s="47">
        <f t="shared" si="36"/>
        <v>4</v>
      </c>
    </row>
    <row r="76" spans="2:43" ht="27.75" customHeight="1" x14ac:dyDescent="0.2">
      <c r="B76" s="68">
        <v>61</v>
      </c>
      <c r="C76" s="41" t="s">
        <v>88</v>
      </c>
      <c r="D76" s="82" t="s">
        <v>172</v>
      </c>
      <c r="E76" s="40" t="s">
        <v>94</v>
      </c>
      <c r="F76" s="23"/>
      <c r="G76" s="24"/>
      <c r="H76" s="160" t="s">
        <v>519</v>
      </c>
      <c r="I76" s="42"/>
      <c r="J76" s="43"/>
      <c r="K76" s="45" t="str">
        <f t="shared" si="9"/>
        <v/>
      </c>
      <c r="L76" s="44"/>
      <c r="M76" s="43"/>
      <c r="N76" s="46" t="str">
        <f t="shared" si="10"/>
        <v/>
      </c>
      <c r="O76" s="47" t="str">
        <f t="shared" si="11"/>
        <v/>
      </c>
      <c r="P76" s="42"/>
      <c r="Q76" s="43"/>
      <c r="R76" s="45"/>
      <c r="S76" s="44"/>
      <c r="T76" s="43"/>
      <c r="U76" s="46"/>
      <c r="V76" s="47"/>
      <c r="W76" s="42"/>
      <c r="X76" s="43"/>
      <c r="Y76" s="45"/>
      <c r="Z76" s="44"/>
      <c r="AA76" s="43"/>
      <c r="AB76" s="46"/>
      <c r="AC76" s="47"/>
      <c r="AD76" s="42"/>
      <c r="AE76" s="43"/>
      <c r="AF76" s="45"/>
      <c r="AG76" s="44"/>
      <c r="AH76" s="43"/>
      <c r="AI76" s="46"/>
      <c r="AJ76" s="47"/>
      <c r="AK76" s="42" t="s">
        <v>410</v>
      </c>
      <c r="AL76" s="43">
        <v>4</v>
      </c>
      <c r="AM76" s="45">
        <f t="shared" si="34"/>
        <v>4</v>
      </c>
      <c r="AN76" s="44" t="s">
        <v>501</v>
      </c>
      <c r="AO76" s="43">
        <v>2</v>
      </c>
      <c r="AP76" s="46">
        <f t="shared" si="35"/>
        <v>2</v>
      </c>
      <c r="AQ76" s="47">
        <f t="shared" si="36"/>
        <v>8</v>
      </c>
    </row>
    <row r="77" spans="2:43" ht="27.75" customHeight="1" x14ac:dyDescent="0.2">
      <c r="B77" s="68">
        <v>62</v>
      </c>
      <c r="C77" s="41" t="s">
        <v>88</v>
      </c>
      <c r="D77" s="82" t="s">
        <v>172</v>
      </c>
      <c r="E77" s="40" t="s">
        <v>91</v>
      </c>
      <c r="F77" s="23"/>
      <c r="G77" s="24"/>
      <c r="H77" s="160" t="s">
        <v>520</v>
      </c>
      <c r="I77" s="42"/>
      <c r="J77" s="43"/>
      <c r="K77" s="45" t="str">
        <f t="shared" si="9"/>
        <v/>
      </c>
      <c r="L77" s="44"/>
      <c r="M77" s="43"/>
      <c r="N77" s="46" t="str">
        <f t="shared" si="10"/>
        <v/>
      </c>
      <c r="O77" s="47" t="str">
        <f t="shared" si="11"/>
        <v/>
      </c>
      <c r="P77" s="42"/>
      <c r="Q77" s="43"/>
      <c r="R77" s="45"/>
      <c r="S77" s="44"/>
      <c r="T77" s="43"/>
      <c r="U77" s="46"/>
      <c r="V77" s="47"/>
      <c r="W77" s="42"/>
      <c r="X77" s="43"/>
      <c r="Y77" s="45"/>
      <c r="Z77" s="44"/>
      <c r="AA77" s="43"/>
      <c r="AB77" s="46"/>
      <c r="AC77" s="47"/>
      <c r="AD77" s="42"/>
      <c r="AE77" s="43"/>
      <c r="AF77" s="45"/>
      <c r="AG77" s="44"/>
      <c r="AH77" s="43"/>
      <c r="AI77" s="46"/>
      <c r="AJ77" s="47"/>
      <c r="AK77" s="42" t="s">
        <v>410</v>
      </c>
      <c r="AL77" s="43">
        <v>1</v>
      </c>
      <c r="AM77" s="45">
        <f t="shared" si="34"/>
        <v>1</v>
      </c>
      <c r="AN77" s="44" t="s">
        <v>498</v>
      </c>
      <c r="AO77" s="43">
        <v>1</v>
      </c>
      <c r="AP77" s="46">
        <f t="shared" si="35"/>
        <v>4</v>
      </c>
      <c r="AQ77" s="47">
        <f t="shared" si="36"/>
        <v>4</v>
      </c>
    </row>
    <row r="78" spans="2:43" ht="27.75" customHeight="1" x14ac:dyDescent="0.2">
      <c r="B78" s="68">
        <v>63</v>
      </c>
      <c r="C78" s="41" t="s">
        <v>88</v>
      </c>
      <c r="D78" s="82" t="s">
        <v>172</v>
      </c>
      <c r="E78" s="40" t="s">
        <v>92</v>
      </c>
      <c r="F78" s="23"/>
      <c r="G78" s="24"/>
      <c r="H78" s="160" t="s">
        <v>521</v>
      </c>
      <c r="I78" s="42"/>
      <c r="J78" s="43"/>
      <c r="K78" s="45" t="str">
        <f t="shared" si="9"/>
        <v/>
      </c>
      <c r="L78" s="44"/>
      <c r="M78" s="43"/>
      <c r="N78" s="46" t="str">
        <f t="shared" si="10"/>
        <v/>
      </c>
      <c r="O78" s="47" t="str">
        <f t="shared" si="11"/>
        <v/>
      </c>
      <c r="P78" s="42"/>
      <c r="Q78" s="43"/>
      <c r="R78" s="45"/>
      <c r="S78" s="44"/>
      <c r="T78" s="43"/>
      <c r="U78" s="46"/>
      <c r="V78" s="47"/>
      <c r="W78" s="42"/>
      <c r="X78" s="43"/>
      <c r="Y78" s="45"/>
      <c r="Z78" s="44"/>
      <c r="AA78" s="43"/>
      <c r="AB78" s="46"/>
      <c r="AC78" s="47"/>
      <c r="AD78" s="42"/>
      <c r="AE78" s="43"/>
      <c r="AF78" s="45"/>
      <c r="AG78" s="44"/>
      <c r="AH78" s="43"/>
      <c r="AI78" s="46"/>
      <c r="AJ78" s="47"/>
      <c r="AK78" s="42" t="s">
        <v>410</v>
      </c>
      <c r="AL78" s="43">
        <v>6</v>
      </c>
      <c r="AM78" s="45">
        <f t="shared" si="34"/>
        <v>6</v>
      </c>
      <c r="AN78" s="44" t="s">
        <v>501</v>
      </c>
      <c r="AO78" s="43">
        <v>2</v>
      </c>
      <c r="AP78" s="46">
        <f t="shared" si="35"/>
        <v>2</v>
      </c>
      <c r="AQ78" s="47">
        <f t="shared" si="36"/>
        <v>12</v>
      </c>
    </row>
    <row r="79" spans="2:43" ht="27.75" customHeight="1" x14ac:dyDescent="0.2">
      <c r="B79" s="68">
        <v>64</v>
      </c>
      <c r="C79" s="41" t="s">
        <v>88</v>
      </c>
      <c r="D79" s="82" t="s">
        <v>172</v>
      </c>
      <c r="E79" s="40" t="s">
        <v>93</v>
      </c>
      <c r="F79" s="23"/>
      <c r="G79" s="24"/>
      <c r="H79" s="160" t="s">
        <v>522</v>
      </c>
      <c r="I79" s="42"/>
      <c r="J79" s="43"/>
      <c r="K79" s="45" t="str">
        <f t="shared" si="9"/>
        <v/>
      </c>
      <c r="L79" s="44"/>
      <c r="M79" s="43"/>
      <c r="N79" s="46" t="str">
        <f t="shared" si="10"/>
        <v/>
      </c>
      <c r="O79" s="47" t="str">
        <f t="shared" si="11"/>
        <v/>
      </c>
      <c r="P79" s="42"/>
      <c r="Q79" s="43"/>
      <c r="R79" s="45"/>
      <c r="S79" s="44"/>
      <c r="T79" s="43"/>
      <c r="U79" s="46"/>
      <c r="V79" s="47"/>
      <c r="W79" s="42"/>
      <c r="X79" s="43"/>
      <c r="Y79" s="45"/>
      <c r="Z79" s="44"/>
      <c r="AA79" s="43"/>
      <c r="AB79" s="46"/>
      <c r="AC79" s="47"/>
      <c r="AD79" s="42"/>
      <c r="AE79" s="43"/>
      <c r="AF79" s="45"/>
      <c r="AG79" s="44"/>
      <c r="AH79" s="43"/>
      <c r="AI79" s="46"/>
      <c r="AJ79" s="47"/>
      <c r="AK79" s="42" t="s">
        <v>410</v>
      </c>
      <c r="AL79" s="43">
        <v>1</v>
      </c>
      <c r="AM79" s="45">
        <f t="shared" si="34"/>
        <v>1</v>
      </c>
      <c r="AN79" s="44" t="s">
        <v>498</v>
      </c>
      <c r="AO79" s="43">
        <v>2</v>
      </c>
      <c r="AP79" s="46">
        <f t="shared" si="35"/>
        <v>8</v>
      </c>
      <c r="AQ79" s="47">
        <f t="shared" si="36"/>
        <v>8</v>
      </c>
    </row>
    <row r="80" spans="2:43" ht="27.75" customHeight="1" x14ac:dyDescent="0.2">
      <c r="B80" s="68">
        <v>65</v>
      </c>
      <c r="C80" s="41" t="s">
        <v>88</v>
      </c>
      <c r="D80" s="41" t="s">
        <v>171</v>
      </c>
      <c r="E80" s="40" t="s">
        <v>95</v>
      </c>
      <c r="F80" s="23"/>
      <c r="G80" s="24"/>
      <c r="H80" s="160" t="s">
        <v>523</v>
      </c>
      <c r="I80" s="42"/>
      <c r="J80" s="43"/>
      <c r="K80" s="45" t="str">
        <f t="shared" si="9"/>
        <v/>
      </c>
      <c r="L80" s="44"/>
      <c r="M80" s="43"/>
      <c r="N80" s="46" t="str">
        <f t="shared" si="10"/>
        <v/>
      </c>
      <c r="O80" s="47" t="str">
        <f t="shared" si="11"/>
        <v/>
      </c>
      <c r="P80" s="42"/>
      <c r="Q80" s="43"/>
      <c r="R80" s="45"/>
      <c r="S80" s="44"/>
      <c r="T80" s="43"/>
      <c r="U80" s="46"/>
      <c r="V80" s="47"/>
      <c r="W80" s="42"/>
      <c r="X80" s="43"/>
      <c r="Y80" s="45"/>
      <c r="Z80" s="44"/>
      <c r="AA80" s="43"/>
      <c r="AB80" s="46"/>
      <c r="AC80" s="47"/>
      <c r="AD80" s="42"/>
      <c r="AE80" s="43"/>
      <c r="AF80" s="45"/>
      <c r="AG80" s="44"/>
      <c r="AH80" s="43"/>
      <c r="AI80" s="46"/>
      <c r="AJ80" s="47"/>
      <c r="AK80" s="42" t="s">
        <v>410</v>
      </c>
      <c r="AL80" s="43">
        <v>1</v>
      </c>
      <c r="AM80" s="45">
        <f t="shared" si="34"/>
        <v>1</v>
      </c>
      <c r="AN80" s="44" t="s">
        <v>501</v>
      </c>
      <c r="AO80" s="43">
        <v>2</v>
      </c>
      <c r="AP80" s="46">
        <f t="shared" si="35"/>
        <v>2</v>
      </c>
      <c r="AQ80" s="47">
        <f t="shared" si="36"/>
        <v>2</v>
      </c>
    </row>
    <row r="81" spans="2:43" ht="27.75" customHeight="1" x14ac:dyDescent="0.2">
      <c r="B81" s="68">
        <v>66</v>
      </c>
      <c r="C81" s="41" t="s">
        <v>88</v>
      </c>
      <c r="D81" s="41" t="s">
        <v>173</v>
      </c>
      <c r="E81" s="40" t="s">
        <v>96</v>
      </c>
      <c r="F81" s="23"/>
      <c r="G81" s="24"/>
      <c r="H81" s="160" t="s">
        <v>524</v>
      </c>
      <c r="I81" s="42"/>
      <c r="J81" s="43"/>
      <c r="K81" s="45" t="str">
        <f t="shared" si="9"/>
        <v/>
      </c>
      <c r="L81" s="44"/>
      <c r="M81" s="43"/>
      <c r="N81" s="46" t="str">
        <f t="shared" si="10"/>
        <v/>
      </c>
      <c r="O81" s="47" t="str">
        <f t="shared" si="11"/>
        <v/>
      </c>
      <c r="P81" s="42"/>
      <c r="Q81" s="43"/>
      <c r="R81" s="45"/>
      <c r="S81" s="44"/>
      <c r="T81" s="43"/>
      <c r="U81" s="46"/>
      <c r="V81" s="47"/>
      <c r="W81" s="42"/>
      <c r="X81" s="43"/>
      <c r="Y81" s="45"/>
      <c r="Z81" s="44"/>
      <c r="AA81" s="43"/>
      <c r="AB81" s="46"/>
      <c r="AC81" s="47"/>
      <c r="AD81" s="42"/>
      <c r="AE81" s="43"/>
      <c r="AF81" s="45"/>
      <c r="AG81" s="44"/>
      <c r="AH81" s="43"/>
      <c r="AI81" s="46"/>
      <c r="AJ81" s="47"/>
      <c r="AK81" s="42" t="s">
        <v>410</v>
      </c>
      <c r="AL81" s="43">
        <v>13</v>
      </c>
      <c r="AM81" s="45">
        <f t="shared" si="34"/>
        <v>13</v>
      </c>
      <c r="AN81" s="44" t="s">
        <v>501</v>
      </c>
      <c r="AO81" s="43">
        <v>2</v>
      </c>
      <c r="AP81" s="46">
        <f t="shared" si="35"/>
        <v>2</v>
      </c>
      <c r="AQ81" s="47">
        <f t="shared" si="36"/>
        <v>26</v>
      </c>
    </row>
    <row r="82" spans="2:43" ht="27.75" customHeight="1" x14ac:dyDescent="0.2">
      <c r="B82" s="68">
        <v>67</v>
      </c>
      <c r="C82" s="41" t="s">
        <v>88</v>
      </c>
      <c r="D82" s="41" t="s">
        <v>173</v>
      </c>
      <c r="E82" s="40" t="s">
        <v>97</v>
      </c>
      <c r="F82" s="23"/>
      <c r="G82" s="24"/>
      <c r="H82" s="160" t="s">
        <v>525</v>
      </c>
      <c r="I82" s="42"/>
      <c r="J82" s="43"/>
      <c r="K82" s="45" t="str">
        <f t="shared" si="9"/>
        <v/>
      </c>
      <c r="L82" s="44"/>
      <c r="M82" s="43"/>
      <c r="N82" s="46" t="str">
        <f t="shared" si="10"/>
        <v/>
      </c>
      <c r="O82" s="47" t="str">
        <f t="shared" si="11"/>
        <v/>
      </c>
      <c r="P82" s="42"/>
      <c r="Q82" s="43"/>
      <c r="R82" s="45"/>
      <c r="S82" s="44"/>
      <c r="T82" s="43"/>
      <c r="U82" s="46"/>
      <c r="V82" s="47"/>
      <c r="W82" s="42"/>
      <c r="X82" s="43"/>
      <c r="Y82" s="45"/>
      <c r="Z82" s="44"/>
      <c r="AA82" s="43"/>
      <c r="AB82" s="46"/>
      <c r="AC82" s="47"/>
      <c r="AD82" s="42"/>
      <c r="AE82" s="43"/>
      <c r="AF82" s="45"/>
      <c r="AG82" s="44"/>
      <c r="AH82" s="43"/>
      <c r="AI82" s="46"/>
      <c r="AJ82" s="47"/>
      <c r="AK82" s="42" t="s">
        <v>410</v>
      </c>
      <c r="AL82" s="43">
        <v>6</v>
      </c>
      <c r="AM82" s="45">
        <f t="shared" si="34"/>
        <v>6</v>
      </c>
      <c r="AN82" s="44" t="s">
        <v>501</v>
      </c>
      <c r="AO82" s="43">
        <v>2</v>
      </c>
      <c r="AP82" s="46">
        <f t="shared" si="35"/>
        <v>2</v>
      </c>
      <c r="AQ82" s="47">
        <f t="shared" si="36"/>
        <v>12</v>
      </c>
    </row>
    <row r="83" spans="2:43" ht="27.75" customHeight="1" x14ac:dyDescent="0.2">
      <c r="B83" s="68">
        <v>68</v>
      </c>
      <c r="C83" s="41" t="s">
        <v>88</v>
      </c>
      <c r="D83" s="41" t="s">
        <v>173</v>
      </c>
      <c r="E83" s="40" t="s">
        <v>98</v>
      </c>
      <c r="F83" s="23"/>
      <c r="G83" s="24"/>
      <c r="H83" s="160" t="s">
        <v>526</v>
      </c>
      <c r="I83" s="42"/>
      <c r="J83" s="43"/>
      <c r="K83" s="45" t="str">
        <f t="shared" si="9"/>
        <v/>
      </c>
      <c r="L83" s="44"/>
      <c r="M83" s="43"/>
      <c r="N83" s="46" t="str">
        <f t="shared" si="10"/>
        <v/>
      </c>
      <c r="O83" s="47" t="str">
        <f t="shared" si="11"/>
        <v/>
      </c>
      <c r="P83" s="42"/>
      <c r="Q83" s="43"/>
      <c r="R83" s="45"/>
      <c r="S83" s="44"/>
      <c r="T83" s="43"/>
      <c r="U83" s="46"/>
      <c r="V83" s="47"/>
      <c r="W83" s="42"/>
      <c r="X83" s="43"/>
      <c r="Y83" s="45"/>
      <c r="Z83" s="44"/>
      <c r="AA83" s="43"/>
      <c r="AB83" s="46"/>
      <c r="AC83" s="47"/>
      <c r="AD83" s="42"/>
      <c r="AE83" s="43"/>
      <c r="AF83" s="45"/>
      <c r="AG83" s="44"/>
      <c r="AH83" s="43"/>
      <c r="AI83" s="46"/>
      <c r="AJ83" s="47"/>
      <c r="AK83" s="42" t="s">
        <v>410</v>
      </c>
      <c r="AL83" s="43">
        <v>3</v>
      </c>
      <c r="AM83" s="45">
        <f t="shared" si="34"/>
        <v>3</v>
      </c>
      <c r="AN83" s="44" t="s">
        <v>501</v>
      </c>
      <c r="AO83" s="43">
        <v>2</v>
      </c>
      <c r="AP83" s="46">
        <f t="shared" si="35"/>
        <v>2</v>
      </c>
      <c r="AQ83" s="47">
        <f t="shared" si="36"/>
        <v>6</v>
      </c>
    </row>
    <row r="84" spans="2:43" ht="27.75" customHeight="1" x14ac:dyDescent="0.2">
      <c r="B84" s="68">
        <v>69</v>
      </c>
      <c r="C84" s="41" t="s">
        <v>88</v>
      </c>
      <c r="D84" s="41" t="s">
        <v>173</v>
      </c>
      <c r="E84" s="40" t="s">
        <v>99</v>
      </c>
      <c r="F84" s="23"/>
      <c r="G84" s="24"/>
      <c r="H84" s="160" t="s">
        <v>527</v>
      </c>
      <c r="I84" s="42"/>
      <c r="J84" s="43"/>
      <c r="K84" s="45" t="str">
        <f t="shared" si="9"/>
        <v/>
      </c>
      <c r="L84" s="44"/>
      <c r="M84" s="43"/>
      <c r="N84" s="46" t="str">
        <f t="shared" si="10"/>
        <v/>
      </c>
      <c r="O84" s="47" t="str">
        <f t="shared" si="11"/>
        <v/>
      </c>
      <c r="P84" s="42"/>
      <c r="Q84" s="43"/>
      <c r="R84" s="45"/>
      <c r="S84" s="44"/>
      <c r="T84" s="43"/>
      <c r="U84" s="46"/>
      <c r="V84" s="47"/>
      <c r="W84" s="42"/>
      <c r="X84" s="43"/>
      <c r="Y84" s="45"/>
      <c r="Z84" s="44"/>
      <c r="AA84" s="43"/>
      <c r="AB84" s="46"/>
      <c r="AC84" s="47"/>
      <c r="AD84" s="42"/>
      <c r="AE84" s="43"/>
      <c r="AF84" s="45"/>
      <c r="AG84" s="44"/>
      <c r="AH84" s="43"/>
      <c r="AI84" s="46"/>
      <c r="AJ84" s="47"/>
      <c r="AK84" s="42" t="s">
        <v>410</v>
      </c>
      <c r="AL84" s="43">
        <v>2</v>
      </c>
      <c r="AM84" s="45">
        <f t="shared" si="34"/>
        <v>2</v>
      </c>
      <c r="AN84" s="44" t="s">
        <v>501</v>
      </c>
      <c r="AO84" s="43">
        <v>2</v>
      </c>
      <c r="AP84" s="46">
        <f t="shared" si="35"/>
        <v>2</v>
      </c>
      <c r="AQ84" s="47">
        <f t="shared" si="36"/>
        <v>4</v>
      </c>
    </row>
    <row r="85" spans="2:43" ht="27.75" customHeight="1" x14ac:dyDescent="0.2">
      <c r="B85" s="68">
        <v>70</v>
      </c>
      <c r="C85" s="41" t="s">
        <v>88</v>
      </c>
      <c r="D85" s="41" t="s">
        <v>173</v>
      </c>
      <c r="E85" s="40" t="s">
        <v>100</v>
      </c>
      <c r="F85" s="23"/>
      <c r="G85" s="24"/>
      <c r="H85" s="160" t="s">
        <v>528</v>
      </c>
      <c r="I85" s="42"/>
      <c r="J85" s="43"/>
      <c r="K85" s="45" t="str">
        <f t="shared" si="9"/>
        <v/>
      </c>
      <c r="L85" s="44"/>
      <c r="M85" s="43"/>
      <c r="N85" s="46" t="str">
        <f t="shared" si="10"/>
        <v/>
      </c>
      <c r="O85" s="47" t="str">
        <f t="shared" si="11"/>
        <v/>
      </c>
      <c r="P85" s="42"/>
      <c r="Q85" s="43"/>
      <c r="R85" s="45"/>
      <c r="S85" s="44"/>
      <c r="T85" s="43"/>
      <c r="U85" s="46"/>
      <c r="V85" s="47"/>
      <c r="W85" s="42"/>
      <c r="X85" s="43"/>
      <c r="Y85" s="45"/>
      <c r="Z85" s="44"/>
      <c r="AA85" s="43"/>
      <c r="AB85" s="46"/>
      <c r="AC85" s="47"/>
      <c r="AD85" s="42"/>
      <c r="AE85" s="43"/>
      <c r="AF85" s="45"/>
      <c r="AG85" s="44"/>
      <c r="AH85" s="43"/>
      <c r="AI85" s="46"/>
      <c r="AJ85" s="47"/>
      <c r="AK85" s="42" t="s">
        <v>410</v>
      </c>
      <c r="AL85" s="43">
        <v>8</v>
      </c>
      <c r="AM85" s="45">
        <f t="shared" si="34"/>
        <v>8</v>
      </c>
      <c r="AN85" s="44" t="s">
        <v>501</v>
      </c>
      <c r="AO85" s="43">
        <v>1</v>
      </c>
      <c r="AP85" s="46">
        <f t="shared" si="35"/>
        <v>1</v>
      </c>
      <c r="AQ85" s="47">
        <f t="shared" si="36"/>
        <v>8</v>
      </c>
    </row>
    <row r="86" spans="2:43" ht="27.75" customHeight="1" x14ac:dyDescent="0.2">
      <c r="B86" s="68">
        <v>71</v>
      </c>
      <c r="C86" s="41" t="s">
        <v>88</v>
      </c>
      <c r="D86" s="41" t="s">
        <v>174</v>
      </c>
      <c r="E86" s="40" t="s">
        <v>101</v>
      </c>
      <c r="F86" s="23"/>
      <c r="G86" s="24"/>
      <c r="H86" s="160" t="s">
        <v>529</v>
      </c>
      <c r="I86" s="42"/>
      <c r="J86" s="43"/>
      <c r="K86" s="45" t="str">
        <f t="shared" si="9"/>
        <v/>
      </c>
      <c r="L86" s="44"/>
      <c r="M86" s="43"/>
      <c r="N86" s="46" t="str">
        <f t="shared" si="10"/>
        <v/>
      </c>
      <c r="O86" s="47" t="str">
        <f t="shared" si="11"/>
        <v/>
      </c>
      <c r="P86" s="42"/>
      <c r="Q86" s="43"/>
      <c r="R86" s="45"/>
      <c r="S86" s="44"/>
      <c r="T86" s="43"/>
      <c r="U86" s="46"/>
      <c r="V86" s="47"/>
      <c r="W86" s="42"/>
      <c r="X86" s="43"/>
      <c r="Y86" s="45"/>
      <c r="Z86" s="44"/>
      <c r="AA86" s="43"/>
      <c r="AB86" s="46"/>
      <c r="AC86" s="47"/>
      <c r="AD86" s="42"/>
      <c r="AE86" s="43"/>
      <c r="AF86" s="45"/>
      <c r="AG86" s="44"/>
      <c r="AH86" s="43"/>
      <c r="AI86" s="46"/>
      <c r="AJ86" s="47"/>
      <c r="AK86" s="42" t="s">
        <v>410</v>
      </c>
      <c r="AL86" s="43">
        <v>1</v>
      </c>
      <c r="AM86" s="45">
        <f t="shared" si="34"/>
        <v>1</v>
      </c>
      <c r="AN86" s="44" t="s">
        <v>501</v>
      </c>
      <c r="AO86" s="43">
        <v>1</v>
      </c>
      <c r="AP86" s="46">
        <f t="shared" si="35"/>
        <v>1</v>
      </c>
      <c r="AQ86" s="47">
        <f t="shared" si="36"/>
        <v>1</v>
      </c>
    </row>
    <row r="87" spans="2:43" ht="27.75" customHeight="1" x14ac:dyDescent="0.2">
      <c r="B87" s="68">
        <v>72</v>
      </c>
      <c r="C87" s="41" t="s">
        <v>88</v>
      </c>
      <c r="D87" s="41" t="s">
        <v>175</v>
      </c>
      <c r="E87" s="40" t="s">
        <v>102</v>
      </c>
      <c r="F87" s="23"/>
      <c r="G87" s="24"/>
      <c r="H87" s="160" t="s">
        <v>530</v>
      </c>
      <c r="I87" s="42"/>
      <c r="J87" s="43"/>
      <c r="K87" s="45" t="str">
        <f t="shared" si="9"/>
        <v/>
      </c>
      <c r="L87" s="44"/>
      <c r="M87" s="43"/>
      <c r="N87" s="46" t="str">
        <f t="shared" si="10"/>
        <v/>
      </c>
      <c r="O87" s="47" t="str">
        <f t="shared" si="11"/>
        <v/>
      </c>
      <c r="P87" s="42"/>
      <c r="Q87" s="43"/>
      <c r="R87" s="45"/>
      <c r="S87" s="44"/>
      <c r="T87" s="43"/>
      <c r="U87" s="46"/>
      <c r="V87" s="47"/>
      <c r="W87" s="42"/>
      <c r="X87" s="43"/>
      <c r="Y87" s="45"/>
      <c r="Z87" s="44"/>
      <c r="AA87" s="43"/>
      <c r="AB87" s="46"/>
      <c r="AC87" s="47"/>
      <c r="AD87" s="42"/>
      <c r="AE87" s="43"/>
      <c r="AF87" s="45"/>
      <c r="AG87" s="44"/>
      <c r="AH87" s="43"/>
      <c r="AI87" s="46"/>
      <c r="AJ87" s="47"/>
      <c r="AK87" s="42" t="s">
        <v>410</v>
      </c>
      <c r="AL87" s="43">
        <v>5</v>
      </c>
      <c r="AM87" s="45">
        <f t="shared" si="34"/>
        <v>5</v>
      </c>
      <c r="AN87" s="44" t="s">
        <v>501</v>
      </c>
      <c r="AO87" s="43">
        <v>1</v>
      </c>
      <c r="AP87" s="46">
        <f t="shared" si="35"/>
        <v>1</v>
      </c>
      <c r="AQ87" s="47">
        <f t="shared" si="36"/>
        <v>5</v>
      </c>
    </row>
    <row r="88" spans="2:43" ht="27.75" customHeight="1" x14ac:dyDescent="0.2">
      <c r="B88" s="68">
        <v>73</v>
      </c>
      <c r="C88" s="41" t="s">
        <v>88</v>
      </c>
      <c r="D88" s="41" t="s">
        <v>25</v>
      </c>
      <c r="E88" s="40" t="s">
        <v>103</v>
      </c>
      <c r="F88" s="23"/>
      <c r="G88" s="24"/>
      <c r="H88" s="161"/>
      <c r="I88" s="42"/>
      <c r="J88" s="43"/>
      <c r="K88" s="45" t="str">
        <f t="shared" si="9"/>
        <v/>
      </c>
      <c r="L88" s="44"/>
      <c r="M88" s="43"/>
      <c r="N88" s="46" t="str">
        <f t="shared" si="10"/>
        <v/>
      </c>
      <c r="O88" s="47" t="str">
        <f t="shared" si="11"/>
        <v/>
      </c>
      <c r="P88" s="42"/>
      <c r="Q88" s="43"/>
      <c r="R88" s="45"/>
      <c r="S88" s="44"/>
      <c r="T88" s="43"/>
      <c r="U88" s="46"/>
      <c r="V88" s="47"/>
      <c r="W88" s="42"/>
      <c r="X88" s="43"/>
      <c r="Y88" s="45"/>
      <c r="Z88" s="44"/>
      <c r="AA88" s="43"/>
      <c r="AB88" s="46"/>
      <c r="AC88" s="47"/>
      <c r="AD88" s="42"/>
      <c r="AE88" s="43"/>
      <c r="AF88" s="45"/>
      <c r="AG88" s="44"/>
      <c r="AH88" s="43"/>
      <c r="AI88" s="46"/>
      <c r="AJ88" s="47"/>
      <c r="AK88" s="42" t="s">
        <v>410</v>
      </c>
      <c r="AL88" s="43">
        <v>1</v>
      </c>
      <c r="AM88" s="45">
        <f t="shared" si="34"/>
        <v>1</v>
      </c>
      <c r="AN88" s="44" t="s">
        <v>498</v>
      </c>
      <c r="AO88" s="43">
        <v>1</v>
      </c>
      <c r="AP88" s="46">
        <f t="shared" si="35"/>
        <v>4</v>
      </c>
      <c r="AQ88" s="47">
        <f t="shared" si="36"/>
        <v>4</v>
      </c>
    </row>
    <row r="89" spans="2:43" ht="27.75" customHeight="1" thickBot="1" x14ac:dyDescent="0.25">
      <c r="B89" s="68">
        <v>74</v>
      </c>
      <c r="C89" s="41" t="s">
        <v>88</v>
      </c>
      <c r="D89" s="41" t="s">
        <v>25</v>
      </c>
      <c r="E89" s="40" t="s">
        <v>104</v>
      </c>
      <c r="F89" s="23"/>
      <c r="G89" s="24"/>
      <c r="H89" s="162"/>
      <c r="I89" s="42"/>
      <c r="J89" s="43"/>
      <c r="K89" s="45" t="str">
        <f t="shared" si="9"/>
        <v/>
      </c>
      <c r="L89" s="44"/>
      <c r="M89" s="43"/>
      <c r="N89" s="46" t="str">
        <f t="shared" si="10"/>
        <v/>
      </c>
      <c r="O89" s="47" t="str">
        <f t="shared" si="11"/>
        <v/>
      </c>
      <c r="P89" s="42"/>
      <c r="Q89" s="43"/>
      <c r="R89" s="45"/>
      <c r="S89" s="44"/>
      <c r="T89" s="43"/>
      <c r="U89" s="46"/>
      <c r="V89" s="47"/>
      <c r="W89" s="42"/>
      <c r="X89" s="43"/>
      <c r="Y89" s="45"/>
      <c r="Z89" s="44"/>
      <c r="AA89" s="43"/>
      <c r="AB89" s="46"/>
      <c r="AC89" s="47"/>
      <c r="AD89" s="42"/>
      <c r="AE89" s="43"/>
      <c r="AF89" s="45"/>
      <c r="AG89" s="44"/>
      <c r="AH89" s="43"/>
      <c r="AI89" s="46"/>
      <c r="AJ89" s="47"/>
      <c r="AK89" s="42" t="s">
        <v>410</v>
      </c>
      <c r="AL89" s="43">
        <v>1</v>
      </c>
      <c r="AM89" s="45">
        <f t="shared" si="34"/>
        <v>1</v>
      </c>
      <c r="AN89" s="44" t="s">
        <v>459</v>
      </c>
      <c r="AO89" s="43">
        <v>1</v>
      </c>
      <c r="AP89" s="46">
        <f t="shared" si="35"/>
        <v>20</v>
      </c>
      <c r="AQ89" s="47">
        <f t="shared" si="36"/>
        <v>20</v>
      </c>
    </row>
    <row r="90" spans="2:43" ht="21" customHeight="1" thickBot="1" x14ac:dyDescent="0.25">
      <c r="B90" s="51" t="s">
        <v>5</v>
      </c>
      <c r="C90" s="52"/>
      <c r="D90" s="52"/>
      <c r="E90" s="134"/>
      <c r="F90" s="133"/>
      <c r="G90" s="53"/>
      <c r="H90" s="135"/>
      <c r="I90" s="259" t="s">
        <v>4</v>
      </c>
      <c r="J90" s="260"/>
      <c r="K90" s="260"/>
      <c r="L90" s="260"/>
      <c r="M90" s="260"/>
      <c r="N90" s="261"/>
      <c r="O90" s="54">
        <f>SUM(O9:O89)</f>
        <v>268.75</v>
      </c>
      <c r="P90" s="259" t="s">
        <v>4</v>
      </c>
      <c r="Q90" s="260"/>
      <c r="R90" s="260"/>
      <c r="S90" s="260"/>
      <c r="T90" s="260"/>
      <c r="U90" s="261"/>
      <c r="V90" s="54">
        <f>SUM(V9:V89)</f>
        <v>258.23750000000001</v>
      </c>
      <c r="W90" s="259" t="s">
        <v>4</v>
      </c>
      <c r="X90" s="260"/>
      <c r="Y90" s="260"/>
      <c r="Z90" s="260"/>
      <c r="AA90" s="260"/>
      <c r="AB90" s="261"/>
      <c r="AC90" s="54">
        <f>SUM(AC9:AC89)</f>
        <v>168</v>
      </c>
      <c r="AD90" s="259" t="s">
        <v>4</v>
      </c>
      <c r="AE90" s="260"/>
      <c r="AF90" s="260"/>
      <c r="AG90" s="260"/>
      <c r="AH90" s="260"/>
      <c r="AI90" s="261"/>
      <c r="AJ90" s="54">
        <f>SUM(AJ9:AJ89)</f>
        <v>186.66666666666666</v>
      </c>
      <c r="AK90" s="259" t="s">
        <v>4</v>
      </c>
      <c r="AL90" s="260"/>
      <c r="AM90" s="260"/>
      <c r="AN90" s="260"/>
      <c r="AO90" s="260"/>
      <c r="AP90" s="261"/>
      <c r="AQ90" s="54">
        <f>SUM(AQ9:AQ89)</f>
        <v>144</v>
      </c>
    </row>
    <row r="91" spans="2:43" ht="21" customHeight="1" thickBot="1" x14ac:dyDescent="0.25">
      <c r="B91" s="26"/>
      <c r="C91" s="26"/>
      <c r="D91" s="26"/>
      <c r="E91" s="26"/>
      <c r="F91" s="26"/>
      <c r="G91" s="26"/>
      <c r="H91" s="26"/>
      <c r="I91" s="26"/>
      <c r="J91" s="27"/>
      <c r="K91" s="28"/>
      <c r="L91" s="28"/>
      <c r="M91" s="28"/>
      <c r="N91" s="27"/>
      <c r="O91" s="29">
        <f>O90/($H$98+M91)</f>
        <v>1.3997395833333333</v>
      </c>
      <c r="P91" s="26"/>
      <c r="Q91" s="27"/>
      <c r="R91" s="27"/>
      <c r="S91" s="27"/>
      <c r="T91" s="27"/>
      <c r="U91" s="27"/>
      <c r="V91" s="29">
        <f>V90/($H$98+T91)</f>
        <v>1.3449869791666667</v>
      </c>
      <c r="W91" s="26"/>
      <c r="X91" s="27"/>
      <c r="Y91" s="27"/>
      <c r="Z91" s="27"/>
      <c r="AA91" s="27"/>
      <c r="AB91" s="27"/>
      <c r="AC91" s="29">
        <f>AC90/($H$98+AA91)</f>
        <v>0.875</v>
      </c>
      <c r="AD91" s="26"/>
      <c r="AE91" s="27"/>
      <c r="AF91" s="27"/>
      <c r="AG91" s="27"/>
      <c r="AH91" s="27"/>
      <c r="AI91" s="27"/>
      <c r="AJ91" s="29">
        <f>AJ90/($H$98+AH91)</f>
        <v>0.97222222222222221</v>
      </c>
      <c r="AK91" s="26"/>
      <c r="AL91" s="27"/>
      <c r="AM91" s="27"/>
      <c r="AN91" s="27"/>
      <c r="AO91" s="27"/>
      <c r="AP91" s="27"/>
      <c r="AQ91" s="29">
        <f>AQ90/($H$98+AO91)</f>
        <v>0.75</v>
      </c>
    </row>
    <row r="92" spans="2:43" ht="21" customHeight="1" x14ac:dyDescent="0.2">
      <c r="B92" s="26"/>
      <c r="C92" s="26"/>
      <c r="D92" s="26"/>
      <c r="E92" s="75" t="s">
        <v>3</v>
      </c>
      <c r="F92" s="26"/>
      <c r="G92" s="26"/>
      <c r="H92" s="30"/>
      <c r="I92" s="26"/>
      <c r="J92" s="27"/>
      <c r="K92" s="28"/>
      <c r="L92" s="27"/>
      <c r="M92" s="27"/>
      <c r="N92" s="27"/>
      <c r="O92" s="31">
        <f>IF(O90&gt;0,1,0)</f>
        <v>1</v>
      </c>
      <c r="P92" s="26"/>
      <c r="Q92" s="27"/>
      <c r="R92" s="27"/>
      <c r="S92" s="27"/>
      <c r="T92" s="27"/>
      <c r="U92" s="27"/>
      <c r="V92" s="31">
        <f>IF(V90&gt;0,1,0)</f>
        <v>1</v>
      </c>
      <c r="W92" s="26"/>
      <c r="X92" s="27"/>
      <c r="Y92" s="27"/>
      <c r="Z92" s="27"/>
      <c r="AA92" s="27"/>
      <c r="AB92" s="27"/>
      <c r="AC92" s="31">
        <f>IF(AC90&gt;0,1,0)</f>
        <v>1</v>
      </c>
      <c r="AD92" s="26"/>
      <c r="AE92" s="27"/>
      <c r="AF92" s="27"/>
      <c r="AG92" s="27"/>
      <c r="AH92" s="27"/>
      <c r="AI92" s="27"/>
      <c r="AJ92" s="31">
        <f>IF(AJ90&gt;0,1,0)</f>
        <v>1</v>
      </c>
      <c r="AK92" s="26"/>
      <c r="AL92" s="27"/>
      <c r="AM92" s="27"/>
      <c r="AN92" s="27"/>
      <c r="AO92" s="27"/>
      <c r="AP92" s="27"/>
      <c r="AQ92" s="31">
        <f>IF(AQ90&gt;0,1,0)</f>
        <v>1</v>
      </c>
    </row>
    <row r="93" spans="2:43" ht="21" customHeight="1" x14ac:dyDescent="0.2">
      <c r="B93" s="26"/>
      <c r="C93" s="26"/>
      <c r="D93" s="26"/>
      <c r="E93" s="76" t="s">
        <v>2</v>
      </c>
      <c r="F93" s="26"/>
      <c r="G93" s="26"/>
      <c r="I93" s="32"/>
      <c r="J93" s="33"/>
      <c r="K93" s="34"/>
      <c r="L93" s="33"/>
      <c r="M93" s="26"/>
      <c r="N93" s="26"/>
      <c r="O93" s="35"/>
      <c r="P93" s="32"/>
      <c r="Q93" s="33"/>
      <c r="R93" s="33"/>
      <c r="S93" s="33"/>
      <c r="T93" s="26"/>
      <c r="U93" s="26"/>
      <c r="V93" s="35"/>
      <c r="W93" s="32"/>
      <c r="X93" s="33"/>
      <c r="Y93" s="33"/>
      <c r="Z93" s="33"/>
      <c r="AA93" s="26"/>
      <c r="AB93" s="26"/>
      <c r="AC93" s="35"/>
      <c r="AD93" s="32"/>
      <c r="AE93" s="33"/>
      <c r="AF93" s="33"/>
      <c r="AG93" s="33"/>
      <c r="AH93" s="26"/>
      <c r="AI93" s="26"/>
      <c r="AJ93" s="35"/>
      <c r="AK93" s="32"/>
      <c r="AL93" s="33"/>
      <c r="AM93" s="33"/>
      <c r="AN93" s="33"/>
      <c r="AO93" s="26"/>
      <c r="AP93" s="26"/>
      <c r="AQ93" s="35"/>
    </row>
    <row r="94" spans="2:43" ht="21" customHeight="1" x14ac:dyDescent="0.2">
      <c r="B94" s="26"/>
      <c r="C94" s="26"/>
      <c r="D94" s="26"/>
      <c r="E94" s="76" t="s">
        <v>86</v>
      </c>
      <c r="F94" s="26"/>
      <c r="G94" s="26"/>
      <c r="H94" s="26"/>
      <c r="I94" s="36"/>
      <c r="J94" s="26"/>
      <c r="K94" s="37"/>
      <c r="L94" s="26"/>
      <c r="M94" s="35"/>
      <c r="N94" s="35"/>
      <c r="O94" s="36"/>
      <c r="P94" s="36"/>
      <c r="Q94" s="26"/>
      <c r="R94" s="26"/>
      <c r="S94" s="26"/>
      <c r="T94" s="35"/>
      <c r="U94" s="35"/>
      <c r="V94" s="36"/>
      <c r="W94" s="36"/>
      <c r="X94" s="26"/>
      <c r="Y94" s="26"/>
      <c r="Z94" s="26"/>
      <c r="AA94" s="35"/>
      <c r="AB94" s="35"/>
      <c r="AC94" s="36"/>
      <c r="AD94" s="36"/>
      <c r="AE94" s="26"/>
      <c r="AF94" s="26"/>
      <c r="AG94" s="26"/>
      <c r="AH94" s="35"/>
      <c r="AI94" s="35"/>
      <c r="AJ94" s="36"/>
      <c r="AK94" s="36"/>
      <c r="AL94" s="26"/>
      <c r="AM94" s="26"/>
      <c r="AN94" s="26"/>
      <c r="AO94" s="35"/>
      <c r="AP94" s="35"/>
      <c r="AQ94" s="36"/>
    </row>
    <row r="95" spans="2:43" ht="21" customHeight="1" x14ac:dyDescent="0.2">
      <c r="B95" s="26"/>
      <c r="C95" s="26"/>
      <c r="D95" s="26"/>
      <c r="E95" s="76" t="s">
        <v>87</v>
      </c>
      <c r="F95" s="26"/>
      <c r="G95" s="26"/>
      <c r="H95" s="26"/>
      <c r="I95" s="38"/>
      <c r="J95" s="32"/>
      <c r="K95" s="39"/>
      <c r="L95" s="32"/>
      <c r="M95" s="33"/>
      <c r="N95" s="33"/>
      <c r="O95" s="26"/>
      <c r="P95" s="38"/>
      <c r="Q95" s="32"/>
      <c r="R95" s="32"/>
      <c r="S95" s="32"/>
      <c r="T95" s="33"/>
      <c r="U95" s="33"/>
      <c r="V95" s="26"/>
      <c r="W95" s="38"/>
      <c r="X95" s="32"/>
      <c r="Y95" s="32"/>
      <c r="Z95" s="32"/>
      <c r="AA95" s="33"/>
      <c r="AB95" s="33"/>
      <c r="AC95" s="26"/>
      <c r="AD95" s="38"/>
      <c r="AE95" s="32"/>
      <c r="AF95" s="32"/>
      <c r="AG95" s="32"/>
      <c r="AH95" s="33"/>
      <c r="AI95" s="33"/>
      <c r="AJ95" s="26"/>
      <c r="AK95" s="38"/>
      <c r="AL95" s="32"/>
      <c r="AM95" s="32"/>
      <c r="AN95" s="32"/>
      <c r="AO95" s="33"/>
      <c r="AP95" s="33"/>
      <c r="AQ95" s="26"/>
    </row>
    <row r="96" spans="2:43" ht="21" customHeight="1" thickBot="1" x14ac:dyDescent="0.25">
      <c r="E96" s="77" t="s">
        <v>1</v>
      </c>
      <c r="F96" s="26"/>
      <c r="G96" s="26"/>
      <c r="I96" s="38"/>
      <c r="M96" s="1"/>
      <c r="N96" s="1"/>
      <c r="O96" s="1"/>
      <c r="P96" s="38"/>
      <c r="T96" s="1"/>
      <c r="U96" s="1"/>
      <c r="V96" s="1"/>
      <c r="W96" s="38"/>
      <c r="AA96" s="1"/>
      <c r="AB96" s="1"/>
      <c r="AC96" s="1"/>
      <c r="AD96" s="38"/>
      <c r="AH96" s="1"/>
      <c r="AI96" s="1"/>
      <c r="AJ96" s="1"/>
      <c r="AK96" s="38"/>
      <c r="AO96" s="1"/>
      <c r="AP96" s="1"/>
      <c r="AQ96" s="1"/>
    </row>
    <row r="97" spans="5:8" ht="21" customHeight="1" thickBot="1" x14ac:dyDescent="0.25"/>
    <row r="98" spans="5:8" ht="21" customHeight="1" thickBot="1" x14ac:dyDescent="0.25">
      <c r="E98" s="79" t="s">
        <v>531</v>
      </c>
      <c r="F98" s="80"/>
      <c r="G98" s="81"/>
      <c r="H98" s="78">
        <f>24*8</f>
        <v>192</v>
      </c>
    </row>
  </sheetData>
  <mergeCells count="19">
    <mergeCell ref="I90:N90"/>
    <mergeCell ref="P90:U90"/>
    <mergeCell ref="W90:AB90"/>
    <mergeCell ref="AD90:AI90"/>
    <mergeCell ref="AK90:AP90"/>
    <mergeCell ref="W6:AC6"/>
    <mergeCell ref="AD6:AJ6"/>
    <mergeCell ref="AK6:AQ6"/>
    <mergeCell ref="I7:O7"/>
    <mergeCell ref="P7:V7"/>
    <mergeCell ref="W7:AC7"/>
    <mergeCell ref="AD7:AJ7"/>
    <mergeCell ref="AK7:AQ7"/>
    <mergeCell ref="P6:V6"/>
    <mergeCell ref="F2:J2"/>
    <mergeCell ref="F3:J3"/>
    <mergeCell ref="F4:J4"/>
    <mergeCell ref="B6:H7"/>
    <mergeCell ref="I6:O6"/>
  </mergeCells>
  <conditionalFormatting sqref="O91 V91 AC91 AJ91 AQ91">
    <cfRule type="cellIs" dxfId="364" priority="1" stopIfTrue="1" operator="between">
      <formula>0.7</formula>
      <formula>0.799</formula>
    </cfRule>
    <cfRule type="cellIs" dxfId="363" priority="2" stopIfTrue="1" operator="lessThanOrEqual">
      <formula>0.69</formula>
    </cfRule>
  </conditionalFormatting>
  <dataValidations count="3">
    <dataValidation type="list" allowBlank="1" showInputMessage="1" showErrorMessage="1" sqref="AD74:AD89 I74:I89 P69:P89 W74:W89">
      <formula1>$A$7:$A$8</formula1>
    </dataValidation>
    <dataValidation type="list" allowBlank="1" showInputMessage="1" showErrorMessage="1" sqref="AK9:AK89 I9:I73 AD9:AD73 W9:W73 P9:P68">
      <formula1>$A$8:$A$9</formula1>
    </dataValidation>
    <dataValidation type="list" allowBlank="1" showInputMessage="1" showErrorMessage="1" sqref="L9:L89 Z9:Z89 AG9:AG89 AN9:AN89 S9:S89">
      <formula1>#REF!</formula1>
    </dataValidation>
  </dataValidations>
  <pageMargins left="0.25" right="0.25" top="0.25" bottom="0.25" header="0.35" footer="0.28999999999999998"/>
  <pageSetup paperSize="8" scale="40" fitToHeight="2" orientation="landscape"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tabColor theme="8"/>
    <pageSetUpPr fitToPage="1"/>
  </sheetPr>
  <dimension ref="A1:AQ98"/>
  <sheetViews>
    <sheetView showGridLines="0" zoomScale="70" zoomScaleNormal="70" workbookViewId="0">
      <pane xSplit="8" ySplit="8" topLeftCell="I21" activePane="bottomRight" state="frozen"/>
      <selection activeCell="B1" sqref="B1"/>
      <selection pane="topRight" activeCell="E1" sqref="E1"/>
      <selection pane="bottomLeft" activeCell="B10" sqref="B10"/>
      <selection pane="bottomRight" activeCell="V38" sqref="V38:V39"/>
    </sheetView>
  </sheetViews>
  <sheetFormatPr defaultColWidth="9.140625" defaultRowHeight="21" customHeight="1" x14ac:dyDescent="0.2"/>
  <cols>
    <col min="1" max="1" width="8.7109375" style="1" hidden="1" customWidth="1"/>
    <col min="2" max="2" width="6.140625" style="1" customWidth="1"/>
    <col min="3" max="3" width="19.28515625" style="1" customWidth="1"/>
    <col min="4" max="4" width="18.28515625" style="1" customWidth="1"/>
    <col min="5" max="5" width="81.28515625" style="1" customWidth="1"/>
    <col min="6" max="6" width="9.140625" style="1" hidden="1" customWidth="1"/>
    <col min="7" max="7" width="12" style="1" hidden="1" customWidth="1"/>
    <col min="8" max="8" width="24.42578125" style="1" hidden="1" customWidth="1"/>
    <col min="9" max="9" width="9.85546875" style="1" customWidth="1"/>
    <col min="10" max="10" width="9.85546875" style="2" customWidth="1"/>
    <col min="11" max="11" width="13.42578125" style="3" customWidth="1"/>
    <col min="12" max="12" width="9.85546875" style="2" customWidth="1"/>
    <col min="13" max="13" width="18.5703125" style="2" customWidth="1"/>
    <col min="14" max="14" width="13.5703125" style="2" customWidth="1"/>
    <col min="15" max="15" width="18" style="2" customWidth="1"/>
    <col min="16" max="16" width="9.85546875" style="1" customWidth="1"/>
    <col min="17" max="17" width="9.85546875" style="2" customWidth="1"/>
    <col min="18" max="18" width="13.42578125" style="3" customWidth="1"/>
    <col min="19" max="19" width="9.85546875" style="2" customWidth="1"/>
    <col min="20" max="20" width="18.5703125" style="2" customWidth="1"/>
    <col min="21" max="21" width="13.5703125" style="2" customWidth="1"/>
    <col min="22" max="22" width="18" style="2" customWidth="1"/>
    <col min="23" max="23" width="9.85546875" style="1" customWidth="1"/>
    <col min="24" max="24" width="9.85546875" style="2" customWidth="1"/>
    <col min="25" max="25" width="13.42578125" style="3" customWidth="1"/>
    <col min="26" max="26" width="9.85546875" style="2" customWidth="1"/>
    <col min="27" max="27" width="18.5703125" style="2" customWidth="1"/>
    <col min="28" max="28" width="13.5703125" style="2" customWidth="1"/>
    <col min="29" max="29" width="18" style="2" customWidth="1"/>
    <col min="30" max="30" width="9.85546875" style="1" customWidth="1"/>
    <col min="31" max="31" width="9.85546875" style="2" customWidth="1"/>
    <col min="32" max="32" width="13.42578125" style="3" customWidth="1"/>
    <col min="33" max="33" width="9.85546875" style="2" customWidth="1"/>
    <col min="34" max="34" width="18.5703125" style="2" customWidth="1"/>
    <col min="35" max="35" width="13.5703125" style="2" customWidth="1"/>
    <col min="36" max="36" width="18" style="2" customWidth="1"/>
    <col min="37" max="37" width="9.85546875" style="1" customWidth="1"/>
    <col min="38" max="38" width="9.85546875" style="2" customWidth="1"/>
    <col min="39" max="39" width="13.42578125" style="3" customWidth="1"/>
    <col min="40" max="40" width="9.85546875" style="2" customWidth="1"/>
    <col min="41" max="41" width="18.5703125" style="2" customWidth="1"/>
    <col min="42" max="42" width="13.5703125" style="2" customWidth="1"/>
    <col min="43" max="43" width="18" style="2" customWidth="1"/>
    <col min="44" max="16384" width="9.140625" style="1"/>
  </cols>
  <sheetData>
    <row r="1" spans="1:43" ht="21" customHeight="1" thickBot="1" x14ac:dyDescent="0.25">
      <c r="F1" s="5"/>
      <c r="G1" s="5"/>
      <c r="H1" s="5"/>
      <c r="I1" s="6"/>
      <c r="J1" s="6"/>
      <c r="K1" s="6"/>
      <c r="P1" s="6"/>
      <c r="Q1" s="6"/>
      <c r="R1" s="6"/>
      <c r="W1" s="6"/>
      <c r="X1" s="6"/>
      <c r="Y1" s="6"/>
      <c r="AD1" s="6"/>
      <c r="AE1" s="6"/>
      <c r="AF1" s="6"/>
      <c r="AK1" s="6"/>
      <c r="AL1" s="6"/>
      <c r="AM1" s="6"/>
    </row>
    <row r="2" spans="1:43" s="5" customFormat="1" ht="28.5" x14ac:dyDescent="0.2">
      <c r="C2" s="95" t="s">
        <v>356</v>
      </c>
      <c r="D2" s="98" t="s">
        <v>85</v>
      </c>
      <c r="E2" s="99"/>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row>
    <row r="3" spans="1:43" s="5" customFormat="1" ht="28.5" x14ac:dyDescent="0.2">
      <c r="C3" s="95" t="s">
        <v>355</v>
      </c>
      <c r="D3" s="100" t="s">
        <v>176</v>
      </c>
      <c r="E3" s="99"/>
      <c r="I3" s="6"/>
      <c r="J3" s="6"/>
      <c r="K3" s="6"/>
      <c r="L3" s="8"/>
      <c r="M3" s="6"/>
      <c r="N3" s="6"/>
      <c r="O3" s="6"/>
      <c r="P3" s="6"/>
      <c r="Q3" s="6"/>
      <c r="R3" s="6"/>
      <c r="S3" s="8"/>
      <c r="T3" s="6"/>
      <c r="U3" s="6"/>
      <c r="V3" s="6"/>
      <c r="W3" s="6"/>
      <c r="X3" s="6"/>
      <c r="Y3" s="6"/>
      <c r="Z3" s="8"/>
      <c r="AA3" s="6"/>
      <c r="AB3" s="6"/>
      <c r="AC3" s="6"/>
      <c r="AD3" s="6"/>
      <c r="AE3" s="6"/>
      <c r="AF3" s="6"/>
      <c r="AG3" s="8"/>
      <c r="AH3" s="6"/>
      <c r="AI3" s="6"/>
      <c r="AJ3" s="6"/>
      <c r="AK3" s="6"/>
      <c r="AL3" s="6"/>
      <c r="AM3" s="6"/>
      <c r="AN3" s="8"/>
      <c r="AO3" s="6"/>
      <c r="AP3" s="6"/>
      <c r="AQ3" s="6"/>
    </row>
    <row r="4" spans="1:43" s="5" customFormat="1" ht="27" thickBot="1" x14ac:dyDescent="0.25">
      <c r="B4" s="9"/>
      <c r="C4" s="95" t="s">
        <v>537</v>
      </c>
      <c r="D4" s="105">
        <f ca="1">TODAY()</f>
        <v>42494</v>
      </c>
      <c r="E4" s="99"/>
      <c r="I4" s="6"/>
      <c r="J4" s="6"/>
      <c r="K4" s="6"/>
      <c r="L4" s="10"/>
      <c r="M4" s="8"/>
      <c r="N4" s="8"/>
      <c r="O4" s="8"/>
      <c r="P4" s="6"/>
      <c r="Q4" s="6"/>
      <c r="R4" s="6"/>
      <c r="S4" s="10"/>
      <c r="T4" s="8"/>
      <c r="U4" s="8"/>
      <c r="V4" s="8"/>
      <c r="W4" s="6"/>
      <c r="X4" s="6"/>
      <c r="Y4" s="6"/>
      <c r="Z4" s="10"/>
      <c r="AA4" s="8"/>
      <c r="AB4" s="8"/>
      <c r="AC4" s="8"/>
      <c r="AD4" s="6"/>
      <c r="AE4" s="6"/>
      <c r="AF4" s="6"/>
      <c r="AG4" s="10"/>
      <c r="AH4" s="8"/>
      <c r="AI4" s="8"/>
      <c r="AJ4" s="8"/>
      <c r="AK4" s="6"/>
      <c r="AL4" s="6"/>
      <c r="AM4" s="6"/>
      <c r="AN4" s="10"/>
      <c r="AO4" s="8"/>
      <c r="AP4" s="8"/>
      <c r="AQ4" s="8"/>
    </row>
    <row r="5" spans="1:43" ht="45.75" customHeight="1" thickBot="1" x14ac:dyDescent="0.25">
      <c r="B5" s="11"/>
      <c r="C5" s="11"/>
      <c r="D5" s="11"/>
      <c r="E5" s="12"/>
      <c r="F5" s="12"/>
      <c r="G5" s="12"/>
      <c r="H5" s="13"/>
      <c r="I5" s="104" t="s">
        <v>538</v>
      </c>
      <c r="J5" s="102"/>
      <c r="K5" s="102"/>
      <c r="L5" s="102"/>
      <c r="M5" s="102"/>
      <c r="N5" s="102"/>
      <c r="O5" s="103"/>
      <c r="P5" s="104" t="s">
        <v>538</v>
      </c>
      <c r="Q5" s="102"/>
      <c r="R5" s="102"/>
      <c r="S5" s="102"/>
      <c r="T5" s="102"/>
      <c r="U5" s="102"/>
      <c r="V5" s="103"/>
      <c r="W5" s="104" t="s">
        <v>538</v>
      </c>
      <c r="X5" s="102"/>
      <c r="Y5" s="102"/>
      <c r="Z5" s="102"/>
      <c r="AA5" s="102"/>
      <c r="AB5" s="102"/>
      <c r="AC5" s="103"/>
      <c r="AD5" s="104" t="s">
        <v>538</v>
      </c>
      <c r="AE5" s="102"/>
      <c r="AF5" s="102"/>
      <c r="AG5" s="102"/>
      <c r="AH5" s="102"/>
      <c r="AI5" s="102"/>
      <c r="AJ5" s="103"/>
      <c r="AK5" s="104" t="s">
        <v>538</v>
      </c>
      <c r="AL5" s="102"/>
      <c r="AM5" s="102"/>
      <c r="AN5" s="102"/>
      <c r="AO5" s="102"/>
      <c r="AP5" s="102"/>
      <c r="AQ5" s="103"/>
    </row>
    <row r="6" spans="1:43" ht="21" customHeight="1" thickBot="1" x14ac:dyDescent="0.25">
      <c r="A6" s="1" t="s">
        <v>539</v>
      </c>
      <c r="B6" s="262" t="s">
        <v>397</v>
      </c>
      <c r="C6" s="263"/>
      <c r="D6" s="263"/>
      <c r="E6" s="263"/>
      <c r="F6" s="263"/>
      <c r="G6" s="263"/>
      <c r="H6" s="264"/>
      <c r="I6" s="163" t="s">
        <v>28</v>
      </c>
      <c r="J6" s="164"/>
      <c r="K6" s="164"/>
      <c r="L6" s="164"/>
      <c r="M6" s="164"/>
      <c r="N6" s="164"/>
      <c r="O6" s="165"/>
      <c r="P6" s="163" t="s">
        <v>36</v>
      </c>
      <c r="Q6" s="164"/>
      <c r="R6" s="164"/>
      <c r="S6" s="164"/>
      <c r="T6" s="164"/>
      <c r="U6" s="164"/>
      <c r="V6" s="165"/>
      <c r="W6" s="163" t="s">
        <v>540</v>
      </c>
      <c r="X6" s="164"/>
      <c r="Y6" s="164"/>
      <c r="Z6" s="164"/>
      <c r="AA6" s="164"/>
      <c r="AB6" s="164"/>
      <c r="AC6" s="165"/>
      <c r="AD6" s="163" t="s">
        <v>346</v>
      </c>
      <c r="AE6" s="164"/>
      <c r="AF6" s="164"/>
      <c r="AG6" s="164"/>
      <c r="AH6" s="164"/>
      <c r="AI6" s="164"/>
      <c r="AJ6" s="165"/>
      <c r="AK6" s="163" t="s">
        <v>88</v>
      </c>
      <c r="AL6" s="164"/>
      <c r="AM6" s="164"/>
      <c r="AN6" s="164"/>
      <c r="AO6" s="164"/>
      <c r="AP6" s="164"/>
      <c r="AQ6" s="165"/>
    </row>
    <row r="7" spans="1:43" ht="21" customHeight="1" thickBot="1" x14ac:dyDescent="0.25">
      <c r="A7" s="1" t="s">
        <v>541</v>
      </c>
      <c r="B7" s="265"/>
      <c r="C7" s="266"/>
      <c r="D7" s="266"/>
      <c r="E7" s="266"/>
      <c r="F7" s="266"/>
      <c r="G7" s="266"/>
      <c r="H7" s="267"/>
      <c r="I7" s="163" t="s">
        <v>28</v>
      </c>
      <c r="J7" s="164"/>
      <c r="K7" s="166"/>
      <c r="L7" s="164"/>
      <c r="M7" s="167"/>
      <c r="N7" s="168"/>
      <c r="O7" s="169"/>
      <c r="P7" s="163" t="s">
        <v>36</v>
      </c>
      <c r="Q7" s="164"/>
      <c r="R7" s="166"/>
      <c r="S7" s="164"/>
      <c r="T7" s="167"/>
      <c r="U7" s="168"/>
      <c r="V7" s="169"/>
      <c r="W7" s="163" t="s">
        <v>540</v>
      </c>
      <c r="X7" s="164"/>
      <c r="Y7" s="166"/>
      <c r="Z7" s="164"/>
      <c r="AA7" s="167"/>
      <c r="AB7" s="168"/>
      <c r="AC7" s="169"/>
      <c r="AD7" s="163" t="s">
        <v>346</v>
      </c>
      <c r="AE7" s="164"/>
      <c r="AF7" s="166"/>
      <c r="AG7" s="164"/>
      <c r="AH7" s="167"/>
      <c r="AI7" s="168"/>
      <c r="AJ7" s="169"/>
      <c r="AK7" s="163" t="s">
        <v>88</v>
      </c>
      <c r="AL7" s="164"/>
      <c r="AM7" s="166"/>
      <c r="AN7" s="164"/>
      <c r="AO7" s="167"/>
      <c r="AP7" s="168"/>
      <c r="AQ7" s="169"/>
    </row>
    <row r="8" spans="1:43" ht="28.5" customHeight="1" thickBot="1" x14ac:dyDescent="0.25">
      <c r="A8" s="1" t="s">
        <v>542</v>
      </c>
      <c r="B8" s="67" t="s">
        <v>105</v>
      </c>
      <c r="C8" s="64" t="s">
        <v>27</v>
      </c>
      <c r="D8" s="65" t="s">
        <v>170</v>
      </c>
      <c r="E8" s="65" t="s">
        <v>106</v>
      </c>
      <c r="F8" s="66" t="s">
        <v>26</v>
      </c>
      <c r="G8" s="67" t="s">
        <v>24</v>
      </c>
      <c r="H8" s="67" t="s">
        <v>107</v>
      </c>
      <c r="I8" s="14" t="s">
        <v>16</v>
      </c>
      <c r="J8" s="15" t="s">
        <v>15</v>
      </c>
      <c r="K8" s="15" t="s">
        <v>543</v>
      </c>
      <c r="L8" s="15" t="s">
        <v>108</v>
      </c>
      <c r="M8" s="15" t="s">
        <v>14</v>
      </c>
      <c r="N8" s="16" t="s">
        <v>109</v>
      </c>
      <c r="O8" s="17" t="s">
        <v>12</v>
      </c>
      <c r="P8" s="14" t="s">
        <v>544</v>
      </c>
      <c r="Q8" s="15" t="s">
        <v>545</v>
      </c>
      <c r="R8" s="15" t="s">
        <v>546</v>
      </c>
      <c r="S8" s="15" t="s">
        <v>547</v>
      </c>
      <c r="T8" s="15" t="s">
        <v>548</v>
      </c>
      <c r="U8" s="16" t="s">
        <v>549</v>
      </c>
      <c r="V8" s="17" t="s">
        <v>550</v>
      </c>
      <c r="W8" s="14" t="s">
        <v>138</v>
      </c>
      <c r="X8" s="15" t="s">
        <v>551</v>
      </c>
      <c r="Y8" s="15" t="s">
        <v>552</v>
      </c>
      <c r="Z8" s="15" t="s">
        <v>553</v>
      </c>
      <c r="AA8" s="15" t="s">
        <v>554</v>
      </c>
      <c r="AB8" s="16" t="s">
        <v>555</v>
      </c>
      <c r="AC8" s="17" t="s">
        <v>556</v>
      </c>
      <c r="AD8" s="14" t="s">
        <v>178</v>
      </c>
      <c r="AE8" s="15" t="s">
        <v>557</v>
      </c>
      <c r="AF8" s="15" t="s">
        <v>558</v>
      </c>
      <c r="AG8" s="15" t="s">
        <v>559</v>
      </c>
      <c r="AH8" s="15" t="s">
        <v>560</v>
      </c>
      <c r="AI8" s="16" t="s">
        <v>561</v>
      </c>
      <c r="AJ8" s="17" t="s">
        <v>562</v>
      </c>
      <c r="AK8" s="14" t="s">
        <v>563</v>
      </c>
      <c r="AL8" s="15" t="s">
        <v>564</v>
      </c>
      <c r="AM8" s="15" t="s">
        <v>565</v>
      </c>
      <c r="AN8" s="15" t="s">
        <v>566</v>
      </c>
      <c r="AO8" s="15" t="s">
        <v>567</v>
      </c>
      <c r="AP8" s="16" t="s">
        <v>568</v>
      </c>
      <c r="AQ8" s="17" t="s">
        <v>569</v>
      </c>
    </row>
    <row r="9" spans="1:43" s="170" customFormat="1" ht="20.25" customHeight="1" x14ac:dyDescent="0.2">
      <c r="A9" s="170" t="s">
        <v>570</v>
      </c>
      <c r="B9" s="171">
        <v>1</v>
      </c>
      <c r="C9" s="172" t="s">
        <v>28</v>
      </c>
      <c r="D9" s="173" t="s">
        <v>357</v>
      </c>
      <c r="E9" s="174" t="s">
        <v>53</v>
      </c>
      <c r="F9" s="175"/>
      <c r="G9" s="176"/>
      <c r="H9" s="177"/>
      <c r="I9" s="178" t="s">
        <v>410</v>
      </c>
      <c r="J9" s="179">
        <v>1</v>
      </c>
      <c r="K9" s="180">
        <f t="shared" ref="K9:K37" si="0">IF(I9="min",J9/60,IF(I9="hr",J9,""))</f>
        <v>1</v>
      </c>
      <c r="L9" s="181" t="s">
        <v>571</v>
      </c>
      <c r="M9" s="179">
        <v>5</v>
      </c>
      <c r="N9" s="182">
        <f>IF(L9="Day",M9*24,IF(L9="Week",M9*4,IF(L9="Month",M9,IF(L9="Year",M9/12,""))))</f>
        <v>20</v>
      </c>
      <c r="O9" s="183">
        <f t="shared" ref="O9:O37" si="1">IF(AND(K9="",N9=""),"",K9*N9)</f>
        <v>20</v>
      </c>
      <c r="P9" s="178"/>
      <c r="Q9" s="179"/>
      <c r="R9" s="180"/>
      <c r="S9" s="181"/>
      <c r="T9" s="179"/>
      <c r="U9" s="182"/>
      <c r="V9" s="183"/>
      <c r="W9" s="178"/>
      <c r="X9" s="179"/>
      <c r="Y9" s="180"/>
      <c r="Z9" s="181"/>
      <c r="AA9" s="179"/>
      <c r="AB9" s="182"/>
      <c r="AC9" s="183"/>
      <c r="AD9" s="178"/>
      <c r="AE9" s="179"/>
      <c r="AF9" s="180"/>
      <c r="AG9" s="181"/>
      <c r="AH9" s="179"/>
      <c r="AI9" s="182"/>
      <c r="AJ9" s="183"/>
      <c r="AK9" s="178"/>
      <c r="AL9" s="179"/>
      <c r="AM9" s="180"/>
      <c r="AN9" s="181"/>
      <c r="AO9" s="179"/>
      <c r="AP9" s="182"/>
      <c r="AQ9" s="183"/>
    </row>
    <row r="10" spans="1:43" s="170" customFormat="1" ht="20.25" customHeight="1" x14ac:dyDescent="0.2">
      <c r="B10" s="171">
        <v>2</v>
      </c>
      <c r="C10" s="172" t="s">
        <v>28</v>
      </c>
      <c r="D10" s="173" t="s">
        <v>357</v>
      </c>
      <c r="E10" s="174" t="s">
        <v>30</v>
      </c>
      <c r="F10" s="175"/>
      <c r="G10" s="176"/>
      <c r="H10" s="184"/>
      <c r="I10" s="178" t="s">
        <v>416</v>
      </c>
      <c r="J10" s="179">
        <v>30</v>
      </c>
      <c r="K10" s="180">
        <f t="shared" si="0"/>
        <v>0.5</v>
      </c>
      <c r="L10" s="181" t="s">
        <v>571</v>
      </c>
      <c r="M10" s="179">
        <v>5</v>
      </c>
      <c r="N10" s="182">
        <f t="shared" ref="N10:N37" si="2">IF(L10="Day",M10*24,IF(L10="Week",M10*4,IF(L10="Month",M10,IF(L10="Year",M10/12,""))))</f>
        <v>20</v>
      </c>
      <c r="O10" s="183">
        <f t="shared" si="1"/>
        <v>10</v>
      </c>
      <c r="P10" s="178"/>
      <c r="Q10" s="179"/>
      <c r="R10" s="180"/>
      <c r="S10" s="181"/>
      <c r="T10" s="179"/>
      <c r="U10" s="182"/>
      <c r="V10" s="183"/>
      <c r="W10" s="178"/>
      <c r="X10" s="179"/>
      <c r="Y10" s="180"/>
      <c r="Z10" s="181"/>
      <c r="AA10" s="179"/>
      <c r="AB10" s="182"/>
      <c r="AC10" s="183"/>
      <c r="AD10" s="178"/>
      <c r="AE10" s="179"/>
      <c r="AF10" s="180"/>
      <c r="AG10" s="181"/>
      <c r="AH10" s="179"/>
      <c r="AI10" s="182"/>
      <c r="AJ10" s="183"/>
      <c r="AK10" s="178"/>
      <c r="AL10" s="179"/>
      <c r="AM10" s="180"/>
      <c r="AN10" s="181"/>
      <c r="AO10" s="179"/>
      <c r="AP10" s="182"/>
      <c r="AQ10" s="183"/>
    </row>
    <row r="11" spans="1:43" s="170" customFormat="1" ht="20.25" customHeight="1" x14ac:dyDescent="0.2">
      <c r="B11" s="171">
        <v>3</v>
      </c>
      <c r="C11" s="172" t="s">
        <v>28</v>
      </c>
      <c r="D11" s="173" t="s">
        <v>357</v>
      </c>
      <c r="E11" s="174" t="s">
        <v>54</v>
      </c>
      <c r="F11" s="175"/>
      <c r="G11" s="176"/>
      <c r="H11" s="184"/>
      <c r="I11" s="178" t="s">
        <v>416</v>
      </c>
      <c r="J11" s="179">
        <v>30</v>
      </c>
      <c r="K11" s="180">
        <f t="shared" si="0"/>
        <v>0.5</v>
      </c>
      <c r="L11" s="181" t="s">
        <v>571</v>
      </c>
      <c r="M11" s="179">
        <v>5</v>
      </c>
      <c r="N11" s="182">
        <f t="shared" si="2"/>
        <v>20</v>
      </c>
      <c r="O11" s="183">
        <f t="shared" si="1"/>
        <v>10</v>
      </c>
      <c r="P11" s="178"/>
      <c r="Q11" s="179"/>
      <c r="R11" s="180"/>
      <c r="S11" s="181"/>
      <c r="T11" s="179"/>
      <c r="U11" s="182"/>
      <c r="V11" s="183"/>
      <c r="W11" s="178"/>
      <c r="X11" s="179"/>
      <c r="Y11" s="180"/>
      <c r="Z11" s="181"/>
      <c r="AA11" s="179"/>
      <c r="AB11" s="182"/>
      <c r="AC11" s="183"/>
      <c r="AD11" s="178"/>
      <c r="AE11" s="179"/>
      <c r="AF11" s="180"/>
      <c r="AG11" s="181"/>
      <c r="AH11" s="179"/>
      <c r="AI11" s="182"/>
      <c r="AJ11" s="183"/>
      <c r="AK11" s="178"/>
      <c r="AL11" s="179"/>
      <c r="AM11" s="180"/>
      <c r="AN11" s="181"/>
      <c r="AO11" s="179"/>
      <c r="AP11" s="182"/>
      <c r="AQ11" s="183"/>
    </row>
    <row r="12" spans="1:43" s="170" customFormat="1" ht="20.25" customHeight="1" x14ac:dyDescent="0.2">
      <c r="A12" s="170" t="s">
        <v>570</v>
      </c>
      <c r="B12" s="171">
        <v>4</v>
      </c>
      <c r="C12" s="172" t="s">
        <v>28</v>
      </c>
      <c r="D12" s="173" t="s">
        <v>359</v>
      </c>
      <c r="E12" s="174" t="s">
        <v>55</v>
      </c>
      <c r="F12" s="175"/>
      <c r="G12" s="176"/>
      <c r="H12" s="184"/>
      <c r="I12" s="178" t="s">
        <v>416</v>
      </c>
      <c r="J12" s="179">
        <v>30</v>
      </c>
      <c r="K12" s="180">
        <f t="shared" si="0"/>
        <v>0.5</v>
      </c>
      <c r="L12" s="181" t="s">
        <v>571</v>
      </c>
      <c r="M12" s="179">
        <v>5</v>
      </c>
      <c r="N12" s="182">
        <f t="shared" si="2"/>
        <v>20</v>
      </c>
      <c r="O12" s="183">
        <f t="shared" si="1"/>
        <v>10</v>
      </c>
      <c r="P12" s="178"/>
      <c r="Q12" s="179"/>
      <c r="R12" s="180"/>
      <c r="S12" s="181"/>
      <c r="T12" s="179"/>
      <c r="U12" s="182"/>
      <c r="V12" s="183"/>
      <c r="W12" s="178"/>
      <c r="X12" s="179"/>
      <c r="Y12" s="180"/>
      <c r="Z12" s="181"/>
      <c r="AA12" s="179"/>
      <c r="AB12" s="182"/>
      <c r="AC12" s="183"/>
      <c r="AD12" s="178"/>
      <c r="AE12" s="179"/>
      <c r="AF12" s="180"/>
      <c r="AG12" s="181"/>
      <c r="AH12" s="179"/>
      <c r="AI12" s="182"/>
      <c r="AJ12" s="183"/>
      <c r="AK12" s="178"/>
      <c r="AL12" s="179"/>
      <c r="AM12" s="180"/>
      <c r="AN12" s="181"/>
      <c r="AO12" s="179"/>
      <c r="AP12" s="182"/>
      <c r="AQ12" s="183"/>
    </row>
    <row r="13" spans="1:43" s="170" customFormat="1" ht="20.25" customHeight="1" x14ac:dyDescent="0.2">
      <c r="A13" s="170" t="s">
        <v>572</v>
      </c>
      <c r="B13" s="171">
        <v>5</v>
      </c>
      <c r="C13" s="172" t="s">
        <v>28</v>
      </c>
      <c r="D13" s="173" t="s">
        <v>359</v>
      </c>
      <c r="E13" s="174" t="s">
        <v>29</v>
      </c>
      <c r="F13" s="175"/>
      <c r="G13" s="176"/>
      <c r="H13" s="184"/>
      <c r="I13" s="178" t="s">
        <v>416</v>
      </c>
      <c r="J13" s="179">
        <v>30</v>
      </c>
      <c r="K13" s="180">
        <f t="shared" si="0"/>
        <v>0.5</v>
      </c>
      <c r="L13" s="181" t="s">
        <v>571</v>
      </c>
      <c r="M13" s="179">
        <v>5</v>
      </c>
      <c r="N13" s="182">
        <f t="shared" si="2"/>
        <v>20</v>
      </c>
      <c r="O13" s="183">
        <f t="shared" si="1"/>
        <v>10</v>
      </c>
      <c r="P13" s="178"/>
      <c r="Q13" s="179"/>
      <c r="R13" s="180"/>
      <c r="S13" s="181"/>
      <c r="T13" s="179"/>
      <c r="U13" s="182"/>
      <c r="V13" s="183"/>
      <c r="W13" s="178"/>
      <c r="X13" s="179"/>
      <c r="Y13" s="180"/>
      <c r="Z13" s="181"/>
      <c r="AA13" s="179"/>
      <c r="AB13" s="182"/>
      <c r="AC13" s="183"/>
      <c r="AD13" s="178"/>
      <c r="AE13" s="179"/>
      <c r="AF13" s="180"/>
      <c r="AG13" s="181"/>
      <c r="AH13" s="179"/>
      <c r="AI13" s="182"/>
      <c r="AJ13" s="183"/>
      <c r="AK13" s="178"/>
      <c r="AL13" s="179"/>
      <c r="AM13" s="180"/>
      <c r="AN13" s="181"/>
      <c r="AO13" s="179"/>
      <c r="AP13" s="182"/>
      <c r="AQ13" s="183"/>
    </row>
    <row r="14" spans="1:43" s="170" customFormat="1" ht="20.25" customHeight="1" x14ac:dyDescent="0.2">
      <c r="A14" s="170" t="s">
        <v>571</v>
      </c>
      <c r="B14" s="171">
        <v>6</v>
      </c>
      <c r="C14" s="172" t="s">
        <v>28</v>
      </c>
      <c r="D14" s="173" t="s">
        <v>359</v>
      </c>
      <c r="E14" s="174" t="s">
        <v>56</v>
      </c>
      <c r="F14" s="175"/>
      <c r="G14" s="176"/>
      <c r="H14" s="184"/>
      <c r="I14" s="178" t="s">
        <v>416</v>
      </c>
      <c r="J14" s="179">
        <v>30</v>
      </c>
      <c r="K14" s="180">
        <f t="shared" si="0"/>
        <v>0.5</v>
      </c>
      <c r="L14" s="181" t="s">
        <v>571</v>
      </c>
      <c r="M14" s="179">
        <v>5</v>
      </c>
      <c r="N14" s="182">
        <f t="shared" si="2"/>
        <v>20</v>
      </c>
      <c r="O14" s="183">
        <f t="shared" si="1"/>
        <v>10</v>
      </c>
      <c r="P14" s="178"/>
      <c r="Q14" s="179"/>
      <c r="R14" s="180"/>
      <c r="S14" s="181"/>
      <c r="T14" s="179"/>
      <c r="U14" s="182"/>
      <c r="V14" s="183"/>
      <c r="W14" s="178"/>
      <c r="X14" s="179"/>
      <c r="Y14" s="180"/>
      <c r="Z14" s="181"/>
      <c r="AA14" s="179"/>
      <c r="AB14" s="182"/>
      <c r="AC14" s="183"/>
      <c r="AD14" s="178"/>
      <c r="AE14" s="179"/>
      <c r="AF14" s="180"/>
      <c r="AG14" s="181"/>
      <c r="AH14" s="179"/>
      <c r="AI14" s="182"/>
      <c r="AJ14" s="183"/>
      <c r="AK14" s="178"/>
      <c r="AL14" s="179"/>
      <c r="AM14" s="180"/>
      <c r="AN14" s="181"/>
      <c r="AO14" s="179"/>
      <c r="AP14" s="182"/>
      <c r="AQ14" s="183"/>
    </row>
    <row r="15" spans="1:43" s="170" customFormat="1" ht="20.25" customHeight="1" x14ac:dyDescent="0.2">
      <c r="A15" s="170" t="s">
        <v>573</v>
      </c>
      <c r="B15" s="171">
        <v>7</v>
      </c>
      <c r="C15" s="172" t="s">
        <v>28</v>
      </c>
      <c r="D15" s="173" t="s">
        <v>360</v>
      </c>
      <c r="E15" s="174" t="s">
        <v>31</v>
      </c>
      <c r="F15" s="175"/>
      <c r="G15" s="176"/>
      <c r="H15" s="185"/>
      <c r="I15" s="178" t="s">
        <v>410</v>
      </c>
      <c r="J15" s="179">
        <v>8</v>
      </c>
      <c r="K15" s="180">
        <f t="shared" si="0"/>
        <v>8</v>
      </c>
      <c r="L15" s="181" t="s">
        <v>571</v>
      </c>
      <c r="M15" s="179">
        <v>4</v>
      </c>
      <c r="N15" s="182">
        <f t="shared" si="2"/>
        <v>16</v>
      </c>
      <c r="O15" s="183">
        <f t="shared" si="1"/>
        <v>128</v>
      </c>
      <c r="P15" s="178"/>
      <c r="Q15" s="179"/>
      <c r="R15" s="180"/>
      <c r="S15" s="181"/>
      <c r="T15" s="179"/>
      <c r="U15" s="182"/>
      <c r="V15" s="183"/>
      <c r="W15" s="178"/>
      <c r="X15" s="179"/>
      <c r="Y15" s="180"/>
      <c r="Z15" s="181"/>
      <c r="AA15" s="179"/>
      <c r="AB15" s="182"/>
      <c r="AC15" s="183"/>
      <c r="AD15" s="178"/>
      <c r="AE15" s="179"/>
      <c r="AF15" s="180"/>
      <c r="AG15" s="181"/>
      <c r="AH15" s="179"/>
      <c r="AI15" s="182"/>
      <c r="AJ15" s="183"/>
      <c r="AK15" s="178"/>
      <c r="AL15" s="179"/>
      <c r="AM15" s="180"/>
      <c r="AN15" s="181"/>
      <c r="AO15" s="179"/>
      <c r="AP15" s="182"/>
      <c r="AQ15" s="183"/>
    </row>
    <row r="16" spans="1:43" s="170" customFormat="1" ht="20.25" customHeight="1" x14ac:dyDescent="0.2">
      <c r="A16" s="170" t="s">
        <v>574</v>
      </c>
      <c r="B16" s="171">
        <v>8</v>
      </c>
      <c r="C16" s="172" t="s">
        <v>28</v>
      </c>
      <c r="D16" s="173" t="s">
        <v>360</v>
      </c>
      <c r="E16" s="174" t="s">
        <v>67</v>
      </c>
      <c r="F16" s="175"/>
      <c r="G16" s="176"/>
      <c r="H16" s="185"/>
      <c r="I16" s="178" t="s">
        <v>410</v>
      </c>
      <c r="J16" s="179">
        <v>4</v>
      </c>
      <c r="K16" s="180">
        <f t="shared" si="0"/>
        <v>4</v>
      </c>
      <c r="L16" s="181" t="s">
        <v>571</v>
      </c>
      <c r="M16" s="179">
        <v>1</v>
      </c>
      <c r="N16" s="182">
        <f t="shared" si="2"/>
        <v>4</v>
      </c>
      <c r="O16" s="183">
        <f t="shared" si="1"/>
        <v>16</v>
      </c>
      <c r="P16" s="178"/>
      <c r="Q16" s="179"/>
      <c r="R16" s="180"/>
      <c r="S16" s="181"/>
      <c r="T16" s="179"/>
      <c r="U16" s="182"/>
      <c r="V16" s="183"/>
      <c r="W16" s="178"/>
      <c r="X16" s="179"/>
      <c r="Y16" s="180"/>
      <c r="Z16" s="181"/>
      <c r="AA16" s="179"/>
      <c r="AB16" s="182"/>
      <c r="AC16" s="183"/>
      <c r="AD16" s="178"/>
      <c r="AE16" s="179"/>
      <c r="AF16" s="180"/>
      <c r="AG16" s="181"/>
      <c r="AH16" s="179"/>
      <c r="AI16" s="182"/>
      <c r="AJ16" s="183"/>
      <c r="AK16" s="178"/>
      <c r="AL16" s="179"/>
      <c r="AM16" s="180"/>
      <c r="AN16" s="181"/>
      <c r="AO16" s="179"/>
      <c r="AP16" s="182"/>
      <c r="AQ16" s="183"/>
    </row>
    <row r="17" spans="2:43" s="170" customFormat="1" ht="20.25" customHeight="1" x14ac:dyDescent="0.2">
      <c r="B17" s="171">
        <v>9</v>
      </c>
      <c r="C17" s="172" t="s">
        <v>28</v>
      </c>
      <c r="D17" s="173" t="s">
        <v>360</v>
      </c>
      <c r="E17" s="174" t="s">
        <v>32</v>
      </c>
      <c r="F17" s="175"/>
      <c r="G17" s="176"/>
      <c r="H17" s="185"/>
      <c r="I17" s="178" t="s">
        <v>410</v>
      </c>
      <c r="J17" s="179">
        <v>4</v>
      </c>
      <c r="K17" s="180">
        <f t="shared" si="0"/>
        <v>4</v>
      </c>
      <c r="L17" s="181" t="s">
        <v>571</v>
      </c>
      <c r="M17" s="179">
        <v>1</v>
      </c>
      <c r="N17" s="182">
        <f t="shared" si="2"/>
        <v>4</v>
      </c>
      <c r="O17" s="183">
        <f t="shared" si="1"/>
        <v>16</v>
      </c>
      <c r="P17" s="178"/>
      <c r="Q17" s="179"/>
      <c r="R17" s="180"/>
      <c r="S17" s="181"/>
      <c r="T17" s="179"/>
      <c r="U17" s="182"/>
      <c r="V17" s="183"/>
      <c r="W17" s="178"/>
      <c r="X17" s="179"/>
      <c r="Y17" s="180"/>
      <c r="Z17" s="181"/>
      <c r="AA17" s="179"/>
      <c r="AB17" s="182"/>
      <c r="AC17" s="183"/>
      <c r="AD17" s="178"/>
      <c r="AE17" s="179"/>
      <c r="AF17" s="180"/>
      <c r="AG17" s="181"/>
      <c r="AH17" s="179"/>
      <c r="AI17" s="182"/>
      <c r="AJ17" s="183"/>
      <c r="AK17" s="178"/>
      <c r="AL17" s="179"/>
      <c r="AM17" s="180"/>
      <c r="AN17" s="181"/>
      <c r="AO17" s="179"/>
      <c r="AP17" s="182"/>
      <c r="AQ17" s="183"/>
    </row>
    <row r="18" spans="2:43" s="170" customFormat="1" ht="20.25" customHeight="1" x14ac:dyDescent="0.2">
      <c r="B18" s="171">
        <v>10</v>
      </c>
      <c r="C18" s="172" t="s">
        <v>28</v>
      </c>
      <c r="D18" s="173" t="s">
        <v>360</v>
      </c>
      <c r="E18" s="174" t="s">
        <v>57</v>
      </c>
      <c r="F18" s="175"/>
      <c r="G18" s="176"/>
      <c r="H18" s="185"/>
      <c r="I18" s="178" t="s">
        <v>410</v>
      </c>
      <c r="J18" s="179">
        <v>2</v>
      </c>
      <c r="K18" s="180">
        <f t="shared" si="0"/>
        <v>2</v>
      </c>
      <c r="L18" s="181" t="s">
        <v>571</v>
      </c>
      <c r="M18" s="179">
        <v>5</v>
      </c>
      <c r="N18" s="182">
        <f t="shared" si="2"/>
        <v>20</v>
      </c>
      <c r="O18" s="183">
        <f t="shared" si="1"/>
        <v>40</v>
      </c>
      <c r="P18" s="178"/>
      <c r="Q18" s="179"/>
      <c r="R18" s="180"/>
      <c r="S18" s="181"/>
      <c r="T18" s="179"/>
      <c r="U18" s="182"/>
      <c r="V18" s="183"/>
      <c r="W18" s="178"/>
      <c r="X18" s="179"/>
      <c r="Y18" s="180"/>
      <c r="Z18" s="181"/>
      <c r="AA18" s="179"/>
      <c r="AB18" s="182"/>
      <c r="AC18" s="183"/>
      <c r="AD18" s="178"/>
      <c r="AE18" s="179"/>
      <c r="AF18" s="180"/>
      <c r="AG18" s="181"/>
      <c r="AH18" s="179"/>
      <c r="AI18" s="182"/>
      <c r="AJ18" s="183"/>
      <c r="AK18" s="178"/>
      <c r="AL18" s="179"/>
      <c r="AM18" s="180"/>
      <c r="AN18" s="181"/>
      <c r="AO18" s="179"/>
      <c r="AP18" s="182"/>
      <c r="AQ18" s="183"/>
    </row>
    <row r="19" spans="2:43" s="170" customFormat="1" ht="20.25" customHeight="1" x14ac:dyDescent="0.2">
      <c r="B19" s="171">
        <v>11</v>
      </c>
      <c r="C19" s="172" t="s">
        <v>28</v>
      </c>
      <c r="D19" s="173" t="s">
        <v>361</v>
      </c>
      <c r="E19" s="174" t="s">
        <v>33</v>
      </c>
      <c r="F19" s="175"/>
      <c r="G19" s="176"/>
      <c r="H19" s="185"/>
      <c r="I19" s="178" t="s">
        <v>410</v>
      </c>
      <c r="J19" s="179">
        <v>4</v>
      </c>
      <c r="K19" s="180">
        <f t="shared" si="0"/>
        <v>4</v>
      </c>
      <c r="L19" s="181" t="s">
        <v>571</v>
      </c>
      <c r="M19" s="179">
        <v>3</v>
      </c>
      <c r="N19" s="182">
        <f t="shared" si="2"/>
        <v>12</v>
      </c>
      <c r="O19" s="183">
        <f t="shared" si="1"/>
        <v>48</v>
      </c>
      <c r="P19" s="178"/>
      <c r="Q19" s="179"/>
      <c r="R19" s="180"/>
      <c r="S19" s="181"/>
      <c r="T19" s="179"/>
      <c r="U19" s="182"/>
      <c r="V19" s="183"/>
      <c r="W19" s="178"/>
      <c r="X19" s="179"/>
      <c r="Y19" s="180"/>
      <c r="Z19" s="181"/>
      <c r="AA19" s="179"/>
      <c r="AB19" s="182"/>
      <c r="AC19" s="183"/>
      <c r="AD19" s="178"/>
      <c r="AE19" s="179"/>
      <c r="AF19" s="180"/>
      <c r="AG19" s="181"/>
      <c r="AH19" s="179"/>
      <c r="AI19" s="182"/>
      <c r="AJ19" s="183"/>
      <c r="AK19" s="178"/>
      <c r="AL19" s="179"/>
      <c r="AM19" s="180"/>
      <c r="AN19" s="181"/>
      <c r="AO19" s="179"/>
      <c r="AP19" s="182"/>
      <c r="AQ19" s="183"/>
    </row>
    <row r="20" spans="2:43" s="170" customFormat="1" ht="20.25" customHeight="1" x14ac:dyDescent="0.2">
      <c r="B20" s="171">
        <v>12</v>
      </c>
      <c r="C20" s="172" t="s">
        <v>28</v>
      </c>
      <c r="D20" s="173" t="s">
        <v>358</v>
      </c>
      <c r="E20" s="174" t="s">
        <v>34</v>
      </c>
      <c r="F20" s="175"/>
      <c r="G20" s="176"/>
      <c r="H20" s="185"/>
      <c r="I20" s="178" t="s">
        <v>410</v>
      </c>
      <c r="J20" s="179">
        <v>3</v>
      </c>
      <c r="K20" s="180">
        <f t="shared" si="0"/>
        <v>3</v>
      </c>
      <c r="L20" s="181" t="s">
        <v>571</v>
      </c>
      <c r="M20" s="179">
        <v>3</v>
      </c>
      <c r="N20" s="182">
        <f t="shared" si="2"/>
        <v>12</v>
      </c>
      <c r="O20" s="183">
        <f t="shared" si="1"/>
        <v>36</v>
      </c>
      <c r="P20" s="178"/>
      <c r="Q20" s="179"/>
      <c r="R20" s="180"/>
      <c r="S20" s="181"/>
      <c r="T20" s="179"/>
      <c r="U20" s="182"/>
      <c r="V20" s="183"/>
      <c r="W20" s="178"/>
      <c r="X20" s="179"/>
      <c r="Y20" s="180"/>
      <c r="Z20" s="181"/>
      <c r="AA20" s="179"/>
      <c r="AB20" s="182"/>
      <c r="AC20" s="183"/>
      <c r="AD20" s="178"/>
      <c r="AE20" s="179"/>
      <c r="AF20" s="180"/>
      <c r="AG20" s="181"/>
      <c r="AH20" s="179"/>
      <c r="AI20" s="182"/>
      <c r="AJ20" s="183"/>
      <c r="AK20" s="178"/>
      <c r="AL20" s="179"/>
      <c r="AM20" s="180"/>
      <c r="AN20" s="181"/>
      <c r="AO20" s="179"/>
      <c r="AP20" s="182"/>
      <c r="AQ20" s="183"/>
    </row>
    <row r="21" spans="2:43" s="170" customFormat="1" ht="20.25" customHeight="1" x14ac:dyDescent="0.2">
      <c r="B21" s="171">
        <v>13</v>
      </c>
      <c r="C21" s="172" t="s">
        <v>28</v>
      </c>
      <c r="D21" s="173" t="s">
        <v>362</v>
      </c>
      <c r="E21" s="174" t="s">
        <v>58</v>
      </c>
      <c r="F21" s="175"/>
      <c r="G21" s="176"/>
      <c r="H21" s="185"/>
      <c r="I21" s="178" t="s">
        <v>410</v>
      </c>
      <c r="J21" s="179">
        <v>3</v>
      </c>
      <c r="K21" s="180">
        <f t="shared" si="0"/>
        <v>3</v>
      </c>
      <c r="L21" s="181" t="s">
        <v>571</v>
      </c>
      <c r="M21" s="179">
        <v>3</v>
      </c>
      <c r="N21" s="182">
        <f t="shared" si="2"/>
        <v>12</v>
      </c>
      <c r="O21" s="183">
        <f t="shared" si="1"/>
        <v>36</v>
      </c>
      <c r="P21" s="178"/>
      <c r="Q21" s="179"/>
      <c r="R21" s="180"/>
      <c r="S21" s="181"/>
      <c r="T21" s="179"/>
      <c r="U21" s="182"/>
      <c r="V21" s="183"/>
      <c r="W21" s="178"/>
      <c r="X21" s="179"/>
      <c r="Y21" s="180"/>
      <c r="Z21" s="181"/>
      <c r="AA21" s="179"/>
      <c r="AB21" s="182"/>
      <c r="AC21" s="183"/>
      <c r="AD21" s="178"/>
      <c r="AE21" s="179"/>
      <c r="AF21" s="180"/>
      <c r="AG21" s="181"/>
      <c r="AH21" s="179"/>
      <c r="AI21" s="182"/>
      <c r="AJ21" s="183"/>
      <c r="AK21" s="178"/>
      <c r="AL21" s="179"/>
      <c r="AM21" s="180"/>
      <c r="AN21" s="181"/>
      <c r="AO21" s="179"/>
      <c r="AP21" s="182"/>
      <c r="AQ21" s="183"/>
    </row>
    <row r="22" spans="2:43" s="170" customFormat="1" ht="20.25" customHeight="1" x14ac:dyDescent="0.2">
      <c r="B22" s="171">
        <v>14</v>
      </c>
      <c r="C22" s="172" t="s">
        <v>28</v>
      </c>
      <c r="D22" s="173" t="s">
        <v>363</v>
      </c>
      <c r="E22" s="174" t="s">
        <v>59</v>
      </c>
      <c r="F22" s="175"/>
      <c r="G22" s="176"/>
      <c r="H22" s="185"/>
      <c r="I22" s="178" t="s">
        <v>410</v>
      </c>
      <c r="J22" s="179">
        <v>3</v>
      </c>
      <c r="K22" s="180">
        <f t="shared" si="0"/>
        <v>3</v>
      </c>
      <c r="L22" s="181" t="s">
        <v>571</v>
      </c>
      <c r="M22" s="179">
        <v>3</v>
      </c>
      <c r="N22" s="182">
        <f t="shared" si="2"/>
        <v>12</v>
      </c>
      <c r="O22" s="183">
        <f t="shared" si="1"/>
        <v>36</v>
      </c>
      <c r="P22" s="178"/>
      <c r="Q22" s="179"/>
      <c r="R22" s="180"/>
      <c r="S22" s="181"/>
      <c r="T22" s="179"/>
      <c r="U22" s="182"/>
      <c r="V22" s="183"/>
      <c r="W22" s="178"/>
      <c r="X22" s="179"/>
      <c r="Y22" s="180"/>
      <c r="Z22" s="181"/>
      <c r="AA22" s="179"/>
      <c r="AB22" s="182"/>
      <c r="AC22" s="183"/>
      <c r="AD22" s="178"/>
      <c r="AE22" s="179"/>
      <c r="AF22" s="180"/>
      <c r="AG22" s="181"/>
      <c r="AH22" s="179"/>
      <c r="AI22" s="182"/>
      <c r="AJ22" s="183"/>
      <c r="AK22" s="178"/>
      <c r="AL22" s="179"/>
      <c r="AM22" s="180"/>
      <c r="AN22" s="181"/>
      <c r="AO22" s="179"/>
      <c r="AP22" s="182"/>
      <c r="AQ22" s="183"/>
    </row>
    <row r="23" spans="2:43" s="170" customFormat="1" ht="20.25" customHeight="1" x14ac:dyDescent="0.2">
      <c r="B23" s="171">
        <v>15</v>
      </c>
      <c r="C23" s="172" t="s">
        <v>28</v>
      </c>
      <c r="D23" s="173" t="s">
        <v>364</v>
      </c>
      <c r="E23" s="174" t="s">
        <v>60</v>
      </c>
      <c r="F23" s="175"/>
      <c r="G23" s="176"/>
      <c r="H23" s="185"/>
      <c r="I23" s="178" t="s">
        <v>410</v>
      </c>
      <c r="J23" s="179">
        <v>3</v>
      </c>
      <c r="K23" s="180">
        <f t="shared" si="0"/>
        <v>3</v>
      </c>
      <c r="L23" s="181" t="s">
        <v>571</v>
      </c>
      <c r="M23" s="179">
        <v>3</v>
      </c>
      <c r="N23" s="182">
        <f t="shared" si="2"/>
        <v>12</v>
      </c>
      <c r="O23" s="183">
        <f t="shared" si="1"/>
        <v>36</v>
      </c>
      <c r="P23" s="178"/>
      <c r="Q23" s="179"/>
      <c r="R23" s="180"/>
      <c r="S23" s="181"/>
      <c r="T23" s="179"/>
      <c r="U23" s="182"/>
      <c r="V23" s="183"/>
      <c r="W23" s="178"/>
      <c r="X23" s="179"/>
      <c r="Y23" s="180"/>
      <c r="Z23" s="181"/>
      <c r="AA23" s="179"/>
      <c r="AB23" s="182"/>
      <c r="AC23" s="183"/>
      <c r="AD23" s="178"/>
      <c r="AE23" s="179"/>
      <c r="AF23" s="180"/>
      <c r="AG23" s="181"/>
      <c r="AH23" s="179"/>
      <c r="AI23" s="182"/>
      <c r="AJ23" s="183"/>
      <c r="AK23" s="178"/>
      <c r="AL23" s="179"/>
      <c r="AM23" s="180"/>
      <c r="AN23" s="181"/>
      <c r="AO23" s="179"/>
      <c r="AP23" s="182"/>
      <c r="AQ23" s="183"/>
    </row>
    <row r="24" spans="2:43" s="170" customFormat="1" ht="20.25" customHeight="1" x14ac:dyDescent="0.2">
      <c r="B24" s="171">
        <v>16</v>
      </c>
      <c r="C24" s="172" t="s">
        <v>28</v>
      </c>
      <c r="D24" s="173" t="s">
        <v>363</v>
      </c>
      <c r="E24" s="174" t="s">
        <v>61</v>
      </c>
      <c r="F24" s="175"/>
      <c r="G24" s="176"/>
      <c r="H24" s="185"/>
      <c r="I24" s="178" t="s">
        <v>410</v>
      </c>
      <c r="J24" s="179">
        <v>3</v>
      </c>
      <c r="K24" s="180">
        <f t="shared" si="0"/>
        <v>3</v>
      </c>
      <c r="L24" s="181" t="s">
        <v>571</v>
      </c>
      <c r="M24" s="179">
        <v>3</v>
      </c>
      <c r="N24" s="182">
        <f t="shared" si="2"/>
        <v>12</v>
      </c>
      <c r="O24" s="183">
        <f t="shared" si="1"/>
        <v>36</v>
      </c>
      <c r="P24" s="178"/>
      <c r="Q24" s="179"/>
      <c r="R24" s="180"/>
      <c r="S24" s="181"/>
      <c r="T24" s="179"/>
      <c r="U24" s="182"/>
      <c r="V24" s="183"/>
      <c r="W24" s="178"/>
      <c r="X24" s="179"/>
      <c r="Y24" s="180"/>
      <c r="Z24" s="181"/>
      <c r="AA24" s="179"/>
      <c r="AB24" s="182"/>
      <c r="AC24" s="183"/>
      <c r="AD24" s="178"/>
      <c r="AE24" s="179"/>
      <c r="AF24" s="180"/>
      <c r="AG24" s="181"/>
      <c r="AH24" s="179"/>
      <c r="AI24" s="182"/>
      <c r="AJ24" s="183"/>
      <c r="AK24" s="178"/>
      <c r="AL24" s="179"/>
      <c r="AM24" s="180"/>
      <c r="AN24" s="181"/>
      <c r="AO24" s="179"/>
      <c r="AP24" s="182"/>
      <c r="AQ24" s="183"/>
    </row>
    <row r="25" spans="2:43" s="199" customFormat="1" ht="20.25" customHeight="1" x14ac:dyDescent="0.2">
      <c r="B25" s="186">
        <v>17</v>
      </c>
      <c r="C25" s="187" t="s">
        <v>28</v>
      </c>
      <c r="D25" s="188" t="s">
        <v>365</v>
      </c>
      <c r="E25" s="189" t="s">
        <v>62</v>
      </c>
      <c r="F25" s="190"/>
      <c r="G25" s="191"/>
      <c r="H25" s="192"/>
      <c r="I25" s="193"/>
      <c r="J25" s="194"/>
      <c r="K25" s="195"/>
      <c r="L25" s="196"/>
      <c r="M25" s="194"/>
      <c r="N25" s="197"/>
      <c r="O25" s="198"/>
      <c r="P25" s="193" t="s">
        <v>410</v>
      </c>
      <c r="Q25" s="194">
        <v>3</v>
      </c>
      <c r="R25" s="195">
        <f t="shared" ref="R25:R48" si="3">IF(P25="min",Q25/60,IF(P25="hr",Q25,""))</f>
        <v>3</v>
      </c>
      <c r="S25" s="196" t="s">
        <v>571</v>
      </c>
      <c r="T25" s="194">
        <v>5</v>
      </c>
      <c r="U25" s="197">
        <f t="shared" ref="U25:U48" si="4">IF(S25="Day",T25*24,IF(S25="Week",T25*4,IF(S25="Month",T25,IF(S25="Year",T25/12,""))))</f>
        <v>20</v>
      </c>
      <c r="V25" s="198">
        <f t="shared" ref="V25:V48" si="5">IF(AND(R25="",U25=""),"",R25*U25)</f>
        <v>60</v>
      </c>
      <c r="W25" s="193"/>
      <c r="X25" s="194"/>
      <c r="Y25" s="195"/>
      <c r="Z25" s="196"/>
      <c r="AA25" s="194"/>
      <c r="AB25" s="197"/>
      <c r="AC25" s="198"/>
      <c r="AD25" s="193"/>
      <c r="AE25" s="194"/>
      <c r="AF25" s="195"/>
      <c r="AG25" s="196"/>
      <c r="AH25" s="194"/>
      <c r="AI25" s="197"/>
      <c r="AJ25" s="198"/>
      <c r="AK25" s="193"/>
      <c r="AL25" s="194"/>
      <c r="AM25" s="195"/>
      <c r="AN25" s="196"/>
      <c r="AO25" s="194"/>
      <c r="AP25" s="197"/>
      <c r="AQ25" s="198"/>
    </row>
    <row r="26" spans="2:43" s="199" customFormat="1" ht="20.25" customHeight="1" x14ac:dyDescent="0.2">
      <c r="B26" s="186">
        <v>23</v>
      </c>
      <c r="C26" s="187" t="s">
        <v>35</v>
      </c>
      <c r="D26" s="188" t="s">
        <v>365</v>
      </c>
      <c r="E26" s="189" t="s">
        <v>77</v>
      </c>
      <c r="F26" s="190"/>
      <c r="G26" s="191"/>
      <c r="H26" s="192"/>
      <c r="I26" s="193"/>
      <c r="J26" s="194"/>
      <c r="K26" s="195"/>
      <c r="L26" s="196"/>
      <c r="M26" s="194"/>
      <c r="N26" s="197"/>
      <c r="O26" s="198"/>
      <c r="P26" s="193" t="s">
        <v>410</v>
      </c>
      <c r="Q26" s="194">
        <v>2</v>
      </c>
      <c r="R26" s="195">
        <f t="shared" si="3"/>
        <v>2</v>
      </c>
      <c r="S26" s="196" t="s">
        <v>571</v>
      </c>
      <c r="T26" s="194">
        <v>5</v>
      </c>
      <c r="U26" s="197">
        <f t="shared" si="4"/>
        <v>20</v>
      </c>
      <c r="V26" s="198">
        <f t="shared" si="5"/>
        <v>40</v>
      </c>
      <c r="W26" s="193"/>
      <c r="X26" s="194"/>
      <c r="Y26" s="195"/>
      <c r="Z26" s="196"/>
      <c r="AA26" s="194"/>
      <c r="AB26" s="197"/>
      <c r="AC26" s="198"/>
      <c r="AD26" s="193"/>
      <c r="AE26" s="194"/>
      <c r="AF26" s="195"/>
      <c r="AG26" s="196"/>
      <c r="AH26" s="194"/>
      <c r="AI26" s="197"/>
      <c r="AJ26" s="198"/>
      <c r="AK26" s="193"/>
      <c r="AL26" s="194"/>
      <c r="AM26" s="195"/>
      <c r="AN26" s="196"/>
      <c r="AO26" s="194"/>
      <c r="AP26" s="197"/>
      <c r="AQ26" s="198"/>
    </row>
    <row r="27" spans="2:43" s="170" customFormat="1" ht="20.25" customHeight="1" x14ac:dyDescent="0.2">
      <c r="B27" s="171">
        <v>24</v>
      </c>
      <c r="C27" s="172" t="s">
        <v>35</v>
      </c>
      <c r="D27" s="173" t="s">
        <v>365</v>
      </c>
      <c r="E27" s="174" t="s">
        <v>78</v>
      </c>
      <c r="F27" s="175"/>
      <c r="G27" s="176"/>
      <c r="H27" s="185"/>
      <c r="I27" s="178" t="s">
        <v>416</v>
      </c>
      <c r="J27" s="179">
        <v>30</v>
      </c>
      <c r="K27" s="180">
        <f t="shared" si="0"/>
        <v>0.5</v>
      </c>
      <c r="L27" s="181" t="s">
        <v>571</v>
      </c>
      <c r="M27" s="179">
        <v>5</v>
      </c>
      <c r="N27" s="182">
        <f t="shared" si="2"/>
        <v>20</v>
      </c>
      <c r="O27" s="183">
        <f t="shared" si="1"/>
        <v>10</v>
      </c>
      <c r="P27" s="178"/>
      <c r="Q27" s="179"/>
      <c r="R27" s="180"/>
      <c r="S27" s="181"/>
      <c r="T27" s="179"/>
      <c r="U27" s="182"/>
      <c r="V27" s="183"/>
      <c r="W27" s="178"/>
      <c r="X27" s="179"/>
      <c r="Y27" s="180"/>
      <c r="Z27" s="181"/>
      <c r="AA27" s="179"/>
      <c r="AB27" s="182"/>
      <c r="AC27" s="183"/>
      <c r="AD27" s="178"/>
      <c r="AE27" s="179"/>
      <c r="AF27" s="180"/>
      <c r="AG27" s="181"/>
      <c r="AH27" s="179"/>
      <c r="AI27" s="182"/>
      <c r="AJ27" s="183"/>
      <c r="AK27" s="178"/>
      <c r="AL27" s="179"/>
      <c r="AM27" s="180"/>
      <c r="AN27" s="181"/>
      <c r="AO27" s="179"/>
      <c r="AP27" s="182"/>
      <c r="AQ27" s="183"/>
    </row>
    <row r="28" spans="2:43" s="170" customFormat="1" ht="20.25" customHeight="1" x14ac:dyDescent="0.2">
      <c r="B28" s="171">
        <v>25</v>
      </c>
      <c r="C28" s="172" t="s">
        <v>35</v>
      </c>
      <c r="D28" s="173" t="s">
        <v>365</v>
      </c>
      <c r="E28" s="174" t="s">
        <v>79</v>
      </c>
      <c r="F28" s="175"/>
      <c r="G28" s="176"/>
      <c r="H28" s="185"/>
      <c r="I28" s="178" t="s">
        <v>416</v>
      </c>
      <c r="J28" s="179">
        <v>30</v>
      </c>
      <c r="K28" s="180">
        <f t="shared" si="0"/>
        <v>0.5</v>
      </c>
      <c r="L28" s="181" t="s">
        <v>571</v>
      </c>
      <c r="M28" s="179">
        <v>3</v>
      </c>
      <c r="N28" s="182">
        <f t="shared" si="2"/>
        <v>12</v>
      </c>
      <c r="O28" s="183">
        <f t="shared" si="1"/>
        <v>6</v>
      </c>
      <c r="P28" s="178"/>
      <c r="Q28" s="179"/>
      <c r="R28" s="180"/>
      <c r="S28" s="181"/>
      <c r="T28" s="179"/>
      <c r="U28" s="182"/>
      <c r="V28" s="183"/>
      <c r="W28" s="178"/>
      <c r="X28" s="179"/>
      <c r="Y28" s="180"/>
      <c r="Z28" s="181"/>
      <c r="AA28" s="179"/>
      <c r="AB28" s="182"/>
      <c r="AC28" s="183"/>
      <c r="AD28" s="178"/>
      <c r="AE28" s="179"/>
      <c r="AF28" s="180"/>
      <c r="AG28" s="181"/>
      <c r="AH28" s="179"/>
      <c r="AI28" s="182"/>
      <c r="AJ28" s="183"/>
      <c r="AK28" s="178"/>
      <c r="AL28" s="179"/>
      <c r="AM28" s="180"/>
      <c r="AN28" s="181"/>
      <c r="AO28" s="179"/>
      <c r="AP28" s="182"/>
      <c r="AQ28" s="183"/>
    </row>
    <row r="29" spans="2:43" ht="20.25" customHeight="1" x14ac:dyDescent="0.2">
      <c r="B29" s="68">
        <v>35</v>
      </c>
      <c r="C29" s="41" t="s">
        <v>43</v>
      </c>
      <c r="D29" s="82" t="s">
        <v>367</v>
      </c>
      <c r="E29" s="40" t="s">
        <v>45</v>
      </c>
      <c r="F29" s="23"/>
      <c r="G29" s="24"/>
      <c r="H29" s="50"/>
      <c r="I29" s="42"/>
      <c r="J29" s="43"/>
      <c r="K29" s="45" t="str">
        <f t="shared" si="0"/>
        <v/>
      </c>
      <c r="L29" s="44"/>
      <c r="M29" s="43"/>
      <c r="N29" s="46" t="str">
        <f t="shared" si="2"/>
        <v/>
      </c>
      <c r="O29" s="200" t="str">
        <f t="shared" si="1"/>
        <v/>
      </c>
      <c r="P29" s="42"/>
      <c r="Q29" s="43"/>
      <c r="R29" s="45" t="str">
        <f t="shared" si="3"/>
        <v/>
      </c>
      <c r="S29" s="44"/>
      <c r="T29" s="43"/>
      <c r="U29" s="46" t="str">
        <f t="shared" si="4"/>
        <v/>
      </c>
      <c r="V29" s="200" t="str">
        <f t="shared" si="5"/>
        <v/>
      </c>
      <c r="W29" s="42"/>
      <c r="X29" s="43"/>
      <c r="Y29" s="45"/>
      <c r="Z29" s="44"/>
      <c r="AA29" s="43"/>
      <c r="AB29" s="46"/>
      <c r="AC29" s="200"/>
      <c r="AD29" s="42"/>
      <c r="AE29" s="43"/>
      <c r="AF29" s="45"/>
      <c r="AG29" s="44"/>
      <c r="AH29" s="43"/>
      <c r="AI29" s="46"/>
      <c r="AJ29" s="200"/>
      <c r="AK29" s="42"/>
      <c r="AL29" s="43"/>
      <c r="AM29" s="45"/>
      <c r="AN29" s="44"/>
      <c r="AO29" s="43"/>
      <c r="AP29" s="46"/>
      <c r="AQ29" s="200"/>
    </row>
    <row r="30" spans="2:43" ht="20.25" customHeight="1" x14ac:dyDescent="0.2">
      <c r="B30" s="68">
        <v>36</v>
      </c>
      <c r="C30" s="41" t="s">
        <v>43</v>
      </c>
      <c r="D30" s="82" t="s">
        <v>367</v>
      </c>
      <c r="E30" s="40" t="s">
        <v>46</v>
      </c>
      <c r="F30" s="23"/>
      <c r="G30" s="24"/>
      <c r="H30" s="50"/>
      <c r="I30" s="42"/>
      <c r="J30" s="43"/>
      <c r="K30" s="45" t="str">
        <f t="shared" si="0"/>
        <v/>
      </c>
      <c r="L30" s="44"/>
      <c r="M30" s="43"/>
      <c r="N30" s="46" t="str">
        <f t="shared" si="2"/>
        <v/>
      </c>
      <c r="O30" s="200" t="str">
        <f t="shared" si="1"/>
        <v/>
      </c>
      <c r="P30" s="42"/>
      <c r="Q30" s="43"/>
      <c r="R30" s="45" t="str">
        <f t="shared" si="3"/>
        <v/>
      </c>
      <c r="S30" s="44"/>
      <c r="T30" s="43"/>
      <c r="U30" s="46" t="str">
        <f t="shared" si="4"/>
        <v/>
      </c>
      <c r="V30" s="200" t="str">
        <f t="shared" si="5"/>
        <v/>
      </c>
      <c r="W30" s="42"/>
      <c r="X30" s="43"/>
      <c r="Y30" s="45"/>
      <c r="Z30" s="44"/>
      <c r="AA30" s="43"/>
      <c r="AB30" s="46"/>
      <c r="AC30" s="200"/>
      <c r="AD30" s="42"/>
      <c r="AE30" s="43"/>
      <c r="AF30" s="45"/>
      <c r="AG30" s="44"/>
      <c r="AH30" s="43"/>
      <c r="AI30" s="46"/>
      <c r="AJ30" s="200"/>
      <c r="AK30" s="42"/>
      <c r="AL30" s="43"/>
      <c r="AM30" s="45"/>
      <c r="AN30" s="44"/>
      <c r="AO30" s="43"/>
      <c r="AP30" s="46"/>
      <c r="AQ30" s="200"/>
    </row>
    <row r="31" spans="2:43" ht="20.25" customHeight="1" x14ac:dyDescent="0.2">
      <c r="B31" s="68">
        <v>37</v>
      </c>
      <c r="C31" s="41" t="s">
        <v>43</v>
      </c>
      <c r="D31" s="82" t="s">
        <v>367</v>
      </c>
      <c r="E31" s="40" t="s">
        <v>47</v>
      </c>
      <c r="F31" s="23"/>
      <c r="G31" s="24"/>
      <c r="H31" s="50"/>
      <c r="I31" s="42"/>
      <c r="J31" s="43"/>
      <c r="K31" s="45" t="str">
        <f t="shared" si="0"/>
        <v/>
      </c>
      <c r="L31" s="44"/>
      <c r="M31" s="43"/>
      <c r="N31" s="46" t="str">
        <f t="shared" si="2"/>
        <v/>
      </c>
      <c r="O31" s="200" t="str">
        <f t="shared" si="1"/>
        <v/>
      </c>
      <c r="P31" s="42"/>
      <c r="Q31" s="43"/>
      <c r="R31" s="45" t="str">
        <f t="shared" si="3"/>
        <v/>
      </c>
      <c r="S31" s="44"/>
      <c r="T31" s="43"/>
      <c r="U31" s="46" t="str">
        <f t="shared" si="4"/>
        <v/>
      </c>
      <c r="V31" s="200" t="str">
        <f t="shared" si="5"/>
        <v/>
      </c>
      <c r="W31" s="42"/>
      <c r="X31" s="43"/>
      <c r="Y31" s="45"/>
      <c r="Z31" s="44"/>
      <c r="AA31" s="43"/>
      <c r="AB31" s="46"/>
      <c r="AC31" s="200"/>
      <c r="AD31" s="42"/>
      <c r="AE31" s="43"/>
      <c r="AF31" s="45"/>
      <c r="AG31" s="44"/>
      <c r="AH31" s="43"/>
      <c r="AI31" s="46"/>
      <c r="AJ31" s="200"/>
      <c r="AK31" s="42"/>
      <c r="AL31" s="43"/>
      <c r="AM31" s="45"/>
      <c r="AN31" s="44"/>
      <c r="AO31" s="43"/>
      <c r="AP31" s="46"/>
      <c r="AQ31" s="200"/>
    </row>
    <row r="32" spans="2:43" ht="20.25" customHeight="1" x14ac:dyDescent="0.2">
      <c r="B32" s="68">
        <v>38</v>
      </c>
      <c r="C32" s="41" t="s">
        <v>43</v>
      </c>
      <c r="D32" s="82" t="s">
        <v>367</v>
      </c>
      <c r="E32" s="40" t="s">
        <v>48</v>
      </c>
      <c r="F32" s="23"/>
      <c r="G32" s="24"/>
      <c r="H32" s="50"/>
      <c r="I32" s="42"/>
      <c r="J32" s="43"/>
      <c r="K32" s="45" t="str">
        <f t="shared" si="0"/>
        <v/>
      </c>
      <c r="L32" s="44"/>
      <c r="M32" s="43"/>
      <c r="N32" s="46" t="str">
        <f t="shared" si="2"/>
        <v/>
      </c>
      <c r="O32" s="200" t="str">
        <f t="shared" si="1"/>
        <v/>
      </c>
      <c r="P32" s="42"/>
      <c r="Q32" s="43"/>
      <c r="R32" s="45" t="str">
        <f t="shared" si="3"/>
        <v/>
      </c>
      <c r="S32" s="44"/>
      <c r="T32" s="43"/>
      <c r="U32" s="46" t="str">
        <f t="shared" si="4"/>
        <v/>
      </c>
      <c r="V32" s="200" t="str">
        <f t="shared" si="5"/>
        <v/>
      </c>
      <c r="W32" s="42"/>
      <c r="X32" s="43"/>
      <c r="Y32" s="45"/>
      <c r="Z32" s="44"/>
      <c r="AA32" s="43"/>
      <c r="AB32" s="46"/>
      <c r="AC32" s="200"/>
      <c r="AD32" s="42"/>
      <c r="AE32" s="43"/>
      <c r="AF32" s="45"/>
      <c r="AG32" s="44"/>
      <c r="AH32" s="43"/>
      <c r="AI32" s="46"/>
      <c r="AJ32" s="200"/>
      <c r="AK32" s="42"/>
      <c r="AL32" s="43"/>
      <c r="AM32" s="45"/>
      <c r="AN32" s="44"/>
      <c r="AO32" s="43"/>
      <c r="AP32" s="46"/>
      <c r="AQ32" s="200"/>
    </row>
    <row r="33" spans="2:43" ht="20.25" customHeight="1" x14ac:dyDescent="0.2">
      <c r="B33" s="68">
        <v>39</v>
      </c>
      <c r="C33" s="41" t="s">
        <v>43</v>
      </c>
      <c r="D33" s="82" t="s">
        <v>368</v>
      </c>
      <c r="E33" s="40" t="s">
        <v>49</v>
      </c>
      <c r="F33" s="23"/>
      <c r="G33" s="24"/>
      <c r="H33" s="50"/>
      <c r="I33" s="42"/>
      <c r="J33" s="43"/>
      <c r="K33" s="45" t="str">
        <f t="shared" si="0"/>
        <v/>
      </c>
      <c r="L33" s="44"/>
      <c r="M33" s="43"/>
      <c r="N33" s="46" t="str">
        <f t="shared" si="2"/>
        <v/>
      </c>
      <c r="O33" s="200" t="str">
        <f t="shared" si="1"/>
        <v/>
      </c>
      <c r="P33" s="42"/>
      <c r="Q33" s="43"/>
      <c r="R33" s="45" t="str">
        <f t="shared" si="3"/>
        <v/>
      </c>
      <c r="S33" s="44"/>
      <c r="T33" s="43"/>
      <c r="U33" s="46" t="str">
        <f t="shared" si="4"/>
        <v/>
      </c>
      <c r="V33" s="200" t="str">
        <f t="shared" si="5"/>
        <v/>
      </c>
      <c r="W33" s="42"/>
      <c r="X33" s="43"/>
      <c r="Y33" s="45"/>
      <c r="Z33" s="44"/>
      <c r="AA33" s="43"/>
      <c r="AB33" s="46"/>
      <c r="AC33" s="200"/>
      <c r="AD33" s="42"/>
      <c r="AE33" s="43"/>
      <c r="AF33" s="45"/>
      <c r="AG33" s="44"/>
      <c r="AH33" s="43"/>
      <c r="AI33" s="46"/>
      <c r="AJ33" s="200"/>
      <c r="AK33" s="42"/>
      <c r="AL33" s="43"/>
      <c r="AM33" s="45"/>
      <c r="AN33" s="44"/>
      <c r="AO33" s="43"/>
      <c r="AP33" s="46"/>
      <c r="AQ33" s="200"/>
    </row>
    <row r="34" spans="2:43" ht="20.25" customHeight="1" x14ac:dyDescent="0.2">
      <c r="B34" s="68">
        <v>40</v>
      </c>
      <c r="C34" s="41" t="s">
        <v>43</v>
      </c>
      <c r="D34" s="82" t="s">
        <v>367</v>
      </c>
      <c r="E34" s="40" t="s">
        <v>50</v>
      </c>
      <c r="F34" s="23"/>
      <c r="G34" s="24"/>
      <c r="H34" s="50"/>
      <c r="I34" s="42"/>
      <c r="J34" s="43"/>
      <c r="K34" s="45" t="str">
        <f t="shared" si="0"/>
        <v/>
      </c>
      <c r="L34" s="44"/>
      <c r="M34" s="43"/>
      <c r="N34" s="46" t="str">
        <f t="shared" si="2"/>
        <v/>
      </c>
      <c r="O34" s="200" t="str">
        <f t="shared" si="1"/>
        <v/>
      </c>
      <c r="P34" s="42"/>
      <c r="Q34" s="43"/>
      <c r="R34" s="45" t="str">
        <f t="shared" si="3"/>
        <v/>
      </c>
      <c r="S34" s="44"/>
      <c r="T34" s="43"/>
      <c r="U34" s="46" t="str">
        <f t="shared" si="4"/>
        <v/>
      </c>
      <c r="V34" s="200" t="str">
        <f t="shared" si="5"/>
        <v/>
      </c>
      <c r="W34" s="42"/>
      <c r="X34" s="43"/>
      <c r="Y34" s="45"/>
      <c r="Z34" s="44"/>
      <c r="AA34" s="43"/>
      <c r="AB34" s="46"/>
      <c r="AC34" s="200"/>
      <c r="AD34" s="42"/>
      <c r="AE34" s="43"/>
      <c r="AF34" s="45"/>
      <c r="AG34" s="44"/>
      <c r="AH34" s="43"/>
      <c r="AI34" s="46"/>
      <c r="AJ34" s="200"/>
      <c r="AK34" s="42"/>
      <c r="AL34" s="43"/>
      <c r="AM34" s="45"/>
      <c r="AN34" s="44"/>
      <c r="AO34" s="43"/>
      <c r="AP34" s="46"/>
      <c r="AQ34" s="200"/>
    </row>
    <row r="35" spans="2:43" ht="20.25" customHeight="1" x14ac:dyDescent="0.2">
      <c r="B35" s="68">
        <v>41</v>
      </c>
      <c r="C35" s="41" t="s">
        <v>43</v>
      </c>
      <c r="D35" s="82" t="s">
        <v>367</v>
      </c>
      <c r="E35" s="40" t="s">
        <v>51</v>
      </c>
      <c r="F35" s="23"/>
      <c r="G35" s="24"/>
      <c r="H35" s="50"/>
      <c r="I35" s="42"/>
      <c r="J35" s="43"/>
      <c r="K35" s="45" t="str">
        <f t="shared" si="0"/>
        <v/>
      </c>
      <c r="L35" s="44"/>
      <c r="M35" s="43"/>
      <c r="N35" s="46" t="str">
        <f t="shared" si="2"/>
        <v/>
      </c>
      <c r="O35" s="200" t="str">
        <f t="shared" si="1"/>
        <v/>
      </c>
      <c r="P35" s="42"/>
      <c r="Q35" s="43"/>
      <c r="R35" s="45" t="str">
        <f t="shared" si="3"/>
        <v/>
      </c>
      <c r="S35" s="44"/>
      <c r="T35" s="43"/>
      <c r="U35" s="46" t="str">
        <f t="shared" si="4"/>
        <v/>
      </c>
      <c r="V35" s="200" t="str">
        <f t="shared" si="5"/>
        <v/>
      </c>
      <c r="W35" s="42"/>
      <c r="X35" s="43"/>
      <c r="Y35" s="45"/>
      <c r="Z35" s="44"/>
      <c r="AA35" s="43"/>
      <c r="AB35" s="46"/>
      <c r="AC35" s="200"/>
      <c r="AD35" s="42"/>
      <c r="AE35" s="43"/>
      <c r="AF35" s="45"/>
      <c r="AG35" s="44"/>
      <c r="AH35" s="43"/>
      <c r="AI35" s="46"/>
      <c r="AJ35" s="200"/>
      <c r="AK35" s="42"/>
      <c r="AL35" s="43"/>
      <c r="AM35" s="45"/>
      <c r="AN35" s="44"/>
      <c r="AO35" s="43"/>
      <c r="AP35" s="46"/>
      <c r="AQ35" s="200"/>
    </row>
    <row r="36" spans="2:43" ht="20.25" customHeight="1" x14ac:dyDescent="0.2">
      <c r="B36" s="68">
        <v>42</v>
      </c>
      <c r="C36" s="41" t="s">
        <v>43</v>
      </c>
      <c r="D36" s="82" t="s">
        <v>367</v>
      </c>
      <c r="E36" s="40" t="s">
        <v>52</v>
      </c>
      <c r="F36" s="23"/>
      <c r="G36" s="24"/>
      <c r="H36" s="50"/>
      <c r="I36" s="42"/>
      <c r="J36" s="43"/>
      <c r="K36" s="45" t="str">
        <f t="shared" si="0"/>
        <v/>
      </c>
      <c r="L36" s="44"/>
      <c r="M36" s="43"/>
      <c r="N36" s="46" t="str">
        <f t="shared" si="2"/>
        <v/>
      </c>
      <c r="O36" s="200" t="str">
        <f t="shared" si="1"/>
        <v/>
      </c>
      <c r="P36" s="42"/>
      <c r="Q36" s="43"/>
      <c r="R36" s="45" t="str">
        <f t="shared" si="3"/>
        <v/>
      </c>
      <c r="S36" s="44"/>
      <c r="T36" s="43"/>
      <c r="U36" s="46" t="str">
        <f t="shared" si="4"/>
        <v/>
      </c>
      <c r="V36" s="200" t="str">
        <f t="shared" si="5"/>
        <v/>
      </c>
      <c r="W36" s="42"/>
      <c r="X36" s="43"/>
      <c r="Y36" s="45"/>
      <c r="Z36" s="44"/>
      <c r="AA36" s="43"/>
      <c r="AB36" s="46"/>
      <c r="AC36" s="200"/>
      <c r="AD36" s="42"/>
      <c r="AE36" s="43"/>
      <c r="AF36" s="45"/>
      <c r="AG36" s="44"/>
      <c r="AH36" s="43"/>
      <c r="AI36" s="46"/>
      <c r="AJ36" s="200"/>
      <c r="AK36" s="42"/>
      <c r="AL36" s="43"/>
      <c r="AM36" s="45"/>
      <c r="AN36" s="44"/>
      <c r="AO36" s="43"/>
      <c r="AP36" s="46"/>
      <c r="AQ36" s="200"/>
    </row>
    <row r="37" spans="2:43" ht="20.25" customHeight="1" x14ac:dyDescent="0.2">
      <c r="B37" s="68">
        <v>43</v>
      </c>
      <c r="C37" s="41" t="s">
        <v>43</v>
      </c>
      <c r="D37" s="82" t="s">
        <v>369</v>
      </c>
      <c r="E37" s="40" t="s">
        <v>84</v>
      </c>
      <c r="F37" s="23"/>
      <c r="G37" s="24"/>
      <c r="H37" s="50"/>
      <c r="I37" s="42"/>
      <c r="J37" s="43"/>
      <c r="K37" s="45" t="str">
        <f t="shared" si="0"/>
        <v/>
      </c>
      <c r="L37" s="44"/>
      <c r="M37" s="43"/>
      <c r="N37" s="46" t="str">
        <f t="shared" si="2"/>
        <v/>
      </c>
      <c r="O37" s="200" t="str">
        <f t="shared" si="1"/>
        <v/>
      </c>
      <c r="P37" s="42"/>
      <c r="Q37" s="43"/>
      <c r="R37" s="45" t="str">
        <f t="shared" si="3"/>
        <v/>
      </c>
      <c r="S37" s="44"/>
      <c r="T37" s="43"/>
      <c r="U37" s="46" t="str">
        <f t="shared" si="4"/>
        <v/>
      </c>
      <c r="V37" s="200" t="str">
        <f t="shared" si="5"/>
        <v/>
      </c>
      <c r="W37" s="42"/>
      <c r="X37" s="43"/>
      <c r="Y37" s="45"/>
      <c r="Z37" s="44"/>
      <c r="AA37" s="43"/>
      <c r="AB37" s="46"/>
      <c r="AC37" s="200"/>
      <c r="AD37" s="42"/>
      <c r="AE37" s="43"/>
      <c r="AF37" s="45"/>
      <c r="AG37" s="44"/>
      <c r="AH37" s="43"/>
      <c r="AI37" s="46"/>
      <c r="AJ37" s="200"/>
      <c r="AK37" s="42"/>
      <c r="AL37" s="43"/>
      <c r="AM37" s="45"/>
      <c r="AN37" s="44"/>
      <c r="AO37" s="43"/>
      <c r="AP37" s="46"/>
      <c r="AQ37" s="200"/>
    </row>
    <row r="38" spans="2:43" s="199" customFormat="1" ht="20.25" customHeight="1" x14ac:dyDescent="0.2">
      <c r="B38" s="186">
        <v>47</v>
      </c>
      <c r="C38" s="187" t="s">
        <v>36</v>
      </c>
      <c r="D38" s="188" t="s">
        <v>370</v>
      </c>
      <c r="E38" s="189" t="s">
        <v>68</v>
      </c>
      <c r="F38" s="190"/>
      <c r="G38" s="191"/>
      <c r="H38" s="192"/>
      <c r="I38" s="193"/>
      <c r="J38" s="194"/>
      <c r="K38" s="195"/>
      <c r="L38" s="196"/>
      <c r="M38" s="194"/>
      <c r="N38" s="197"/>
      <c r="O38" s="198"/>
      <c r="P38" s="193" t="s">
        <v>410</v>
      </c>
      <c r="Q38" s="194">
        <v>8</v>
      </c>
      <c r="R38" s="195">
        <f t="shared" si="3"/>
        <v>8</v>
      </c>
      <c r="S38" s="196" t="s">
        <v>408</v>
      </c>
      <c r="T38" s="194">
        <v>1.5</v>
      </c>
      <c r="U38" s="197">
        <f t="shared" si="4"/>
        <v>1.5</v>
      </c>
      <c r="V38" s="198">
        <f t="shared" si="5"/>
        <v>12</v>
      </c>
      <c r="W38" s="193"/>
      <c r="X38" s="194"/>
      <c r="Y38" s="195"/>
      <c r="Z38" s="196"/>
      <c r="AA38" s="194"/>
      <c r="AB38" s="197"/>
      <c r="AC38" s="198"/>
      <c r="AD38" s="193"/>
      <c r="AE38" s="194"/>
      <c r="AF38" s="195"/>
      <c r="AG38" s="196"/>
      <c r="AH38" s="194"/>
      <c r="AI38" s="197"/>
      <c r="AJ38" s="198"/>
      <c r="AK38" s="193"/>
      <c r="AL38" s="194"/>
      <c r="AM38" s="195"/>
      <c r="AN38" s="196"/>
      <c r="AO38" s="194"/>
      <c r="AP38" s="197"/>
      <c r="AQ38" s="198"/>
    </row>
    <row r="39" spans="2:43" s="199" customFormat="1" ht="20.25" customHeight="1" x14ac:dyDescent="0.2">
      <c r="B39" s="186">
        <v>48</v>
      </c>
      <c r="C39" s="187" t="s">
        <v>36</v>
      </c>
      <c r="D39" s="188" t="s">
        <v>370</v>
      </c>
      <c r="E39" s="189" t="s">
        <v>69</v>
      </c>
      <c r="F39" s="190"/>
      <c r="G39" s="191"/>
      <c r="H39" s="192"/>
      <c r="I39" s="193"/>
      <c r="J39" s="194"/>
      <c r="K39" s="195"/>
      <c r="L39" s="196"/>
      <c r="M39" s="194"/>
      <c r="N39" s="197"/>
      <c r="O39" s="198"/>
      <c r="P39" s="193" t="s">
        <v>410</v>
      </c>
      <c r="Q39" s="194">
        <v>8</v>
      </c>
      <c r="R39" s="195">
        <f t="shared" si="3"/>
        <v>8</v>
      </c>
      <c r="S39" s="196" t="s">
        <v>573</v>
      </c>
      <c r="T39" s="194">
        <v>5</v>
      </c>
      <c r="U39" s="197">
        <f t="shared" si="4"/>
        <v>5</v>
      </c>
      <c r="V39" s="198">
        <f t="shared" si="5"/>
        <v>40</v>
      </c>
      <c r="W39" s="193"/>
      <c r="X39" s="194"/>
      <c r="Y39" s="195"/>
      <c r="Z39" s="196"/>
      <c r="AA39" s="194"/>
      <c r="AB39" s="197"/>
      <c r="AC39" s="198"/>
      <c r="AD39" s="193"/>
      <c r="AE39" s="194"/>
      <c r="AF39" s="195"/>
      <c r="AG39" s="196"/>
      <c r="AH39" s="194"/>
      <c r="AI39" s="197"/>
      <c r="AJ39" s="198"/>
      <c r="AK39" s="193"/>
      <c r="AL39" s="194"/>
      <c r="AM39" s="195"/>
      <c r="AN39" s="196"/>
      <c r="AO39" s="194"/>
      <c r="AP39" s="197"/>
      <c r="AQ39" s="198"/>
    </row>
    <row r="40" spans="2:43" s="199" customFormat="1" ht="20.25" customHeight="1" x14ac:dyDescent="0.2">
      <c r="B40" s="186">
        <v>49</v>
      </c>
      <c r="C40" s="187" t="s">
        <v>36</v>
      </c>
      <c r="D40" s="188" t="s">
        <v>371</v>
      </c>
      <c r="E40" s="189" t="s">
        <v>372</v>
      </c>
      <c r="F40" s="190"/>
      <c r="G40" s="191"/>
      <c r="H40" s="192"/>
      <c r="I40" s="193"/>
      <c r="J40" s="194"/>
      <c r="K40" s="195"/>
      <c r="L40" s="196"/>
      <c r="M40" s="194"/>
      <c r="N40" s="197"/>
      <c r="O40" s="198"/>
      <c r="P40" s="193" t="s">
        <v>410</v>
      </c>
      <c r="Q40" s="194">
        <v>3</v>
      </c>
      <c r="R40" s="195">
        <f t="shared" si="3"/>
        <v>3</v>
      </c>
      <c r="S40" s="196" t="s">
        <v>571</v>
      </c>
      <c r="T40" s="194">
        <v>1</v>
      </c>
      <c r="U40" s="197">
        <f t="shared" si="4"/>
        <v>4</v>
      </c>
      <c r="V40" s="198">
        <f t="shared" si="5"/>
        <v>12</v>
      </c>
      <c r="W40" s="193"/>
      <c r="X40" s="194"/>
      <c r="Y40" s="195"/>
      <c r="Z40" s="196"/>
      <c r="AA40" s="194"/>
      <c r="AB40" s="197"/>
      <c r="AC40" s="198"/>
      <c r="AD40" s="193"/>
      <c r="AE40" s="194"/>
      <c r="AF40" s="195"/>
      <c r="AG40" s="196"/>
      <c r="AH40" s="194"/>
      <c r="AI40" s="197"/>
      <c r="AJ40" s="198"/>
      <c r="AK40" s="193"/>
      <c r="AL40" s="194"/>
      <c r="AM40" s="195"/>
      <c r="AN40" s="196"/>
      <c r="AO40" s="194"/>
      <c r="AP40" s="197"/>
      <c r="AQ40" s="198"/>
    </row>
    <row r="41" spans="2:43" s="199" customFormat="1" ht="20.25" customHeight="1" x14ac:dyDescent="0.2">
      <c r="B41" s="186">
        <v>50</v>
      </c>
      <c r="C41" s="187" t="s">
        <v>36</v>
      </c>
      <c r="D41" s="188" t="s">
        <v>373</v>
      </c>
      <c r="E41" s="189" t="s">
        <v>70</v>
      </c>
      <c r="F41" s="190"/>
      <c r="G41" s="191"/>
      <c r="H41" s="192"/>
      <c r="I41" s="193"/>
      <c r="J41" s="194"/>
      <c r="K41" s="195"/>
      <c r="L41" s="196"/>
      <c r="M41" s="194"/>
      <c r="N41" s="197"/>
      <c r="O41" s="198"/>
      <c r="P41" s="193" t="s">
        <v>410</v>
      </c>
      <c r="Q41" s="194">
        <v>3</v>
      </c>
      <c r="R41" s="195">
        <f t="shared" si="3"/>
        <v>3</v>
      </c>
      <c r="S41" s="196" t="s">
        <v>573</v>
      </c>
      <c r="T41" s="194">
        <v>2</v>
      </c>
      <c r="U41" s="197">
        <f t="shared" si="4"/>
        <v>2</v>
      </c>
      <c r="V41" s="198">
        <f t="shared" si="5"/>
        <v>6</v>
      </c>
      <c r="W41" s="193"/>
      <c r="X41" s="194"/>
      <c r="Y41" s="195"/>
      <c r="Z41" s="196"/>
      <c r="AA41" s="194"/>
      <c r="AB41" s="197"/>
      <c r="AC41" s="198"/>
      <c r="AD41" s="193"/>
      <c r="AE41" s="194"/>
      <c r="AF41" s="195"/>
      <c r="AG41" s="196"/>
      <c r="AH41" s="194"/>
      <c r="AI41" s="197"/>
      <c r="AJ41" s="198"/>
      <c r="AK41" s="193"/>
      <c r="AL41" s="194"/>
      <c r="AM41" s="195"/>
      <c r="AN41" s="196"/>
      <c r="AO41" s="194"/>
      <c r="AP41" s="197"/>
      <c r="AQ41" s="198"/>
    </row>
    <row r="42" spans="2:43" s="199" customFormat="1" ht="20.25" customHeight="1" x14ac:dyDescent="0.2">
      <c r="B42" s="186">
        <v>51</v>
      </c>
      <c r="C42" s="187" t="s">
        <v>36</v>
      </c>
      <c r="D42" s="188" t="s">
        <v>373</v>
      </c>
      <c r="E42" s="189" t="s">
        <v>71</v>
      </c>
      <c r="F42" s="190"/>
      <c r="G42" s="191"/>
      <c r="H42" s="192"/>
      <c r="I42" s="193"/>
      <c r="J42" s="194"/>
      <c r="K42" s="195"/>
      <c r="L42" s="196"/>
      <c r="M42" s="194"/>
      <c r="N42" s="197"/>
      <c r="O42" s="198"/>
      <c r="P42" s="193" t="s">
        <v>410</v>
      </c>
      <c r="Q42" s="194">
        <v>1</v>
      </c>
      <c r="R42" s="195">
        <f t="shared" si="3"/>
        <v>1</v>
      </c>
      <c r="S42" s="196" t="s">
        <v>571</v>
      </c>
      <c r="T42" s="194">
        <v>5</v>
      </c>
      <c r="U42" s="197">
        <f t="shared" si="4"/>
        <v>20</v>
      </c>
      <c r="V42" s="198">
        <f t="shared" si="5"/>
        <v>20</v>
      </c>
      <c r="W42" s="193"/>
      <c r="X42" s="194"/>
      <c r="Y42" s="195"/>
      <c r="Z42" s="196"/>
      <c r="AA42" s="194"/>
      <c r="AB42" s="197"/>
      <c r="AC42" s="198"/>
      <c r="AD42" s="193"/>
      <c r="AE42" s="194"/>
      <c r="AF42" s="195"/>
      <c r="AG42" s="196"/>
      <c r="AH42" s="194"/>
      <c r="AI42" s="197"/>
      <c r="AJ42" s="198"/>
      <c r="AK42" s="193"/>
      <c r="AL42" s="194"/>
      <c r="AM42" s="195"/>
      <c r="AN42" s="196"/>
      <c r="AO42" s="194"/>
      <c r="AP42" s="197"/>
      <c r="AQ42" s="198"/>
    </row>
    <row r="43" spans="2:43" s="199" customFormat="1" ht="20.25" customHeight="1" x14ac:dyDescent="0.2">
      <c r="B43" s="186">
        <v>52</v>
      </c>
      <c r="C43" s="187" t="s">
        <v>36</v>
      </c>
      <c r="D43" s="188" t="s">
        <v>374</v>
      </c>
      <c r="E43" s="189" t="s">
        <v>72</v>
      </c>
      <c r="F43" s="190"/>
      <c r="G43" s="191"/>
      <c r="H43" s="192"/>
      <c r="I43" s="193"/>
      <c r="J43" s="194"/>
      <c r="K43" s="195"/>
      <c r="L43" s="196"/>
      <c r="M43" s="194"/>
      <c r="N43" s="197"/>
      <c r="O43" s="198"/>
      <c r="P43" s="193" t="s">
        <v>410</v>
      </c>
      <c r="Q43" s="194">
        <v>2</v>
      </c>
      <c r="R43" s="195">
        <f t="shared" si="3"/>
        <v>2</v>
      </c>
      <c r="S43" s="196" t="s">
        <v>573</v>
      </c>
      <c r="T43" s="194">
        <v>2</v>
      </c>
      <c r="U43" s="197">
        <f t="shared" si="4"/>
        <v>2</v>
      </c>
      <c r="V43" s="198">
        <f t="shared" si="5"/>
        <v>4</v>
      </c>
      <c r="W43" s="193"/>
      <c r="X43" s="194"/>
      <c r="Y43" s="195"/>
      <c r="Z43" s="196"/>
      <c r="AA43" s="194"/>
      <c r="AB43" s="197"/>
      <c r="AC43" s="198"/>
      <c r="AD43" s="193"/>
      <c r="AE43" s="194"/>
      <c r="AF43" s="195"/>
      <c r="AG43" s="196"/>
      <c r="AH43" s="194"/>
      <c r="AI43" s="197"/>
      <c r="AJ43" s="198"/>
      <c r="AK43" s="193"/>
      <c r="AL43" s="194"/>
      <c r="AM43" s="195"/>
      <c r="AN43" s="196"/>
      <c r="AO43" s="194"/>
      <c r="AP43" s="197"/>
      <c r="AQ43" s="198"/>
    </row>
    <row r="44" spans="2:43" s="199" customFormat="1" ht="20.25" customHeight="1" x14ac:dyDescent="0.2">
      <c r="B44" s="186">
        <v>53</v>
      </c>
      <c r="C44" s="187" t="s">
        <v>383</v>
      </c>
      <c r="D44" s="188" t="s">
        <v>370</v>
      </c>
      <c r="E44" s="189" t="s">
        <v>73</v>
      </c>
      <c r="F44" s="190"/>
      <c r="G44" s="191"/>
      <c r="H44" s="192"/>
      <c r="I44" s="193"/>
      <c r="J44" s="194"/>
      <c r="K44" s="195"/>
      <c r="L44" s="196"/>
      <c r="M44" s="194"/>
      <c r="N44" s="197"/>
      <c r="O44" s="198"/>
      <c r="P44" s="193" t="s">
        <v>410</v>
      </c>
      <c r="Q44" s="194">
        <v>3</v>
      </c>
      <c r="R44" s="195">
        <f t="shared" si="3"/>
        <v>3</v>
      </c>
      <c r="S44" s="196" t="s">
        <v>573</v>
      </c>
      <c r="T44" s="194">
        <v>1</v>
      </c>
      <c r="U44" s="197">
        <f t="shared" si="4"/>
        <v>1</v>
      </c>
      <c r="V44" s="198">
        <f t="shared" si="5"/>
        <v>3</v>
      </c>
      <c r="W44" s="193"/>
      <c r="X44" s="194"/>
      <c r="Y44" s="195"/>
      <c r="Z44" s="196"/>
      <c r="AA44" s="194"/>
      <c r="AB44" s="197"/>
      <c r="AC44" s="198"/>
      <c r="AD44" s="193"/>
      <c r="AE44" s="194"/>
      <c r="AF44" s="195"/>
      <c r="AG44" s="196"/>
      <c r="AH44" s="194"/>
      <c r="AI44" s="197"/>
      <c r="AJ44" s="198"/>
      <c r="AK44" s="193"/>
      <c r="AL44" s="194"/>
      <c r="AM44" s="195"/>
      <c r="AN44" s="196"/>
      <c r="AO44" s="194"/>
      <c r="AP44" s="197"/>
      <c r="AQ44" s="198"/>
    </row>
    <row r="45" spans="2:43" s="214" customFormat="1" ht="20.25" customHeight="1" x14ac:dyDescent="0.2">
      <c r="B45" s="201">
        <v>54</v>
      </c>
      <c r="C45" s="202" t="s">
        <v>36</v>
      </c>
      <c r="D45" s="203" t="s">
        <v>361</v>
      </c>
      <c r="E45" s="204" t="s">
        <v>74</v>
      </c>
      <c r="F45" s="205"/>
      <c r="G45" s="206"/>
      <c r="H45" s="207"/>
      <c r="I45" s="208"/>
      <c r="J45" s="209"/>
      <c r="K45" s="210"/>
      <c r="L45" s="211"/>
      <c r="M45" s="209"/>
      <c r="N45" s="212"/>
      <c r="O45" s="213"/>
      <c r="P45" s="208"/>
      <c r="Q45" s="209"/>
      <c r="R45" s="210"/>
      <c r="S45" s="211"/>
      <c r="T45" s="209"/>
      <c r="U45" s="212"/>
      <c r="V45" s="213" t="str">
        <f t="shared" si="5"/>
        <v/>
      </c>
      <c r="W45" s="208" t="s">
        <v>410</v>
      </c>
      <c r="X45" s="209">
        <v>5</v>
      </c>
      <c r="Y45" s="210">
        <f t="shared" ref="Y45:Y47" si="6">IF(W45="min",X45/60,IF(W45="hr",X45,""))</f>
        <v>5</v>
      </c>
      <c r="Z45" s="211" t="s">
        <v>571</v>
      </c>
      <c r="AA45" s="209">
        <v>2</v>
      </c>
      <c r="AB45" s="212">
        <f t="shared" ref="AB45:AB47" si="7">IF(Z45="Day",AA45*24,IF(Z45="Week",AA45*4,IF(Z45="Month",AA45,IF(Z45="Year",AA45/12,""))))</f>
        <v>8</v>
      </c>
      <c r="AC45" s="213">
        <f t="shared" ref="AC45:AC47" si="8">IF(AND(Y45="",AB45=""),"",Y45*AB45)</f>
        <v>40</v>
      </c>
      <c r="AD45" s="208"/>
      <c r="AE45" s="209"/>
      <c r="AF45" s="210"/>
      <c r="AG45" s="211"/>
      <c r="AH45" s="209"/>
      <c r="AI45" s="212"/>
      <c r="AJ45" s="213"/>
      <c r="AK45" s="208"/>
      <c r="AL45" s="209"/>
      <c r="AM45" s="210"/>
      <c r="AN45" s="211"/>
      <c r="AO45" s="209"/>
      <c r="AP45" s="212"/>
      <c r="AQ45" s="213"/>
    </row>
    <row r="46" spans="2:43" s="214" customFormat="1" ht="20.25" customHeight="1" x14ac:dyDescent="0.2">
      <c r="B46" s="201">
        <v>55</v>
      </c>
      <c r="C46" s="202" t="s">
        <v>36</v>
      </c>
      <c r="D46" s="203" t="s">
        <v>361</v>
      </c>
      <c r="E46" s="215" t="s">
        <v>37</v>
      </c>
      <c r="F46" s="205"/>
      <c r="G46" s="206"/>
      <c r="H46" s="207"/>
      <c r="I46" s="208"/>
      <c r="J46" s="209"/>
      <c r="K46" s="210"/>
      <c r="L46" s="211"/>
      <c r="M46" s="209"/>
      <c r="N46" s="212"/>
      <c r="O46" s="213"/>
      <c r="P46" s="208"/>
      <c r="Q46" s="209"/>
      <c r="R46" s="210"/>
      <c r="S46" s="211"/>
      <c r="T46" s="209"/>
      <c r="U46" s="212"/>
      <c r="V46" s="213" t="str">
        <f t="shared" si="5"/>
        <v/>
      </c>
      <c r="W46" s="208" t="s">
        <v>410</v>
      </c>
      <c r="X46" s="209">
        <v>8</v>
      </c>
      <c r="Y46" s="210">
        <f t="shared" si="6"/>
        <v>8</v>
      </c>
      <c r="Z46" s="211" t="s">
        <v>574</v>
      </c>
      <c r="AA46" s="209">
        <v>2</v>
      </c>
      <c r="AB46" s="212">
        <f t="shared" si="7"/>
        <v>0.16666666666666666</v>
      </c>
      <c r="AC46" s="213">
        <f t="shared" si="8"/>
        <v>1.3333333333333333</v>
      </c>
      <c r="AD46" s="208"/>
      <c r="AE46" s="209"/>
      <c r="AF46" s="210"/>
      <c r="AG46" s="211"/>
      <c r="AH46" s="209"/>
      <c r="AI46" s="212"/>
      <c r="AJ46" s="213"/>
      <c r="AK46" s="208"/>
      <c r="AL46" s="209"/>
      <c r="AM46" s="210"/>
      <c r="AN46" s="211"/>
      <c r="AO46" s="209"/>
      <c r="AP46" s="212"/>
      <c r="AQ46" s="213"/>
    </row>
    <row r="47" spans="2:43" s="214" customFormat="1" ht="20.25" customHeight="1" x14ac:dyDescent="0.2">
      <c r="B47" s="201">
        <v>56</v>
      </c>
      <c r="C47" s="202" t="s">
        <v>36</v>
      </c>
      <c r="D47" s="203" t="s">
        <v>38</v>
      </c>
      <c r="E47" s="215" t="s">
        <v>75</v>
      </c>
      <c r="F47" s="205"/>
      <c r="G47" s="206"/>
      <c r="H47" s="207"/>
      <c r="I47" s="208"/>
      <c r="J47" s="209"/>
      <c r="K47" s="210"/>
      <c r="L47" s="211"/>
      <c r="M47" s="209"/>
      <c r="N47" s="212"/>
      <c r="O47" s="213"/>
      <c r="P47" s="208"/>
      <c r="Q47" s="209"/>
      <c r="R47" s="210"/>
      <c r="S47" s="211"/>
      <c r="T47" s="209"/>
      <c r="U47" s="212"/>
      <c r="V47" s="213" t="str">
        <f t="shared" si="5"/>
        <v/>
      </c>
      <c r="W47" s="208" t="s">
        <v>410</v>
      </c>
      <c r="X47" s="209">
        <v>8</v>
      </c>
      <c r="Y47" s="210">
        <f t="shared" si="6"/>
        <v>8</v>
      </c>
      <c r="Z47" s="211" t="s">
        <v>573</v>
      </c>
      <c r="AA47" s="209">
        <v>4</v>
      </c>
      <c r="AB47" s="212">
        <f t="shared" si="7"/>
        <v>4</v>
      </c>
      <c r="AC47" s="213">
        <f t="shared" si="8"/>
        <v>32</v>
      </c>
      <c r="AD47" s="208"/>
      <c r="AE47" s="209"/>
      <c r="AF47" s="210"/>
      <c r="AG47" s="211"/>
      <c r="AH47" s="209"/>
      <c r="AI47" s="212"/>
      <c r="AJ47" s="213"/>
      <c r="AK47" s="208"/>
      <c r="AL47" s="209"/>
      <c r="AM47" s="210"/>
      <c r="AN47" s="211"/>
      <c r="AO47" s="209"/>
      <c r="AP47" s="212"/>
      <c r="AQ47" s="213"/>
    </row>
    <row r="48" spans="2:43" s="199" customFormat="1" ht="20.25" customHeight="1" x14ac:dyDescent="0.2">
      <c r="B48" s="186">
        <v>57</v>
      </c>
      <c r="C48" s="187" t="s">
        <v>36</v>
      </c>
      <c r="D48" s="188" t="s">
        <v>38</v>
      </c>
      <c r="E48" s="189" t="s">
        <v>575</v>
      </c>
      <c r="F48" s="190"/>
      <c r="G48" s="191"/>
      <c r="H48" s="192"/>
      <c r="I48" s="193"/>
      <c r="J48" s="194"/>
      <c r="K48" s="195"/>
      <c r="L48" s="196"/>
      <c r="M48" s="194"/>
      <c r="N48" s="197"/>
      <c r="O48" s="198"/>
      <c r="P48" s="193" t="s">
        <v>410</v>
      </c>
      <c r="Q48" s="194">
        <v>7</v>
      </c>
      <c r="R48" s="195">
        <f t="shared" si="3"/>
        <v>7</v>
      </c>
      <c r="S48" s="196" t="s">
        <v>573</v>
      </c>
      <c r="T48" s="194">
        <v>6</v>
      </c>
      <c r="U48" s="197">
        <f t="shared" si="4"/>
        <v>6</v>
      </c>
      <c r="V48" s="198">
        <f t="shared" si="5"/>
        <v>42</v>
      </c>
      <c r="W48" s="193"/>
      <c r="X48" s="194"/>
      <c r="Y48" s="195"/>
      <c r="Z48" s="196"/>
      <c r="AA48" s="194"/>
      <c r="AB48" s="197"/>
      <c r="AC48" s="198"/>
      <c r="AD48" s="223" t="s">
        <v>410</v>
      </c>
      <c r="AE48" s="224">
        <v>8</v>
      </c>
      <c r="AF48" s="225">
        <f>IF(AD48="min",AE48/60,IF(AD48="hr",AE48,""))</f>
        <v>8</v>
      </c>
      <c r="AG48" s="226" t="s">
        <v>573</v>
      </c>
      <c r="AH48" s="224">
        <v>8</v>
      </c>
      <c r="AI48" s="227">
        <f>IF(AG48="Day",AH48*24,IF(AG48="Week",AH48*4,IF(AG48="Month",AH48,IF(AG48="Year",AH48/12,""))))</f>
        <v>8</v>
      </c>
      <c r="AJ48" s="228">
        <f>IF(AND(AF48="",AI48=""),"",AF48*AI48)</f>
        <v>64</v>
      </c>
      <c r="AK48" s="193"/>
      <c r="AL48" s="194"/>
      <c r="AM48" s="195"/>
      <c r="AN48" s="196"/>
      <c r="AO48" s="194"/>
      <c r="AP48" s="197"/>
      <c r="AQ48" s="198"/>
    </row>
    <row r="49" spans="2:43" s="199" customFormat="1" ht="20.25" customHeight="1" x14ac:dyDescent="0.2">
      <c r="B49" s="186">
        <v>58</v>
      </c>
      <c r="C49" s="187" t="s">
        <v>36</v>
      </c>
      <c r="D49" s="188" t="s">
        <v>38</v>
      </c>
      <c r="E49" s="189" t="s">
        <v>201</v>
      </c>
      <c r="F49" s="190"/>
      <c r="G49" s="191"/>
      <c r="H49" s="192"/>
      <c r="I49" s="193"/>
      <c r="J49" s="194"/>
      <c r="K49" s="195"/>
      <c r="L49" s="196"/>
      <c r="M49" s="194"/>
      <c r="N49" s="197"/>
      <c r="O49" s="198"/>
      <c r="P49" s="193" t="s">
        <v>410</v>
      </c>
      <c r="Q49" s="194">
        <v>4</v>
      </c>
      <c r="R49" s="195">
        <f t="shared" ref="R49:R59" si="9">IF(P49="min",Q49/60,IF(P49="hr",Q49,""))</f>
        <v>4</v>
      </c>
      <c r="S49" s="196" t="s">
        <v>573</v>
      </c>
      <c r="T49" s="194">
        <v>2</v>
      </c>
      <c r="U49" s="197">
        <f t="shared" ref="U49:U59" si="10">IF(S49="Day",T49*24,IF(S49="Week",T49*4,IF(S49="Month",T49,IF(S49="Year",T49/12,""))))</f>
        <v>2</v>
      </c>
      <c r="V49" s="198">
        <f t="shared" ref="V49:V59" si="11">IF(AND(R49="",U49=""),"",R49*U49)</f>
        <v>8</v>
      </c>
      <c r="W49" s="193"/>
      <c r="X49" s="194"/>
      <c r="Y49" s="195"/>
      <c r="Z49" s="196"/>
      <c r="AA49" s="194"/>
      <c r="AB49" s="197"/>
      <c r="AC49" s="198"/>
      <c r="AD49" s="193"/>
      <c r="AE49" s="194"/>
      <c r="AF49" s="195"/>
      <c r="AG49" s="196"/>
      <c r="AH49" s="194"/>
      <c r="AI49" s="197"/>
      <c r="AJ49" s="198"/>
      <c r="AK49" s="193"/>
      <c r="AL49" s="194"/>
      <c r="AM49" s="195"/>
      <c r="AN49" s="196"/>
      <c r="AO49" s="194"/>
      <c r="AP49" s="197"/>
      <c r="AQ49" s="198"/>
    </row>
    <row r="50" spans="2:43" s="199" customFormat="1" ht="20.25" customHeight="1" x14ac:dyDescent="0.2">
      <c r="B50" s="186">
        <v>59</v>
      </c>
      <c r="C50" s="187" t="s">
        <v>36</v>
      </c>
      <c r="D50" s="188" t="s">
        <v>38</v>
      </c>
      <c r="E50" s="189" t="s">
        <v>375</v>
      </c>
      <c r="F50" s="190"/>
      <c r="G50" s="191"/>
      <c r="H50" s="192"/>
      <c r="I50" s="193"/>
      <c r="J50" s="194"/>
      <c r="K50" s="195"/>
      <c r="L50" s="196"/>
      <c r="M50" s="194"/>
      <c r="N50" s="197"/>
      <c r="O50" s="198"/>
      <c r="P50" s="193" t="s">
        <v>410</v>
      </c>
      <c r="Q50" s="194">
        <v>4</v>
      </c>
      <c r="R50" s="195">
        <f t="shared" si="9"/>
        <v>4</v>
      </c>
      <c r="S50" s="196" t="s">
        <v>573</v>
      </c>
      <c r="T50" s="194">
        <v>2</v>
      </c>
      <c r="U50" s="197">
        <f t="shared" si="10"/>
        <v>2</v>
      </c>
      <c r="V50" s="198">
        <f t="shared" si="11"/>
        <v>8</v>
      </c>
      <c r="W50" s="193"/>
      <c r="X50" s="194"/>
      <c r="Y50" s="195"/>
      <c r="Z50" s="196"/>
      <c r="AA50" s="194"/>
      <c r="AB50" s="197"/>
      <c r="AC50" s="198"/>
      <c r="AD50" s="193"/>
      <c r="AE50" s="194"/>
      <c r="AF50" s="195"/>
      <c r="AG50" s="196"/>
      <c r="AH50" s="194"/>
      <c r="AI50" s="197"/>
      <c r="AJ50" s="198"/>
      <c r="AK50" s="193"/>
      <c r="AL50" s="194"/>
      <c r="AM50" s="195"/>
      <c r="AN50" s="196"/>
      <c r="AO50" s="194"/>
      <c r="AP50" s="197"/>
      <c r="AQ50" s="198"/>
    </row>
    <row r="51" spans="2:43" s="199" customFormat="1" ht="20.25" customHeight="1" x14ac:dyDescent="0.2">
      <c r="B51" s="186">
        <v>60</v>
      </c>
      <c r="C51" s="187" t="s">
        <v>36</v>
      </c>
      <c r="D51" s="188" t="s">
        <v>38</v>
      </c>
      <c r="E51" s="189" t="s">
        <v>202</v>
      </c>
      <c r="F51" s="190"/>
      <c r="G51" s="191"/>
      <c r="H51" s="192"/>
      <c r="I51" s="193"/>
      <c r="J51" s="194"/>
      <c r="K51" s="195"/>
      <c r="L51" s="196"/>
      <c r="M51" s="194"/>
      <c r="N51" s="197"/>
      <c r="O51" s="198"/>
      <c r="P51" s="193" t="s">
        <v>410</v>
      </c>
      <c r="Q51" s="194">
        <v>4</v>
      </c>
      <c r="R51" s="195">
        <f t="shared" si="9"/>
        <v>4</v>
      </c>
      <c r="S51" s="196" t="s">
        <v>573</v>
      </c>
      <c r="T51" s="194">
        <v>2</v>
      </c>
      <c r="U51" s="197">
        <f t="shared" si="10"/>
        <v>2</v>
      </c>
      <c r="V51" s="198">
        <f t="shared" si="11"/>
        <v>8</v>
      </c>
      <c r="W51" s="193"/>
      <c r="X51" s="194"/>
      <c r="Y51" s="195"/>
      <c r="Z51" s="196"/>
      <c r="AA51" s="194"/>
      <c r="AB51" s="197"/>
      <c r="AC51" s="198"/>
      <c r="AD51" s="193"/>
      <c r="AE51" s="194"/>
      <c r="AF51" s="195"/>
      <c r="AG51" s="196"/>
      <c r="AH51" s="194"/>
      <c r="AI51" s="197"/>
      <c r="AJ51" s="198"/>
      <c r="AK51" s="193"/>
      <c r="AL51" s="194"/>
      <c r="AM51" s="195"/>
      <c r="AN51" s="196"/>
      <c r="AO51" s="194"/>
      <c r="AP51" s="197"/>
      <c r="AQ51" s="198"/>
    </row>
    <row r="52" spans="2:43" s="199" customFormat="1" ht="20.25" customHeight="1" x14ac:dyDescent="0.2">
      <c r="B52" s="186">
        <v>61</v>
      </c>
      <c r="C52" s="187" t="s">
        <v>36</v>
      </c>
      <c r="D52" s="188" t="s">
        <v>38</v>
      </c>
      <c r="E52" s="189" t="s">
        <v>203</v>
      </c>
      <c r="F52" s="190"/>
      <c r="G52" s="191"/>
      <c r="H52" s="192"/>
      <c r="I52" s="193"/>
      <c r="J52" s="194"/>
      <c r="K52" s="195"/>
      <c r="L52" s="196"/>
      <c r="M52" s="194"/>
      <c r="N52" s="197"/>
      <c r="O52" s="198"/>
      <c r="P52" s="193" t="s">
        <v>410</v>
      </c>
      <c r="Q52" s="194">
        <v>4</v>
      </c>
      <c r="R52" s="195">
        <f t="shared" si="9"/>
        <v>4</v>
      </c>
      <c r="S52" s="196" t="s">
        <v>573</v>
      </c>
      <c r="T52" s="194">
        <v>1</v>
      </c>
      <c r="U52" s="197">
        <f t="shared" si="10"/>
        <v>1</v>
      </c>
      <c r="V52" s="198">
        <f t="shared" si="11"/>
        <v>4</v>
      </c>
      <c r="W52" s="193"/>
      <c r="X52" s="194"/>
      <c r="Y52" s="195"/>
      <c r="Z52" s="196"/>
      <c r="AA52" s="194"/>
      <c r="AB52" s="197"/>
      <c r="AC52" s="198"/>
      <c r="AD52" s="193"/>
      <c r="AE52" s="194"/>
      <c r="AF52" s="195"/>
      <c r="AG52" s="196"/>
      <c r="AH52" s="194"/>
      <c r="AI52" s="197"/>
      <c r="AJ52" s="198"/>
      <c r="AK52" s="193"/>
      <c r="AL52" s="194"/>
      <c r="AM52" s="195"/>
      <c r="AN52" s="196"/>
      <c r="AO52" s="194"/>
      <c r="AP52" s="197"/>
      <c r="AQ52" s="198"/>
    </row>
    <row r="53" spans="2:43" s="199" customFormat="1" ht="20.25" customHeight="1" x14ac:dyDescent="0.2">
      <c r="B53" s="186">
        <v>62</v>
      </c>
      <c r="C53" s="187" t="s">
        <v>36</v>
      </c>
      <c r="D53" s="188" t="s">
        <v>38</v>
      </c>
      <c r="E53" s="189" t="s">
        <v>76</v>
      </c>
      <c r="F53" s="190"/>
      <c r="G53" s="191"/>
      <c r="H53" s="192"/>
      <c r="I53" s="193"/>
      <c r="J53" s="194"/>
      <c r="K53" s="195"/>
      <c r="L53" s="196"/>
      <c r="M53" s="194"/>
      <c r="N53" s="197"/>
      <c r="O53" s="198"/>
      <c r="P53" s="193" t="s">
        <v>410</v>
      </c>
      <c r="Q53" s="194">
        <v>4</v>
      </c>
      <c r="R53" s="195">
        <f t="shared" si="9"/>
        <v>4</v>
      </c>
      <c r="S53" s="196" t="s">
        <v>573</v>
      </c>
      <c r="T53" s="194">
        <v>1</v>
      </c>
      <c r="U53" s="197">
        <f t="shared" si="10"/>
        <v>1</v>
      </c>
      <c r="V53" s="198">
        <f t="shared" si="11"/>
        <v>4</v>
      </c>
      <c r="W53" s="193"/>
      <c r="X53" s="194"/>
      <c r="Y53" s="195"/>
      <c r="Z53" s="196"/>
      <c r="AA53" s="194"/>
      <c r="AB53" s="197"/>
      <c r="AC53" s="198"/>
      <c r="AD53" s="193"/>
      <c r="AE53" s="194"/>
      <c r="AF53" s="195"/>
      <c r="AG53" s="196"/>
      <c r="AH53" s="194"/>
      <c r="AI53" s="197"/>
      <c r="AJ53" s="198"/>
      <c r="AK53" s="193"/>
      <c r="AL53" s="194"/>
      <c r="AM53" s="195"/>
      <c r="AN53" s="196"/>
      <c r="AO53" s="194"/>
      <c r="AP53" s="197"/>
      <c r="AQ53" s="198"/>
    </row>
    <row r="54" spans="2:43" s="229" customFormat="1" ht="20.25" customHeight="1" x14ac:dyDescent="0.2">
      <c r="B54" s="216">
        <v>67</v>
      </c>
      <c r="C54" s="217" t="s">
        <v>39</v>
      </c>
      <c r="D54" s="218" t="s">
        <v>376</v>
      </c>
      <c r="E54" s="219" t="s">
        <v>391</v>
      </c>
      <c r="F54" s="220"/>
      <c r="G54" s="221"/>
      <c r="H54" s="222"/>
      <c r="I54" s="223"/>
      <c r="J54" s="224"/>
      <c r="K54" s="225"/>
      <c r="L54" s="226"/>
      <c r="M54" s="224"/>
      <c r="N54" s="227"/>
      <c r="O54" s="228"/>
      <c r="P54" s="223"/>
      <c r="Q54" s="224"/>
      <c r="R54" s="225"/>
      <c r="S54" s="226"/>
      <c r="T54" s="224"/>
      <c r="U54" s="227"/>
      <c r="V54" s="228" t="str">
        <f t="shared" si="11"/>
        <v/>
      </c>
      <c r="W54" s="223"/>
      <c r="X54" s="224"/>
      <c r="Y54" s="225"/>
      <c r="Z54" s="226"/>
      <c r="AA54" s="224"/>
      <c r="AB54" s="227"/>
      <c r="AC54" s="228"/>
      <c r="AD54" s="223" t="s">
        <v>410</v>
      </c>
      <c r="AE54" s="224">
        <v>8</v>
      </c>
      <c r="AF54" s="225">
        <f t="shared" ref="AF54:AF89" si="12">IF(AD54="min",AE54/60,IF(AD54="hr",AE54,""))</f>
        <v>8</v>
      </c>
      <c r="AG54" s="226" t="s">
        <v>571</v>
      </c>
      <c r="AH54" s="224">
        <v>2</v>
      </c>
      <c r="AI54" s="227">
        <f t="shared" ref="AI54:AI89" si="13">IF(AG54="Day",AH54*24,IF(AG54="Week",AH54*4,IF(AG54="Month",AH54,IF(AG54="Year",AH54/12,""))))</f>
        <v>8</v>
      </c>
      <c r="AJ54" s="228">
        <f t="shared" ref="AJ54:AJ89" si="14">IF(AND(AF54="",AI54=""),"",AF54*AI54)</f>
        <v>64</v>
      </c>
      <c r="AK54" s="223"/>
      <c r="AL54" s="224"/>
      <c r="AM54" s="225"/>
      <c r="AN54" s="226"/>
      <c r="AO54" s="224"/>
      <c r="AP54" s="227"/>
      <c r="AQ54" s="228"/>
    </row>
    <row r="55" spans="2:43" s="229" customFormat="1" ht="20.25" customHeight="1" x14ac:dyDescent="0.2">
      <c r="B55" s="216">
        <v>68</v>
      </c>
      <c r="C55" s="217" t="s">
        <v>39</v>
      </c>
      <c r="D55" s="218" t="s">
        <v>376</v>
      </c>
      <c r="E55" s="219" t="s">
        <v>389</v>
      </c>
      <c r="F55" s="220"/>
      <c r="G55" s="221"/>
      <c r="H55" s="222"/>
      <c r="I55" s="223"/>
      <c r="J55" s="224"/>
      <c r="K55" s="225"/>
      <c r="L55" s="226"/>
      <c r="M55" s="224"/>
      <c r="N55" s="227"/>
      <c r="O55" s="228"/>
      <c r="P55" s="223"/>
      <c r="Q55" s="224"/>
      <c r="R55" s="225"/>
      <c r="S55" s="226"/>
      <c r="T55" s="224"/>
      <c r="U55" s="227"/>
      <c r="V55" s="228" t="str">
        <f t="shared" si="11"/>
        <v/>
      </c>
      <c r="W55" s="223"/>
      <c r="X55" s="224"/>
      <c r="Y55" s="225"/>
      <c r="Z55" s="226"/>
      <c r="AA55" s="224"/>
      <c r="AB55" s="227"/>
      <c r="AC55" s="228"/>
      <c r="AD55" s="223" t="s">
        <v>410</v>
      </c>
      <c r="AE55" s="224">
        <v>8</v>
      </c>
      <c r="AF55" s="225">
        <f t="shared" si="12"/>
        <v>8</v>
      </c>
      <c r="AG55" s="226" t="s">
        <v>573</v>
      </c>
      <c r="AH55" s="224">
        <v>8</v>
      </c>
      <c r="AI55" s="227">
        <f t="shared" si="13"/>
        <v>8</v>
      </c>
      <c r="AJ55" s="228">
        <f t="shared" si="14"/>
        <v>64</v>
      </c>
      <c r="AK55" s="223"/>
      <c r="AL55" s="224"/>
      <c r="AM55" s="225"/>
      <c r="AN55" s="226"/>
      <c r="AO55" s="224"/>
      <c r="AP55" s="227"/>
      <c r="AQ55" s="228"/>
    </row>
    <row r="56" spans="2:43" s="229" customFormat="1" ht="20.25" customHeight="1" x14ac:dyDescent="0.2">
      <c r="B56" s="216">
        <v>69</v>
      </c>
      <c r="C56" s="217" t="s">
        <v>39</v>
      </c>
      <c r="D56" s="218" t="s">
        <v>376</v>
      </c>
      <c r="E56" s="219" t="s">
        <v>387</v>
      </c>
      <c r="F56" s="220"/>
      <c r="G56" s="221"/>
      <c r="H56" s="222"/>
      <c r="I56" s="223"/>
      <c r="J56" s="224"/>
      <c r="K56" s="225"/>
      <c r="L56" s="226"/>
      <c r="M56" s="224"/>
      <c r="N56" s="227"/>
      <c r="O56" s="228"/>
      <c r="P56" s="223"/>
      <c r="Q56" s="224"/>
      <c r="R56" s="225"/>
      <c r="S56" s="226"/>
      <c r="T56" s="224"/>
      <c r="U56" s="227"/>
      <c r="V56" s="228" t="str">
        <f t="shared" si="11"/>
        <v/>
      </c>
      <c r="W56" s="223"/>
      <c r="X56" s="224"/>
      <c r="Y56" s="225"/>
      <c r="Z56" s="226"/>
      <c r="AA56" s="224"/>
      <c r="AB56" s="227"/>
      <c r="AC56" s="228"/>
      <c r="AD56" s="223" t="s">
        <v>410</v>
      </c>
      <c r="AE56" s="224">
        <v>4</v>
      </c>
      <c r="AF56" s="225">
        <f t="shared" si="12"/>
        <v>4</v>
      </c>
      <c r="AG56" s="226" t="s">
        <v>573</v>
      </c>
      <c r="AH56" s="224">
        <v>2</v>
      </c>
      <c r="AI56" s="227">
        <f t="shared" si="13"/>
        <v>2</v>
      </c>
      <c r="AJ56" s="228">
        <f t="shared" si="14"/>
        <v>8</v>
      </c>
      <c r="AK56" s="223"/>
      <c r="AL56" s="224"/>
      <c r="AM56" s="225"/>
      <c r="AN56" s="226"/>
      <c r="AO56" s="224"/>
      <c r="AP56" s="227"/>
      <c r="AQ56" s="228"/>
    </row>
    <row r="57" spans="2:43" s="229" customFormat="1" ht="20.25" customHeight="1" x14ac:dyDescent="0.2">
      <c r="B57" s="216">
        <v>70</v>
      </c>
      <c r="C57" s="217" t="s">
        <v>39</v>
      </c>
      <c r="D57" s="218" t="s">
        <v>376</v>
      </c>
      <c r="E57" s="219" t="s">
        <v>388</v>
      </c>
      <c r="F57" s="220"/>
      <c r="G57" s="221"/>
      <c r="H57" s="222"/>
      <c r="I57" s="223"/>
      <c r="J57" s="224"/>
      <c r="K57" s="225"/>
      <c r="L57" s="226"/>
      <c r="M57" s="224"/>
      <c r="N57" s="227"/>
      <c r="O57" s="228"/>
      <c r="P57" s="223"/>
      <c r="Q57" s="224"/>
      <c r="R57" s="225"/>
      <c r="S57" s="226"/>
      <c r="T57" s="224"/>
      <c r="U57" s="227"/>
      <c r="V57" s="228" t="str">
        <f t="shared" si="11"/>
        <v/>
      </c>
      <c r="W57" s="223"/>
      <c r="X57" s="224"/>
      <c r="Y57" s="225"/>
      <c r="Z57" s="226"/>
      <c r="AA57" s="224"/>
      <c r="AB57" s="227"/>
      <c r="AC57" s="228"/>
      <c r="AD57" s="223" t="s">
        <v>410</v>
      </c>
      <c r="AE57" s="224">
        <v>8</v>
      </c>
      <c r="AF57" s="225">
        <f t="shared" si="12"/>
        <v>8</v>
      </c>
      <c r="AG57" s="226" t="s">
        <v>573</v>
      </c>
      <c r="AH57" s="224">
        <v>8</v>
      </c>
      <c r="AI57" s="227">
        <f t="shared" si="13"/>
        <v>8</v>
      </c>
      <c r="AJ57" s="228">
        <f t="shared" si="14"/>
        <v>64</v>
      </c>
      <c r="AK57" s="223"/>
      <c r="AL57" s="224"/>
      <c r="AM57" s="225"/>
      <c r="AN57" s="226"/>
      <c r="AO57" s="224"/>
      <c r="AP57" s="227"/>
      <c r="AQ57" s="228"/>
    </row>
    <row r="58" spans="2:43" s="199" customFormat="1" ht="20.25" customHeight="1" x14ac:dyDescent="0.2">
      <c r="B58" s="186">
        <v>71</v>
      </c>
      <c r="C58" s="187" t="s">
        <v>39</v>
      </c>
      <c r="D58" s="188" t="s">
        <v>376</v>
      </c>
      <c r="E58" s="189" t="s">
        <v>40</v>
      </c>
      <c r="F58" s="190"/>
      <c r="G58" s="191"/>
      <c r="H58" s="192"/>
      <c r="I58" s="193"/>
      <c r="J58" s="194"/>
      <c r="K58" s="195"/>
      <c r="L58" s="196"/>
      <c r="M58" s="194"/>
      <c r="N58" s="197"/>
      <c r="O58" s="198"/>
      <c r="P58" s="193" t="s">
        <v>410</v>
      </c>
      <c r="Q58" s="194">
        <v>8</v>
      </c>
      <c r="R58" s="195">
        <f t="shared" si="9"/>
        <v>8</v>
      </c>
      <c r="S58" s="196" t="s">
        <v>573</v>
      </c>
      <c r="T58" s="194">
        <v>2</v>
      </c>
      <c r="U58" s="197">
        <f t="shared" si="10"/>
        <v>2</v>
      </c>
      <c r="V58" s="198">
        <f t="shared" si="11"/>
        <v>16</v>
      </c>
      <c r="W58" s="193"/>
      <c r="X58" s="194"/>
      <c r="Y58" s="195"/>
      <c r="Z58" s="196"/>
      <c r="AA58" s="194"/>
      <c r="AB58" s="197"/>
      <c r="AC58" s="198"/>
      <c r="AD58" s="193"/>
      <c r="AE58" s="194"/>
      <c r="AF58" s="195"/>
      <c r="AG58" s="196"/>
      <c r="AH58" s="194"/>
      <c r="AI58" s="197"/>
      <c r="AJ58" s="198"/>
      <c r="AK58" s="193"/>
      <c r="AL58" s="194"/>
      <c r="AM58" s="195"/>
      <c r="AN58" s="196"/>
      <c r="AO58" s="194"/>
      <c r="AP58" s="197"/>
      <c r="AQ58" s="198"/>
    </row>
    <row r="59" spans="2:43" s="199" customFormat="1" ht="20.25" customHeight="1" x14ac:dyDescent="0.2">
      <c r="B59" s="186">
        <v>72</v>
      </c>
      <c r="C59" s="187" t="s">
        <v>39</v>
      </c>
      <c r="D59" s="188" t="s">
        <v>382</v>
      </c>
      <c r="E59" s="189" t="s">
        <v>381</v>
      </c>
      <c r="F59" s="190"/>
      <c r="G59" s="191"/>
      <c r="H59" s="192"/>
      <c r="I59" s="193"/>
      <c r="J59" s="194"/>
      <c r="K59" s="195"/>
      <c r="L59" s="196"/>
      <c r="M59" s="194"/>
      <c r="N59" s="197"/>
      <c r="O59" s="198"/>
      <c r="P59" s="193" t="s">
        <v>410</v>
      </c>
      <c r="Q59" s="194">
        <v>3</v>
      </c>
      <c r="R59" s="195">
        <f t="shared" si="9"/>
        <v>3</v>
      </c>
      <c r="S59" s="196" t="s">
        <v>571</v>
      </c>
      <c r="T59" s="194">
        <v>5</v>
      </c>
      <c r="U59" s="197">
        <f t="shared" si="10"/>
        <v>20</v>
      </c>
      <c r="V59" s="198">
        <f t="shared" si="11"/>
        <v>60</v>
      </c>
      <c r="W59" s="193"/>
      <c r="X59" s="194"/>
      <c r="Y59" s="195"/>
      <c r="Z59" s="196"/>
      <c r="AA59" s="194"/>
      <c r="AB59" s="197"/>
      <c r="AC59" s="198"/>
      <c r="AD59" s="193"/>
      <c r="AE59" s="194"/>
      <c r="AF59" s="195"/>
      <c r="AG59" s="196"/>
      <c r="AH59" s="194"/>
      <c r="AI59" s="197"/>
      <c r="AJ59" s="198"/>
      <c r="AK59" s="193"/>
      <c r="AL59" s="194"/>
      <c r="AM59" s="195"/>
      <c r="AN59" s="196"/>
      <c r="AO59" s="194"/>
      <c r="AP59" s="197"/>
      <c r="AQ59" s="198"/>
    </row>
    <row r="60" spans="2:43" s="214" customFormat="1" ht="20.25" customHeight="1" x14ac:dyDescent="0.2">
      <c r="B60" s="201">
        <v>73</v>
      </c>
      <c r="C60" s="202" t="s">
        <v>39</v>
      </c>
      <c r="D60" s="203" t="s">
        <v>361</v>
      </c>
      <c r="E60" s="204" t="s">
        <v>384</v>
      </c>
      <c r="F60" s="205"/>
      <c r="G60" s="206"/>
      <c r="H60" s="207"/>
      <c r="I60" s="208"/>
      <c r="J60" s="209"/>
      <c r="K60" s="210"/>
      <c r="L60" s="211"/>
      <c r="M60" s="209"/>
      <c r="N60" s="212"/>
      <c r="O60" s="213"/>
      <c r="P60" s="208"/>
      <c r="Q60" s="209"/>
      <c r="R60" s="210"/>
      <c r="S60" s="211"/>
      <c r="T60" s="209"/>
      <c r="U60" s="212"/>
      <c r="V60" s="213"/>
      <c r="W60" s="208" t="s">
        <v>410</v>
      </c>
      <c r="X60" s="209">
        <v>2</v>
      </c>
      <c r="Y60" s="210">
        <f t="shared" ref="Y60:Y89" si="15">IF(W60="min",X60/60,IF(W60="hr",X60,""))</f>
        <v>2</v>
      </c>
      <c r="Z60" s="211" t="s">
        <v>571</v>
      </c>
      <c r="AA60" s="209">
        <v>3</v>
      </c>
      <c r="AB60" s="212">
        <f t="shared" ref="AB60:AB89" si="16">IF(Z60="Day",AA60*24,IF(Z60="Week",AA60*4,IF(Z60="Month",AA60,IF(Z60="Year",AA60/12,""))))</f>
        <v>12</v>
      </c>
      <c r="AC60" s="213">
        <f t="shared" ref="AC60:AC89" si="17">IF(AND(Y60="",AB60=""),"",Y60*AB60)</f>
        <v>24</v>
      </c>
      <c r="AD60" s="208"/>
      <c r="AE60" s="209"/>
      <c r="AF60" s="210"/>
      <c r="AG60" s="211"/>
      <c r="AH60" s="209"/>
      <c r="AI60" s="212"/>
      <c r="AJ60" s="213"/>
      <c r="AK60" s="208"/>
      <c r="AL60" s="209"/>
      <c r="AM60" s="210"/>
      <c r="AN60" s="211"/>
      <c r="AO60" s="209"/>
      <c r="AP60" s="212"/>
      <c r="AQ60" s="213"/>
    </row>
    <row r="61" spans="2:43" s="229" customFormat="1" ht="20.25" customHeight="1" x14ac:dyDescent="0.2">
      <c r="B61" s="216">
        <v>74</v>
      </c>
      <c r="C61" s="217" t="s">
        <v>39</v>
      </c>
      <c r="D61" s="218" t="s">
        <v>361</v>
      </c>
      <c r="E61" s="219" t="s">
        <v>385</v>
      </c>
      <c r="F61" s="220"/>
      <c r="G61" s="221"/>
      <c r="H61" s="222"/>
      <c r="I61" s="223"/>
      <c r="J61" s="224"/>
      <c r="K61" s="225"/>
      <c r="L61" s="226"/>
      <c r="M61" s="224"/>
      <c r="N61" s="227"/>
      <c r="O61" s="228"/>
      <c r="P61" s="223"/>
      <c r="Q61" s="224"/>
      <c r="R61" s="225"/>
      <c r="S61" s="226"/>
      <c r="T61" s="224"/>
      <c r="U61" s="227"/>
      <c r="V61" s="228"/>
      <c r="W61" s="223"/>
      <c r="X61" s="224"/>
      <c r="Y61" s="225"/>
      <c r="Z61" s="226"/>
      <c r="AA61" s="224"/>
      <c r="AB61" s="227"/>
      <c r="AC61" s="228"/>
      <c r="AD61" s="223" t="s">
        <v>410</v>
      </c>
      <c r="AE61" s="224">
        <v>8</v>
      </c>
      <c r="AF61" s="225">
        <f t="shared" si="12"/>
        <v>8</v>
      </c>
      <c r="AG61" s="226" t="s">
        <v>571</v>
      </c>
      <c r="AH61" s="224">
        <v>3</v>
      </c>
      <c r="AI61" s="227">
        <f t="shared" si="13"/>
        <v>12</v>
      </c>
      <c r="AJ61" s="228">
        <f t="shared" si="14"/>
        <v>96</v>
      </c>
      <c r="AK61" s="223"/>
      <c r="AL61" s="224"/>
      <c r="AM61" s="225"/>
      <c r="AN61" s="226"/>
      <c r="AO61" s="224"/>
      <c r="AP61" s="227"/>
      <c r="AQ61" s="228"/>
    </row>
    <row r="62" spans="2:43" s="214" customFormat="1" ht="20.25" customHeight="1" x14ac:dyDescent="0.2">
      <c r="B62" s="201">
        <v>75</v>
      </c>
      <c r="C62" s="202" t="s">
        <v>39</v>
      </c>
      <c r="D62" s="203" t="s">
        <v>361</v>
      </c>
      <c r="E62" s="204" t="s">
        <v>386</v>
      </c>
      <c r="F62" s="205"/>
      <c r="G62" s="206"/>
      <c r="H62" s="207"/>
      <c r="I62" s="208"/>
      <c r="J62" s="209"/>
      <c r="K62" s="210"/>
      <c r="L62" s="211"/>
      <c r="M62" s="209"/>
      <c r="N62" s="212"/>
      <c r="O62" s="213"/>
      <c r="P62" s="208"/>
      <c r="Q62" s="209"/>
      <c r="R62" s="210"/>
      <c r="S62" s="211"/>
      <c r="T62" s="209"/>
      <c r="U62" s="212"/>
      <c r="V62" s="213"/>
      <c r="W62" s="208" t="s">
        <v>410</v>
      </c>
      <c r="X62" s="209">
        <v>2</v>
      </c>
      <c r="Y62" s="210">
        <f t="shared" si="15"/>
        <v>2</v>
      </c>
      <c r="Z62" s="211" t="s">
        <v>571</v>
      </c>
      <c r="AA62" s="209">
        <v>2</v>
      </c>
      <c r="AB62" s="212">
        <f t="shared" si="16"/>
        <v>8</v>
      </c>
      <c r="AC62" s="213">
        <f t="shared" si="17"/>
        <v>16</v>
      </c>
      <c r="AD62" s="208"/>
      <c r="AE62" s="209"/>
      <c r="AF62" s="210"/>
      <c r="AG62" s="211"/>
      <c r="AH62" s="209"/>
      <c r="AI62" s="212"/>
      <c r="AJ62" s="213"/>
      <c r="AK62" s="208"/>
      <c r="AL62" s="209"/>
      <c r="AM62" s="210"/>
      <c r="AN62" s="211"/>
      <c r="AO62" s="209"/>
      <c r="AP62" s="212"/>
      <c r="AQ62" s="213"/>
    </row>
    <row r="63" spans="2:43" s="229" customFormat="1" ht="20.25" customHeight="1" x14ac:dyDescent="0.2">
      <c r="B63" s="216">
        <v>76</v>
      </c>
      <c r="C63" s="217" t="s">
        <v>39</v>
      </c>
      <c r="D63" s="218" t="s">
        <v>361</v>
      </c>
      <c r="E63" s="219" t="s">
        <v>390</v>
      </c>
      <c r="F63" s="220"/>
      <c r="G63" s="221"/>
      <c r="H63" s="222"/>
      <c r="I63" s="223"/>
      <c r="J63" s="224"/>
      <c r="K63" s="225"/>
      <c r="L63" s="226"/>
      <c r="M63" s="224"/>
      <c r="N63" s="227"/>
      <c r="O63" s="228"/>
      <c r="P63" s="223"/>
      <c r="Q63" s="224"/>
      <c r="R63" s="225"/>
      <c r="S63" s="226"/>
      <c r="T63" s="224"/>
      <c r="U63" s="227"/>
      <c r="V63" s="228"/>
      <c r="W63" s="223"/>
      <c r="X63" s="224"/>
      <c r="Y63" s="225"/>
      <c r="Z63" s="226"/>
      <c r="AA63" s="224"/>
      <c r="AB63" s="227"/>
      <c r="AC63" s="228"/>
      <c r="AD63" s="223" t="s">
        <v>410</v>
      </c>
      <c r="AE63" s="224">
        <v>2</v>
      </c>
      <c r="AF63" s="225">
        <f t="shared" si="12"/>
        <v>2</v>
      </c>
      <c r="AG63" s="226" t="s">
        <v>571</v>
      </c>
      <c r="AH63" s="224">
        <v>3</v>
      </c>
      <c r="AI63" s="227">
        <f t="shared" si="13"/>
        <v>12</v>
      </c>
      <c r="AJ63" s="228">
        <f t="shared" si="14"/>
        <v>24</v>
      </c>
      <c r="AK63" s="223"/>
      <c r="AL63" s="224"/>
      <c r="AM63" s="225"/>
      <c r="AN63" s="226"/>
      <c r="AO63" s="224"/>
      <c r="AP63" s="227"/>
      <c r="AQ63" s="228"/>
    </row>
    <row r="64" spans="2:43" s="214" customFormat="1" ht="20.25" customHeight="1" x14ac:dyDescent="0.2">
      <c r="B64" s="201">
        <v>82</v>
      </c>
      <c r="C64" s="202" t="s">
        <v>383</v>
      </c>
      <c r="D64" s="203" t="s">
        <v>377</v>
      </c>
      <c r="E64" s="204" t="s">
        <v>80</v>
      </c>
      <c r="F64" s="205"/>
      <c r="G64" s="206"/>
      <c r="H64" s="207"/>
      <c r="I64" s="208"/>
      <c r="J64" s="209"/>
      <c r="K64" s="210"/>
      <c r="L64" s="211"/>
      <c r="M64" s="209"/>
      <c r="N64" s="212"/>
      <c r="O64" s="213"/>
      <c r="P64" s="208"/>
      <c r="Q64" s="209"/>
      <c r="R64" s="210"/>
      <c r="S64" s="211"/>
      <c r="T64" s="209"/>
      <c r="U64" s="212"/>
      <c r="V64" s="213"/>
      <c r="W64" s="208" t="s">
        <v>410</v>
      </c>
      <c r="X64" s="209">
        <v>2</v>
      </c>
      <c r="Y64" s="210">
        <f t="shared" si="15"/>
        <v>2</v>
      </c>
      <c r="Z64" s="211" t="s">
        <v>571</v>
      </c>
      <c r="AA64" s="209">
        <v>1</v>
      </c>
      <c r="AB64" s="212">
        <f t="shared" si="16"/>
        <v>4</v>
      </c>
      <c r="AC64" s="213">
        <f t="shared" si="17"/>
        <v>8</v>
      </c>
      <c r="AD64" s="208"/>
      <c r="AE64" s="209"/>
      <c r="AF64" s="210"/>
      <c r="AG64" s="211"/>
      <c r="AH64" s="209"/>
      <c r="AI64" s="212"/>
      <c r="AJ64" s="213"/>
      <c r="AK64" s="208"/>
      <c r="AL64" s="209"/>
      <c r="AM64" s="210"/>
      <c r="AN64" s="211"/>
      <c r="AO64" s="209"/>
      <c r="AP64" s="212"/>
      <c r="AQ64" s="213"/>
    </row>
    <row r="65" spans="2:43" ht="20.25" customHeight="1" x14ac:dyDescent="0.2">
      <c r="B65" s="68">
        <v>83</v>
      </c>
      <c r="C65" s="41" t="s">
        <v>44</v>
      </c>
      <c r="D65" s="82" t="s">
        <v>377</v>
      </c>
      <c r="E65" s="40" t="s">
        <v>82</v>
      </c>
      <c r="F65" s="23"/>
      <c r="G65" s="24"/>
      <c r="H65" s="50"/>
      <c r="I65" s="42"/>
      <c r="J65" s="43"/>
      <c r="K65" s="45"/>
      <c r="L65" s="44"/>
      <c r="M65" s="43"/>
      <c r="N65" s="46"/>
      <c r="O65" s="200"/>
      <c r="P65" s="42"/>
      <c r="Q65" s="43"/>
      <c r="R65" s="45"/>
      <c r="S65" s="44"/>
      <c r="T65" s="43"/>
      <c r="U65" s="46"/>
      <c r="V65" s="200"/>
      <c r="W65" s="208" t="s">
        <v>410</v>
      </c>
      <c r="X65" s="209">
        <v>3</v>
      </c>
      <c r="Y65" s="210">
        <f t="shared" ref="Y65" si="18">IF(W65="min",X65/60,IF(W65="hr",X65,""))</f>
        <v>3</v>
      </c>
      <c r="Z65" s="211" t="s">
        <v>571</v>
      </c>
      <c r="AA65" s="209">
        <v>5</v>
      </c>
      <c r="AB65" s="212">
        <f t="shared" ref="AB65" si="19">IF(Z65="Day",AA65*24,IF(Z65="Week",AA65*4,IF(Z65="Month",AA65,IF(Z65="Year",AA65/12,""))))</f>
        <v>20</v>
      </c>
      <c r="AC65" s="213">
        <f t="shared" ref="AC65" si="20">IF(AND(Y65="",AB65=""),"",Y65*AB65)</f>
        <v>60</v>
      </c>
      <c r="AD65" s="42"/>
      <c r="AE65" s="43"/>
      <c r="AF65" s="45"/>
      <c r="AG65" s="44"/>
      <c r="AH65" s="43"/>
      <c r="AI65" s="46"/>
      <c r="AJ65" s="200"/>
      <c r="AK65" s="42"/>
      <c r="AL65" s="43"/>
      <c r="AM65" s="45"/>
      <c r="AN65" s="44"/>
      <c r="AO65" s="43"/>
      <c r="AP65" s="46"/>
      <c r="AQ65" s="200"/>
    </row>
    <row r="66" spans="2:43" s="214" customFormat="1" ht="20.25" customHeight="1" x14ac:dyDescent="0.2">
      <c r="B66" s="68">
        <v>84</v>
      </c>
      <c r="C66" s="202" t="s">
        <v>44</v>
      </c>
      <c r="D66" s="203" t="s">
        <v>378</v>
      </c>
      <c r="E66" s="204" t="s">
        <v>204</v>
      </c>
      <c r="F66" s="205"/>
      <c r="G66" s="206"/>
      <c r="H66" s="207"/>
      <c r="I66" s="208"/>
      <c r="J66" s="209"/>
      <c r="K66" s="210"/>
      <c r="L66" s="211"/>
      <c r="M66" s="209"/>
      <c r="N66" s="212"/>
      <c r="O66" s="213"/>
      <c r="P66" s="208"/>
      <c r="Q66" s="209"/>
      <c r="R66" s="210"/>
      <c r="S66" s="211"/>
      <c r="T66" s="209"/>
      <c r="U66" s="212"/>
      <c r="V66" s="213"/>
      <c r="W66" s="208" t="s">
        <v>410</v>
      </c>
      <c r="X66" s="209">
        <v>3</v>
      </c>
      <c r="Y66" s="210">
        <f t="shared" si="15"/>
        <v>3</v>
      </c>
      <c r="Z66" s="211" t="s">
        <v>571</v>
      </c>
      <c r="AA66" s="209">
        <v>5</v>
      </c>
      <c r="AB66" s="212">
        <f t="shared" si="16"/>
        <v>20</v>
      </c>
      <c r="AC66" s="213">
        <f t="shared" si="17"/>
        <v>60</v>
      </c>
      <c r="AD66" s="208"/>
      <c r="AE66" s="209"/>
      <c r="AF66" s="210"/>
      <c r="AG66" s="211"/>
      <c r="AH66" s="209"/>
      <c r="AI66" s="212"/>
      <c r="AJ66" s="213"/>
      <c r="AK66" s="208"/>
      <c r="AL66" s="209"/>
      <c r="AM66" s="210"/>
      <c r="AN66" s="211"/>
      <c r="AO66" s="209"/>
      <c r="AP66" s="212"/>
      <c r="AQ66" s="213"/>
    </row>
    <row r="67" spans="2:43" ht="20.25" customHeight="1" x14ac:dyDescent="0.2">
      <c r="B67" s="68">
        <v>85</v>
      </c>
      <c r="C67" s="41" t="s">
        <v>44</v>
      </c>
      <c r="D67" s="82" t="s">
        <v>379</v>
      </c>
      <c r="E67" s="40" t="s">
        <v>41</v>
      </c>
      <c r="F67" s="23"/>
      <c r="G67" s="24"/>
      <c r="H67" s="50"/>
      <c r="I67" s="42"/>
      <c r="J67" s="43"/>
      <c r="K67" s="45"/>
      <c r="L67" s="44"/>
      <c r="M67" s="43"/>
      <c r="N67" s="46"/>
      <c r="O67" s="200"/>
      <c r="P67" s="42"/>
      <c r="Q67" s="43"/>
      <c r="R67" s="45"/>
      <c r="S67" s="44"/>
      <c r="T67" s="43"/>
      <c r="U67" s="46"/>
      <c r="V67" s="200"/>
      <c r="W67" s="208" t="s">
        <v>410</v>
      </c>
      <c r="X67" s="209">
        <v>4</v>
      </c>
      <c r="Y67" s="210">
        <f t="shared" ref="Y67" si="21">IF(W67="min",X67/60,IF(W67="hr",X67,""))</f>
        <v>4</v>
      </c>
      <c r="Z67" s="211" t="s">
        <v>571</v>
      </c>
      <c r="AA67" s="209">
        <v>1</v>
      </c>
      <c r="AB67" s="212">
        <f t="shared" ref="AB67" si="22">IF(Z67="Day",AA67*24,IF(Z67="Week",AA67*4,IF(Z67="Month",AA67,IF(Z67="Year",AA67/12,""))))</f>
        <v>4</v>
      </c>
      <c r="AC67" s="213">
        <f t="shared" ref="AC67" si="23">IF(AND(Y67="",AB67=""),"",Y67*AB67)</f>
        <v>16</v>
      </c>
      <c r="AD67" s="42"/>
      <c r="AE67" s="43"/>
      <c r="AF67" s="45"/>
      <c r="AG67" s="44"/>
      <c r="AH67" s="43"/>
      <c r="AI67" s="46"/>
      <c r="AJ67" s="200"/>
      <c r="AK67" s="42"/>
      <c r="AL67" s="43"/>
      <c r="AM67" s="45"/>
      <c r="AN67" s="44"/>
      <c r="AO67" s="43"/>
      <c r="AP67" s="46"/>
      <c r="AQ67" s="200"/>
    </row>
    <row r="68" spans="2:43" ht="20.25" customHeight="1" x14ac:dyDescent="0.2">
      <c r="B68" s="68">
        <v>86</v>
      </c>
      <c r="C68" s="41" t="s">
        <v>44</v>
      </c>
      <c r="D68" s="82" t="s">
        <v>379</v>
      </c>
      <c r="E68" s="40" t="s">
        <v>42</v>
      </c>
      <c r="F68" s="23"/>
      <c r="G68" s="24"/>
      <c r="H68" s="50"/>
      <c r="I68" s="42"/>
      <c r="J68" s="43"/>
      <c r="K68" s="45"/>
      <c r="L68" s="44"/>
      <c r="M68" s="43"/>
      <c r="N68" s="46"/>
      <c r="O68" s="200"/>
      <c r="P68" s="42"/>
      <c r="Q68" s="43"/>
      <c r="R68" s="45"/>
      <c r="S68" s="44"/>
      <c r="T68" s="43"/>
      <c r="U68" s="46"/>
      <c r="V68" s="200"/>
      <c r="W68" s="42"/>
      <c r="X68" s="43"/>
      <c r="Y68" s="45" t="str">
        <f t="shared" si="15"/>
        <v/>
      </c>
      <c r="Z68" s="44"/>
      <c r="AA68" s="43"/>
      <c r="AB68" s="46" t="str">
        <f t="shared" si="16"/>
        <v/>
      </c>
      <c r="AC68" s="200" t="str">
        <f t="shared" si="17"/>
        <v/>
      </c>
      <c r="AD68" s="42"/>
      <c r="AE68" s="43"/>
      <c r="AF68" s="45"/>
      <c r="AG68" s="44"/>
      <c r="AH68" s="43"/>
      <c r="AI68" s="46"/>
      <c r="AJ68" s="200"/>
      <c r="AK68" s="42"/>
      <c r="AL68" s="43"/>
      <c r="AM68" s="45"/>
      <c r="AN68" s="44"/>
      <c r="AO68" s="43"/>
      <c r="AP68" s="46"/>
      <c r="AQ68" s="200"/>
    </row>
    <row r="69" spans="2:43" ht="20.25" customHeight="1" x14ac:dyDescent="0.2">
      <c r="B69" s="68">
        <v>87</v>
      </c>
      <c r="C69" s="41" t="s">
        <v>44</v>
      </c>
      <c r="D69" s="82" t="s">
        <v>379</v>
      </c>
      <c r="E69" s="40" t="s">
        <v>81</v>
      </c>
      <c r="F69" s="23"/>
      <c r="G69" s="24"/>
      <c r="H69" s="50"/>
      <c r="I69" s="42"/>
      <c r="J69" s="43"/>
      <c r="K69" s="45"/>
      <c r="L69" s="44"/>
      <c r="M69" s="43"/>
      <c r="N69" s="46"/>
      <c r="O69" s="200"/>
      <c r="P69" s="42"/>
      <c r="Q69" s="43"/>
      <c r="R69" s="45"/>
      <c r="S69" s="44"/>
      <c r="T69" s="43"/>
      <c r="U69" s="46"/>
      <c r="V69" s="200"/>
      <c r="W69" s="42"/>
      <c r="X69" s="43"/>
      <c r="Y69" s="45" t="str">
        <f t="shared" si="15"/>
        <v/>
      </c>
      <c r="Z69" s="44"/>
      <c r="AA69" s="43"/>
      <c r="AB69" s="46" t="str">
        <f t="shared" si="16"/>
        <v/>
      </c>
      <c r="AC69" s="200" t="str">
        <f t="shared" si="17"/>
        <v/>
      </c>
      <c r="AD69" s="42"/>
      <c r="AE69" s="43"/>
      <c r="AF69" s="45"/>
      <c r="AG69" s="44"/>
      <c r="AH69" s="43"/>
      <c r="AI69" s="46"/>
      <c r="AJ69" s="200"/>
      <c r="AK69" s="42"/>
      <c r="AL69" s="43"/>
      <c r="AM69" s="45"/>
      <c r="AN69" s="44"/>
      <c r="AO69" s="43"/>
      <c r="AP69" s="46"/>
      <c r="AQ69" s="200"/>
    </row>
    <row r="70" spans="2:43" ht="20.25" customHeight="1" x14ac:dyDescent="0.2">
      <c r="B70" s="68">
        <v>88</v>
      </c>
      <c r="C70" s="41" t="s">
        <v>44</v>
      </c>
      <c r="D70" s="82" t="s">
        <v>378</v>
      </c>
      <c r="E70" s="40" t="s">
        <v>380</v>
      </c>
      <c r="F70" s="23"/>
      <c r="G70" s="24"/>
      <c r="H70" s="50"/>
      <c r="I70" s="42"/>
      <c r="J70" s="43"/>
      <c r="K70" s="45"/>
      <c r="L70" s="44"/>
      <c r="M70" s="43"/>
      <c r="N70" s="46"/>
      <c r="O70" s="200"/>
      <c r="P70" s="42"/>
      <c r="Q70" s="43"/>
      <c r="R70" s="45"/>
      <c r="S70" s="44"/>
      <c r="T70" s="43"/>
      <c r="U70" s="46"/>
      <c r="V70" s="200"/>
      <c r="W70" s="42"/>
      <c r="X70" s="43"/>
      <c r="Y70" s="45" t="str">
        <f t="shared" si="15"/>
        <v/>
      </c>
      <c r="Z70" s="44"/>
      <c r="AA70" s="43"/>
      <c r="AB70" s="46" t="str">
        <f t="shared" si="16"/>
        <v/>
      </c>
      <c r="AC70" s="200" t="str">
        <f t="shared" si="17"/>
        <v/>
      </c>
      <c r="AD70" s="42"/>
      <c r="AE70" s="43"/>
      <c r="AF70" s="45"/>
      <c r="AG70" s="44"/>
      <c r="AH70" s="43"/>
      <c r="AI70" s="46"/>
      <c r="AJ70" s="200"/>
      <c r="AK70" s="42"/>
      <c r="AL70" s="43"/>
      <c r="AM70" s="45"/>
      <c r="AN70" s="44"/>
      <c r="AO70" s="43"/>
      <c r="AP70" s="46"/>
      <c r="AQ70" s="200"/>
    </row>
    <row r="71" spans="2:43" ht="20.25" customHeight="1" x14ac:dyDescent="0.2">
      <c r="B71" s="68">
        <v>89</v>
      </c>
      <c r="C71" s="41" t="s">
        <v>44</v>
      </c>
      <c r="D71" s="82" t="s">
        <v>379</v>
      </c>
      <c r="E71" s="40" t="s">
        <v>83</v>
      </c>
      <c r="F71" s="23"/>
      <c r="G71" s="24"/>
      <c r="H71" s="50"/>
      <c r="I71" s="42"/>
      <c r="J71" s="43"/>
      <c r="K71" s="45"/>
      <c r="L71" s="44"/>
      <c r="M71" s="43"/>
      <c r="N71" s="46"/>
      <c r="O71" s="200"/>
      <c r="P71" s="42"/>
      <c r="Q71" s="43"/>
      <c r="R71" s="45"/>
      <c r="S71" s="44"/>
      <c r="T71" s="43"/>
      <c r="U71" s="46"/>
      <c r="V71" s="200"/>
      <c r="W71" s="42"/>
      <c r="X71" s="43"/>
      <c r="Y71" s="45" t="str">
        <f t="shared" si="15"/>
        <v/>
      </c>
      <c r="Z71" s="44"/>
      <c r="AA71" s="43"/>
      <c r="AB71" s="46" t="str">
        <f t="shared" si="16"/>
        <v/>
      </c>
      <c r="AC71" s="200" t="str">
        <f t="shared" si="17"/>
        <v/>
      </c>
      <c r="AD71" s="42"/>
      <c r="AE71" s="43"/>
      <c r="AF71" s="45"/>
      <c r="AG71" s="44"/>
      <c r="AH71" s="43"/>
      <c r="AI71" s="46"/>
      <c r="AJ71" s="200"/>
      <c r="AK71" s="42"/>
      <c r="AL71" s="43"/>
      <c r="AM71" s="45"/>
      <c r="AN71" s="44"/>
      <c r="AO71" s="43"/>
      <c r="AP71" s="46"/>
      <c r="AQ71" s="200"/>
    </row>
    <row r="72" spans="2:43" ht="20.25" customHeight="1" x14ac:dyDescent="0.2">
      <c r="B72" s="68">
        <v>90</v>
      </c>
      <c r="C72" s="41" t="s">
        <v>44</v>
      </c>
      <c r="D72" s="82" t="s">
        <v>379</v>
      </c>
      <c r="E72" s="40" t="s">
        <v>392</v>
      </c>
      <c r="F72" s="23"/>
      <c r="G72" s="24"/>
      <c r="H72" s="50"/>
      <c r="I72" s="42"/>
      <c r="J72" s="43"/>
      <c r="K72" s="45"/>
      <c r="L72" s="44"/>
      <c r="M72" s="43"/>
      <c r="N72" s="46"/>
      <c r="O72" s="200"/>
      <c r="P72" s="42"/>
      <c r="Q72" s="43"/>
      <c r="R72" s="45"/>
      <c r="S72" s="44"/>
      <c r="T72" s="43"/>
      <c r="U72" s="46"/>
      <c r="V72" s="200"/>
      <c r="W72" s="42"/>
      <c r="X72" s="43"/>
      <c r="Y72" s="45" t="str">
        <f t="shared" si="15"/>
        <v/>
      </c>
      <c r="Z72" s="44"/>
      <c r="AA72" s="43"/>
      <c r="AB72" s="46" t="str">
        <f t="shared" si="16"/>
        <v/>
      </c>
      <c r="AC72" s="200" t="str">
        <f t="shared" si="17"/>
        <v/>
      </c>
      <c r="AD72" s="42"/>
      <c r="AE72" s="43"/>
      <c r="AF72" s="45"/>
      <c r="AG72" s="44"/>
      <c r="AH72" s="43"/>
      <c r="AI72" s="46"/>
      <c r="AJ72" s="200"/>
      <c r="AK72" s="42"/>
      <c r="AL72" s="43"/>
      <c r="AM72" s="45"/>
      <c r="AN72" s="44"/>
      <c r="AO72" s="43"/>
      <c r="AP72" s="46"/>
      <c r="AQ72" s="200"/>
    </row>
    <row r="73" spans="2:43" ht="20.25" customHeight="1" x14ac:dyDescent="0.2">
      <c r="B73" s="68">
        <v>91</v>
      </c>
      <c r="C73" s="41" t="s">
        <v>44</v>
      </c>
      <c r="D73" s="82" t="s">
        <v>379</v>
      </c>
      <c r="E73" s="40" t="s">
        <v>393</v>
      </c>
      <c r="F73" s="23"/>
      <c r="G73" s="24"/>
      <c r="H73" s="50"/>
      <c r="I73" s="42"/>
      <c r="J73" s="43"/>
      <c r="K73" s="45"/>
      <c r="L73" s="44"/>
      <c r="M73" s="43"/>
      <c r="N73" s="46"/>
      <c r="O73" s="200"/>
      <c r="P73" s="42"/>
      <c r="Q73" s="43"/>
      <c r="R73" s="45"/>
      <c r="S73" s="44"/>
      <c r="T73" s="43"/>
      <c r="U73" s="46"/>
      <c r="V73" s="200"/>
      <c r="W73" s="208" t="s">
        <v>410</v>
      </c>
      <c r="X73" s="209">
        <v>3</v>
      </c>
      <c r="Y73" s="210">
        <f t="shared" ref="Y73" si="24">IF(W73="min",X73/60,IF(W73="hr",X73,""))</f>
        <v>3</v>
      </c>
      <c r="Z73" s="211" t="s">
        <v>571</v>
      </c>
      <c r="AA73" s="209">
        <v>1</v>
      </c>
      <c r="AB73" s="212">
        <f t="shared" ref="AB73" si="25">IF(Z73="Day",AA73*24,IF(Z73="Week",AA73*4,IF(Z73="Month",AA73,IF(Z73="Year",AA73/12,""))))</f>
        <v>4</v>
      </c>
      <c r="AC73" s="213">
        <f t="shared" ref="AC73" si="26">IF(AND(Y73="",AB73=""),"",Y73*AB73)</f>
        <v>12</v>
      </c>
      <c r="AD73" s="42"/>
      <c r="AE73" s="43"/>
      <c r="AF73" s="45"/>
      <c r="AG73" s="44"/>
      <c r="AH73" s="43"/>
      <c r="AI73" s="46"/>
      <c r="AJ73" s="200"/>
      <c r="AK73" s="42"/>
      <c r="AL73" s="43"/>
      <c r="AM73" s="45"/>
      <c r="AN73" s="44"/>
      <c r="AO73" s="43"/>
      <c r="AP73" s="46"/>
      <c r="AQ73" s="200"/>
    </row>
    <row r="74" spans="2:43" s="243" customFormat="1" ht="20.25" customHeight="1" x14ac:dyDescent="0.2">
      <c r="B74" s="230">
        <v>95</v>
      </c>
      <c r="C74" s="231" t="s">
        <v>88</v>
      </c>
      <c r="D74" s="232" t="s">
        <v>172</v>
      </c>
      <c r="E74" s="233" t="s">
        <v>89</v>
      </c>
      <c r="F74" s="234"/>
      <c r="G74" s="235"/>
      <c r="H74" s="236"/>
      <c r="I74" s="237"/>
      <c r="J74" s="238"/>
      <c r="K74" s="239"/>
      <c r="L74" s="240"/>
      <c r="M74" s="238"/>
      <c r="N74" s="241"/>
      <c r="O74" s="242"/>
      <c r="P74" s="237"/>
      <c r="Q74" s="238"/>
      <c r="R74" s="239"/>
      <c r="S74" s="240"/>
      <c r="T74" s="238"/>
      <c r="U74" s="241"/>
      <c r="V74" s="242"/>
      <c r="W74" s="237"/>
      <c r="X74" s="238"/>
      <c r="Y74" s="239"/>
      <c r="Z74" s="240"/>
      <c r="AA74" s="238"/>
      <c r="AB74" s="241"/>
      <c r="AC74" s="242"/>
      <c r="AD74" s="237"/>
      <c r="AE74" s="238"/>
      <c r="AF74" s="239"/>
      <c r="AG74" s="240"/>
      <c r="AH74" s="238"/>
      <c r="AI74" s="241"/>
      <c r="AJ74" s="242"/>
      <c r="AK74" s="237" t="s">
        <v>410</v>
      </c>
      <c r="AL74" s="238">
        <v>8</v>
      </c>
      <c r="AM74" s="239">
        <f t="shared" ref="AM74:AM89" si="27">IF(AK74="min",AL74/60,IF(AK74="hr",AL74,""))</f>
        <v>8</v>
      </c>
      <c r="AN74" s="240" t="s">
        <v>573</v>
      </c>
      <c r="AO74" s="238">
        <v>4</v>
      </c>
      <c r="AP74" s="241">
        <f t="shared" ref="AP74:AP89" si="28">IF(AN74="Day",AO74*24,IF(AN74="Week",AO74*4,IF(AN74="Month",AO74,IF(AN74="Year",AO74/12,""))))</f>
        <v>4</v>
      </c>
      <c r="AQ74" s="242">
        <f t="shared" ref="AQ74:AQ89" si="29">IF(AND(AM74="",AP74=""),"",AM74*AP74)</f>
        <v>32</v>
      </c>
    </row>
    <row r="75" spans="2:43" s="243" customFormat="1" ht="20.25" customHeight="1" x14ac:dyDescent="0.2">
      <c r="B75" s="230">
        <v>96</v>
      </c>
      <c r="C75" s="231" t="s">
        <v>88</v>
      </c>
      <c r="D75" s="232" t="s">
        <v>172</v>
      </c>
      <c r="E75" s="233" t="s">
        <v>90</v>
      </c>
      <c r="F75" s="234"/>
      <c r="G75" s="235"/>
      <c r="H75" s="236"/>
      <c r="I75" s="237"/>
      <c r="J75" s="238"/>
      <c r="K75" s="239"/>
      <c r="L75" s="240"/>
      <c r="M75" s="238"/>
      <c r="N75" s="241"/>
      <c r="O75" s="242"/>
      <c r="P75" s="237"/>
      <c r="Q75" s="238"/>
      <c r="R75" s="239"/>
      <c r="S75" s="240"/>
      <c r="T75" s="238"/>
      <c r="U75" s="241"/>
      <c r="V75" s="242"/>
      <c r="W75" s="237"/>
      <c r="X75" s="238"/>
      <c r="Y75" s="239"/>
      <c r="Z75" s="240"/>
      <c r="AA75" s="238"/>
      <c r="AB75" s="241"/>
      <c r="AC75" s="242"/>
      <c r="AD75" s="237"/>
      <c r="AE75" s="238"/>
      <c r="AF75" s="239"/>
      <c r="AG75" s="240"/>
      <c r="AH75" s="238"/>
      <c r="AI75" s="241"/>
      <c r="AJ75" s="242"/>
      <c r="AK75" s="237" t="s">
        <v>410</v>
      </c>
      <c r="AL75" s="238">
        <v>4</v>
      </c>
      <c r="AM75" s="239">
        <f t="shared" si="27"/>
        <v>4</v>
      </c>
      <c r="AN75" s="240" t="s">
        <v>573</v>
      </c>
      <c r="AO75" s="238">
        <v>2</v>
      </c>
      <c r="AP75" s="241">
        <f t="shared" si="28"/>
        <v>2</v>
      </c>
      <c r="AQ75" s="242">
        <f t="shared" si="29"/>
        <v>8</v>
      </c>
    </row>
    <row r="76" spans="2:43" s="243" customFormat="1" ht="20.25" customHeight="1" x14ac:dyDescent="0.2">
      <c r="B76" s="230">
        <v>97</v>
      </c>
      <c r="C76" s="231" t="s">
        <v>88</v>
      </c>
      <c r="D76" s="232" t="s">
        <v>172</v>
      </c>
      <c r="E76" s="233" t="s">
        <v>94</v>
      </c>
      <c r="F76" s="234"/>
      <c r="G76" s="235"/>
      <c r="H76" s="236"/>
      <c r="I76" s="237"/>
      <c r="J76" s="238"/>
      <c r="K76" s="239"/>
      <c r="L76" s="240"/>
      <c r="M76" s="238"/>
      <c r="N76" s="241"/>
      <c r="O76" s="242"/>
      <c r="P76" s="237"/>
      <c r="Q76" s="238"/>
      <c r="R76" s="239"/>
      <c r="S76" s="240"/>
      <c r="T76" s="238"/>
      <c r="U76" s="241"/>
      <c r="V76" s="242"/>
      <c r="W76" s="237"/>
      <c r="X76" s="238"/>
      <c r="Y76" s="239"/>
      <c r="Z76" s="240"/>
      <c r="AA76" s="238"/>
      <c r="AB76" s="241"/>
      <c r="AC76" s="242"/>
      <c r="AD76" s="237"/>
      <c r="AE76" s="238"/>
      <c r="AF76" s="239"/>
      <c r="AG76" s="240"/>
      <c r="AH76" s="238"/>
      <c r="AI76" s="241"/>
      <c r="AJ76" s="242"/>
      <c r="AK76" s="237" t="s">
        <v>410</v>
      </c>
      <c r="AL76" s="238">
        <v>8</v>
      </c>
      <c r="AM76" s="239">
        <f t="shared" si="27"/>
        <v>8</v>
      </c>
      <c r="AN76" s="240" t="s">
        <v>573</v>
      </c>
      <c r="AO76" s="238">
        <v>2</v>
      </c>
      <c r="AP76" s="241">
        <f t="shared" si="28"/>
        <v>2</v>
      </c>
      <c r="AQ76" s="242">
        <f t="shared" si="29"/>
        <v>16</v>
      </c>
    </row>
    <row r="77" spans="2:43" s="243" customFormat="1" ht="20.25" customHeight="1" x14ac:dyDescent="0.2">
      <c r="B77" s="230">
        <v>98</v>
      </c>
      <c r="C77" s="231" t="s">
        <v>88</v>
      </c>
      <c r="D77" s="232" t="s">
        <v>172</v>
      </c>
      <c r="E77" s="233" t="s">
        <v>91</v>
      </c>
      <c r="F77" s="234"/>
      <c r="G77" s="235"/>
      <c r="H77" s="236"/>
      <c r="I77" s="237"/>
      <c r="J77" s="238"/>
      <c r="K77" s="239"/>
      <c r="L77" s="240"/>
      <c r="M77" s="238"/>
      <c r="N77" s="241"/>
      <c r="O77" s="242"/>
      <c r="P77" s="237"/>
      <c r="Q77" s="238"/>
      <c r="R77" s="239"/>
      <c r="S77" s="240"/>
      <c r="T77" s="238"/>
      <c r="U77" s="241"/>
      <c r="V77" s="242"/>
      <c r="W77" s="237"/>
      <c r="X77" s="238"/>
      <c r="Y77" s="239"/>
      <c r="Z77" s="240"/>
      <c r="AA77" s="238"/>
      <c r="AB77" s="241"/>
      <c r="AC77" s="242"/>
      <c r="AD77" s="237"/>
      <c r="AE77" s="238"/>
      <c r="AF77" s="239"/>
      <c r="AG77" s="240"/>
      <c r="AH77" s="238"/>
      <c r="AI77" s="241"/>
      <c r="AJ77" s="242"/>
      <c r="AK77" s="237" t="s">
        <v>410</v>
      </c>
      <c r="AL77" s="238">
        <v>4</v>
      </c>
      <c r="AM77" s="239">
        <f t="shared" si="27"/>
        <v>4</v>
      </c>
      <c r="AN77" s="240" t="s">
        <v>573</v>
      </c>
      <c r="AO77" s="238">
        <v>2</v>
      </c>
      <c r="AP77" s="241">
        <f t="shared" si="28"/>
        <v>2</v>
      </c>
      <c r="AQ77" s="242">
        <f t="shared" si="29"/>
        <v>8</v>
      </c>
    </row>
    <row r="78" spans="2:43" s="243" customFormat="1" ht="20.25" customHeight="1" x14ac:dyDescent="0.2">
      <c r="B78" s="230">
        <v>99</v>
      </c>
      <c r="C78" s="231" t="s">
        <v>88</v>
      </c>
      <c r="D78" s="232" t="s">
        <v>172</v>
      </c>
      <c r="E78" s="233" t="s">
        <v>92</v>
      </c>
      <c r="F78" s="234"/>
      <c r="G78" s="235"/>
      <c r="H78" s="236"/>
      <c r="I78" s="237"/>
      <c r="J78" s="238"/>
      <c r="K78" s="239"/>
      <c r="L78" s="240"/>
      <c r="M78" s="238"/>
      <c r="N78" s="241"/>
      <c r="O78" s="242"/>
      <c r="P78" s="237"/>
      <c r="Q78" s="238"/>
      <c r="R78" s="239"/>
      <c r="S78" s="240"/>
      <c r="T78" s="238"/>
      <c r="U78" s="241"/>
      <c r="V78" s="242"/>
      <c r="W78" s="237"/>
      <c r="X78" s="238"/>
      <c r="Y78" s="239"/>
      <c r="Z78" s="240"/>
      <c r="AA78" s="238"/>
      <c r="AB78" s="241"/>
      <c r="AC78" s="242"/>
      <c r="AD78" s="237"/>
      <c r="AE78" s="238"/>
      <c r="AF78" s="239"/>
      <c r="AG78" s="240"/>
      <c r="AH78" s="238"/>
      <c r="AI78" s="241"/>
      <c r="AJ78" s="242"/>
      <c r="AK78" s="237" t="s">
        <v>410</v>
      </c>
      <c r="AL78" s="238">
        <v>8</v>
      </c>
      <c r="AM78" s="239">
        <f t="shared" si="27"/>
        <v>8</v>
      </c>
      <c r="AN78" s="240" t="s">
        <v>573</v>
      </c>
      <c r="AO78" s="238">
        <v>4</v>
      </c>
      <c r="AP78" s="241">
        <f t="shared" si="28"/>
        <v>4</v>
      </c>
      <c r="AQ78" s="242">
        <f t="shared" si="29"/>
        <v>32</v>
      </c>
    </row>
    <row r="79" spans="2:43" s="243" customFormat="1" ht="20.25" customHeight="1" x14ac:dyDescent="0.2">
      <c r="B79" s="230">
        <v>100</v>
      </c>
      <c r="C79" s="231" t="s">
        <v>88</v>
      </c>
      <c r="D79" s="232" t="s">
        <v>172</v>
      </c>
      <c r="E79" s="233" t="s">
        <v>93</v>
      </c>
      <c r="F79" s="234"/>
      <c r="G79" s="235"/>
      <c r="H79" s="236"/>
      <c r="I79" s="237"/>
      <c r="J79" s="238"/>
      <c r="K79" s="239"/>
      <c r="L79" s="240"/>
      <c r="M79" s="238"/>
      <c r="N79" s="241"/>
      <c r="O79" s="242"/>
      <c r="P79" s="237"/>
      <c r="Q79" s="238"/>
      <c r="R79" s="239"/>
      <c r="S79" s="240"/>
      <c r="T79" s="238"/>
      <c r="U79" s="241"/>
      <c r="V79" s="242"/>
      <c r="W79" s="237"/>
      <c r="X79" s="238"/>
      <c r="Y79" s="239"/>
      <c r="Z79" s="240"/>
      <c r="AA79" s="238"/>
      <c r="AB79" s="241"/>
      <c r="AC79" s="242"/>
      <c r="AD79" s="237"/>
      <c r="AE79" s="238"/>
      <c r="AF79" s="239"/>
      <c r="AG79" s="240"/>
      <c r="AH79" s="238"/>
      <c r="AI79" s="241"/>
      <c r="AJ79" s="242"/>
      <c r="AK79" s="237" t="s">
        <v>410</v>
      </c>
      <c r="AL79" s="238">
        <v>4</v>
      </c>
      <c r="AM79" s="239">
        <f t="shared" si="27"/>
        <v>4</v>
      </c>
      <c r="AN79" s="240" t="s">
        <v>573</v>
      </c>
      <c r="AO79" s="238">
        <v>2</v>
      </c>
      <c r="AP79" s="241">
        <f t="shared" si="28"/>
        <v>2</v>
      </c>
      <c r="AQ79" s="242">
        <f t="shared" si="29"/>
        <v>8</v>
      </c>
    </row>
    <row r="80" spans="2:43" s="243" customFormat="1" ht="20.25" customHeight="1" x14ac:dyDescent="0.2">
      <c r="B80" s="230">
        <v>101</v>
      </c>
      <c r="C80" s="231" t="s">
        <v>88</v>
      </c>
      <c r="D80" s="232" t="s">
        <v>171</v>
      </c>
      <c r="E80" s="233" t="s">
        <v>95</v>
      </c>
      <c r="F80" s="234"/>
      <c r="G80" s="235"/>
      <c r="H80" s="236"/>
      <c r="I80" s="237"/>
      <c r="J80" s="238"/>
      <c r="K80" s="239"/>
      <c r="L80" s="240"/>
      <c r="M80" s="238"/>
      <c r="N80" s="241"/>
      <c r="O80" s="242"/>
      <c r="P80" s="237"/>
      <c r="Q80" s="238"/>
      <c r="R80" s="239"/>
      <c r="S80" s="240"/>
      <c r="T80" s="238"/>
      <c r="U80" s="241"/>
      <c r="V80" s="242"/>
      <c r="W80" s="237"/>
      <c r="X80" s="238"/>
      <c r="Y80" s="239"/>
      <c r="Z80" s="240"/>
      <c r="AA80" s="238"/>
      <c r="AB80" s="241"/>
      <c r="AC80" s="242"/>
      <c r="AD80" s="237"/>
      <c r="AE80" s="238"/>
      <c r="AF80" s="239"/>
      <c r="AG80" s="240"/>
      <c r="AH80" s="238"/>
      <c r="AI80" s="241"/>
      <c r="AJ80" s="242"/>
      <c r="AK80" s="237" t="s">
        <v>410</v>
      </c>
      <c r="AL80" s="238">
        <v>4</v>
      </c>
      <c r="AM80" s="239">
        <f t="shared" si="27"/>
        <v>4</v>
      </c>
      <c r="AN80" s="240" t="s">
        <v>573</v>
      </c>
      <c r="AO80" s="238">
        <v>2</v>
      </c>
      <c r="AP80" s="241">
        <f t="shared" si="28"/>
        <v>2</v>
      </c>
      <c r="AQ80" s="242">
        <f t="shared" si="29"/>
        <v>8</v>
      </c>
    </row>
    <row r="81" spans="2:43" s="243" customFormat="1" ht="20.25" customHeight="1" x14ac:dyDescent="0.2">
      <c r="B81" s="230">
        <v>102</v>
      </c>
      <c r="C81" s="231" t="s">
        <v>88</v>
      </c>
      <c r="D81" s="232" t="s">
        <v>173</v>
      </c>
      <c r="E81" s="233" t="s">
        <v>96</v>
      </c>
      <c r="F81" s="234"/>
      <c r="G81" s="235"/>
      <c r="H81" s="236"/>
      <c r="I81" s="237"/>
      <c r="J81" s="238"/>
      <c r="K81" s="239"/>
      <c r="L81" s="240"/>
      <c r="M81" s="238"/>
      <c r="N81" s="241"/>
      <c r="O81" s="242"/>
      <c r="P81" s="237"/>
      <c r="Q81" s="238"/>
      <c r="R81" s="239"/>
      <c r="S81" s="240"/>
      <c r="T81" s="238"/>
      <c r="U81" s="241"/>
      <c r="V81" s="242"/>
      <c r="W81" s="237"/>
      <c r="X81" s="238"/>
      <c r="Y81" s="239"/>
      <c r="Z81" s="240"/>
      <c r="AA81" s="238"/>
      <c r="AB81" s="241"/>
      <c r="AC81" s="242"/>
      <c r="AD81" s="237"/>
      <c r="AE81" s="238"/>
      <c r="AF81" s="239"/>
      <c r="AG81" s="240"/>
      <c r="AH81" s="238"/>
      <c r="AI81" s="241"/>
      <c r="AJ81" s="242"/>
      <c r="AK81" s="237" t="s">
        <v>410</v>
      </c>
      <c r="AL81" s="238">
        <v>8</v>
      </c>
      <c r="AM81" s="239">
        <f t="shared" si="27"/>
        <v>8</v>
      </c>
      <c r="AN81" s="240" t="s">
        <v>573</v>
      </c>
      <c r="AO81" s="238">
        <v>2</v>
      </c>
      <c r="AP81" s="241">
        <f t="shared" si="28"/>
        <v>2</v>
      </c>
      <c r="AQ81" s="242">
        <f t="shared" si="29"/>
        <v>16</v>
      </c>
    </row>
    <row r="82" spans="2:43" s="243" customFormat="1" ht="20.25" customHeight="1" x14ac:dyDescent="0.2">
      <c r="B82" s="230">
        <v>103</v>
      </c>
      <c r="C82" s="231" t="s">
        <v>88</v>
      </c>
      <c r="D82" s="232" t="s">
        <v>173</v>
      </c>
      <c r="E82" s="233" t="s">
        <v>97</v>
      </c>
      <c r="F82" s="234"/>
      <c r="G82" s="235"/>
      <c r="H82" s="236"/>
      <c r="I82" s="237"/>
      <c r="J82" s="238"/>
      <c r="K82" s="239"/>
      <c r="L82" s="240"/>
      <c r="M82" s="238"/>
      <c r="N82" s="241"/>
      <c r="O82" s="242"/>
      <c r="P82" s="237"/>
      <c r="Q82" s="238"/>
      <c r="R82" s="239"/>
      <c r="S82" s="240"/>
      <c r="T82" s="238"/>
      <c r="U82" s="241"/>
      <c r="V82" s="242"/>
      <c r="W82" s="237"/>
      <c r="X82" s="238"/>
      <c r="Y82" s="239"/>
      <c r="Z82" s="240"/>
      <c r="AA82" s="238"/>
      <c r="AB82" s="241"/>
      <c r="AC82" s="242"/>
      <c r="AD82" s="237"/>
      <c r="AE82" s="238"/>
      <c r="AF82" s="239"/>
      <c r="AG82" s="240"/>
      <c r="AH82" s="238"/>
      <c r="AI82" s="241"/>
      <c r="AJ82" s="242"/>
      <c r="AK82" s="237" t="s">
        <v>410</v>
      </c>
      <c r="AL82" s="238">
        <v>8</v>
      </c>
      <c r="AM82" s="239">
        <f t="shared" si="27"/>
        <v>8</v>
      </c>
      <c r="AN82" s="240" t="s">
        <v>573</v>
      </c>
      <c r="AO82" s="238">
        <v>2</v>
      </c>
      <c r="AP82" s="241">
        <f t="shared" si="28"/>
        <v>2</v>
      </c>
      <c r="AQ82" s="242">
        <f t="shared" si="29"/>
        <v>16</v>
      </c>
    </row>
    <row r="83" spans="2:43" s="243" customFormat="1" ht="20.25" customHeight="1" x14ac:dyDescent="0.2">
      <c r="B83" s="230">
        <v>104</v>
      </c>
      <c r="C83" s="231" t="s">
        <v>88</v>
      </c>
      <c r="D83" s="232" t="s">
        <v>173</v>
      </c>
      <c r="E83" s="233" t="s">
        <v>98</v>
      </c>
      <c r="F83" s="234"/>
      <c r="G83" s="235"/>
      <c r="H83" s="236"/>
      <c r="I83" s="237"/>
      <c r="J83" s="238"/>
      <c r="K83" s="239"/>
      <c r="L83" s="240"/>
      <c r="M83" s="238"/>
      <c r="N83" s="241"/>
      <c r="O83" s="242"/>
      <c r="P83" s="237"/>
      <c r="Q83" s="238"/>
      <c r="R83" s="239"/>
      <c r="S83" s="240"/>
      <c r="T83" s="238"/>
      <c r="U83" s="241"/>
      <c r="V83" s="242"/>
      <c r="W83" s="237"/>
      <c r="X83" s="238"/>
      <c r="Y83" s="239"/>
      <c r="Z83" s="240"/>
      <c r="AA83" s="238"/>
      <c r="AB83" s="241"/>
      <c r="AC83" s="242"/>
      <c r="AD83" s="237"/>
      <c r="AE83" s="238"/>
      <c r="AF83" s="239"/>
      <c r="AG83" s="240"/>
      <c r="AH83" s="238"/>
      <c r="AI83" s="241"/>
      <c r="AJ83" s="242"/>
      <c r="AK83" s="237" t="s">
        <v>410</v>
      </c>
      <c r="AL83" s="238">
        <v>4</v>
      </c>
      <c r="AM83" s="239">
        <f t="shared" si="27"/>
        <v>4</v>
      </c>
      <c r="AN83" s="240" t="s">
        <v>573</v>
      </c>
      <c r="AO83" s="238">
        <v>2</v>
      </c>
      <c r="AP83" s="241">
        <f t="shared" si="28"/>
        <v>2</v>
      </c>
      <c r="AQ83" s="242">
        <f t="shared" si="29"/>
        <v>8</v>
      </c>
    </row>
    <row r="84" spans="2:43" s="243" customFormat="1" ht="20.25" customHeight="1" x14ac:dyDescent="0.2">
      <c r="B84" s="230">
        <v>105</v>
      </c>
      <c r="C84" s="231" t="s">
        <v>88</v>
      </c>
      <c r="D84" s="232" t="s">
        <v>173</v>
      </c>
      <c r="E84" s="233" t="s">
        <v>99</v>
      </c>
      <c r="F84" s="234"/>
      <c r="G84" s="235"/>
      <c r="H84" s="236"/>
      <c r="I84" s="237"/>
      <c r="J84" s="238"/>
      <c r="K84" s="239"/>
      <c r="L84" s="240"/>
      <c r="M84" s="238"/>
      <c r="N84" s="241"/>
      <c r="O84" s="242"/>
      <c r="P84" s="237"/>
      <c r="Q84" s="238"/>
      <c r="R84" s="239"/>
      <c r="S84" s="240"/>
      <c r="T84" s="238"/>
      <c r="U84" s="241"/>
      <c r="V84" s="242"/>
      <c r="W84" s="237"/>
      <c r="X84" s="238"/>
      <c r="Y84" s="239"/>
      <c r="Z84" s="240"/>
      <c r="AA84" s="238"/>
      <c r="AB84" s="241"/>
      <c r="AC84" s="242"/>
      <c r="AD84" s="237"/>
      <c r="AE84" s="238"/>
      <c r="AF84" s="239"/>
      <c r="AG84" s="240"/>
      <c r="AH84" s="238"/>
      <c r="AI84" s="241"/>
      <c r="AJ84" s="242"/>
      <c r="AK84" s="237" t="s">
        <v>410</v>
      </c>
      <c r="AL84" s="238">
        <v>4</v>
      </c>
      <c r="AM84" s="239">
        <f t="shared" si="27"/>
        <v>4</v>
      </c>
      <c r="AN84" s="240" t="s">
        <v>573</v>
      </c>
      <c r="AO84" s="238">
        <v>2</v>
      </c>
      <c r="AP84" s="241">
        <f t="shared" si="28"/>
        <v>2</v>
      </c>
      <c r="AQ84" s="242">
        <f t="shared" si="29"/>
        <v>8</v>
      </c>
    </row>
    <row r="85" spans="2:43" s="243" customFormat="1" ht="20.25" customHeight="1" x14ac:dyDescent="0.2">
      <c r="B85" s="230">
        <v>106</v>
      </c>
      <c r="C85" s="231" t="s">
        <v>88</v>
      </c>
      <c r="D85" s="232" t="s">
        <v>173</v>
      </c>
      <c r="E85" s="233" t="s">
        <v>100</v>
      </c>
      <c r="F85" s="234"/>
      <c r="G85" s="235"/>
      <c r="H85" s="236"/>
      <c r="I85" s="237"/>
      <c r="J85" s="238"/>
      <c r="K85" s="239"/>
      <c r="L85" s="240"/>
      <c r="M85" s="238"/>
      <c r="N85" s="241"/>
      <c r="O85" s="242"/>
      <c r="P85" s="237"/>
      <c r="Q85" s="238"/>
      <c r="R85" s="239"/>
      <c r="S85" s="240"/>
      <c r="T85" s="238"/>
      <c r="U85" s="241"/>
      <c r="V85" s="242"/>
      <c r="W85" s="237"/>
      <c r="X85" s="238"/>
      <c r="Y85" s="239"/>
      <c r="Z85" s="240"/>
      <c r="AA85" s="238"/>
      <c r="AB85" s="241"/>
      <c r="AC85" s="242"/>
      <c r="AD85" s="237"/>
      <c r="AE85" s="238"/>
      <c r="AF85" s="239"/>
      <c r="AG85" s="240"/>
      <c r="AH85" s="238"/>
      <c r="AI85" s="241"/>
      <c r="AJ85" s="242"/>
      <c r="AK85" s="237" t="s">
        <v>410</v>
      </c>
      <c r="AL85" s="238">
        <v>8</v>
      </c>
      <c r="AM85" s="239">
        <f t="shared" si="27"/>
        <v>8</v>
      </c>
      <c r="AN85" s="240" t="s">
        <v>573</v>
      </c>
      <c r="AO85" s="238">
        <v>1</v>
      </c>
      <c r="AP85" s="241">
        <f t="shared" si="28"/>
        <v>1</v>
      </c>
      <c r="AQ85" s="242">
        <f t="shared" si="29"/>
        <v>8</v>
      </c>
    </row>
    <row r="86" spans="2:43" s="243" customFormat="1" ht="20.25" customHeight="1" x14ac:dyDescent="0.2">
      <c r="B86" s="230">
        <v>107</v>
      </c>
      <c r="C86" s="231" t="s">
        <v>88</v>
      </c>
      <c r="D86" s="232" t="s">
        <v>174</v>
      </c>
      <c r="E86" s="233" t="s">
        <v>101</v>
      </c>
      <c r="F86" s="234"/>
      <c r="G86" s="235"/>
      <c r="H86" s="236"/>
      <c r="I86" s="237"/>
      <c r="J86" s="238"/>
      <c r="K86" s="239"/>
      <c r="L86" s="240"/>
      <c r="M86" s="238"/>
      <c r="N86" s="241"/>
      <c r="O86" s="242"/>
      <c r="P86" s="237"/>
      <c r="Q86" s="238"/>
      <c r="R86" s="239"/>
      <c r="S86" s="240"/>
      <c r="T86" s="238"/>
      <c r="U86" s="241"/>
      <c r="V86" s="242"/>
      <c r="W86" s="237"/>
      <c r="X86" s="238"/>
      <c r="Y86" s="239"/>
      <c r="Z86" s="240"/>
      <c r="AA86" s="238"/>
      <c r="AB86" s="241"/>
      <c r="AC86" s="242"/>
      <c r="AD86" s="237"/>
      <c r="AE86" s="238"/>
      <c r="AF86" s="239"/>
      <c r="AG86" s="240"/>
      <c r="AH86" s="238"/>
      <c r="AI86" s="241"/>
      <c r="AJ86" s="242"/>
      <c r="AK86" s="237" t="s">
        <v>410</v>
      </c>
      <c r="AL86" s="238">
        <v>4</v>
      </c>
      <c r="AM86" s="239">
        <f t="shared" si="27"/>
        <v>4</v>
      </c>
      <c r="AN86" s="240" t="s">
        <v>573</v>
      </c>
      <c r="AO86" s="238">
        <v>1</v>
      </c>
      <c r="AP86" s="241">
        <f t="shared" si="28"/>
        <v>1</v>
      </c>
      <c r="AQ86" s="242">
        <f t="shared" si="29"/>
        <v>4</v>
      </c>
    </row>
    <row r="87" spans="2:43" s="243" customFormat="1" ht="20.25" customHeight="1" x14ac:dyDescent="0.2">
      <c r="B87" s="230">
        <v>108</v>
      </c>
      <c r="C87" s="231" t="s">
        <v>88</v>
      </c>
      <c r="D87" s="232" t="s">
        <v>175</v>
      </c>
      <c r="E87" s="233" t="s">
        <v>102</v>
      </c>
      <c r="F87" s="234"/>
      <c r="G87" s="235"/>
      <c r="H87" s="236"/>
      <c r="I87" s="237"/>
      <c r="J87" s="238"/>
      <c r="K87" s="239"/>
      <c r="L87" s="240"/>
      <c r="M87" s="238"/>
      <c r="N87" s="241"/>
      <c r="O87" s="242"/>
      <c r="P87" s="237"/>
      <c r="Q87" s="238"/>
      <c r="R87" s="239"/>
      <c r="S87" s="240"/>
      <c r="T87" s="238"/>
      <c r="U87" s="241"/>
      <c r="V87" s="242"/>
      <c r="W87" s="237"/>
      <c r="X87" s="238"/>
      <c r="Y87" s="239"/>
      <c r="Z87" s="240"/>
      <c r="AA87" s="238"/>
      <c r="AB87" s="241"/>
      <c r="AC87" s="242"/>
      <c r="AD87" s="237"/>
      <c r="AE87" s="238"/>
      <c r="AF87" s="239"/>
      <c r="AG87" s="240"/>
      <c r="AH87" s="238"/>
      <c r="AI87" s="241"/>
      <c r="AJ87" s="242"/>
      <c r="AK87" s="237" t="s">
        <v>410</v>
      </c>
      <c r="AL87" s="238">
        <v>4</v>
      </c>
      <c r="AM87" s="239">
        <f t="shared" si="27"/>
        <v>4</v>
      </c>
      <c r="AN87" s="240" t="s">
        <v>573</v>
      </c>
      <c r="AO87" s="238">
        <v>1</v>
      </c>
      <c r="AP87" s="241">
        <f t="shared" si="28"/>
        <v>1</v>
      </c>
      <c r="AQ87" s="242">
        <f t="shared" si="29"/>
        <v>4</v>
      </c>
    </row>
    <row r="88" spans="2:43" ht="20.25" customHeight="1" x14ac:dyDescent="0.2">
      <c r="B88" s="68">
        <v>109</v>
      </c>
      <c r="C88" s="41" t="s">
        <v>88</v>
      </c>
      <c r="D88" s="82" t="s">
        <v>25</v>
      </c>
      <c r="E88" s="40" t="s">
        <v>103</v>
      </c>
      <c r="F88" s="23"/>
      <c r="G88" s="24"/>
      <c r="H88" s="50"/>
      <c r="I88" s="42"/>
      <c r="J88" s="43"/>
      <c r="K88" s="45"/>
      <c r="L88" s="44"/>
      <c r="M88" s="43"/>
      <c r="N88" s="46"/>
      <c r="O88" s="200"/>
      <c r="P88" s="42"/>
      <c r="Q88" s="43"/>
      <c r="R88" s="45"/>
      <c r="S88" s="44"/>
      <c r="T88" s="43"/>
      <c r="U88" s="46"/>
      <c r="V88" s="200"/>
      <c r="W88" s="42"/>
      <c r="X88" s="43"/>
      <c r="Y88" s="45"/>
      <c r="Z88" s="44"/>
      <c r="AA88" s="43"/>
      <c r="AB88" s="46"/>
      <c r="AC88" s="200"/>
      <c r="AD88" s="42"/>
      <c r="AE88" s="43"/>
      <c r="AF88" s="45"/>
      <c r="AG88" s="44"/>
      <c r="AH88" s="43"/>
      <c r="AI88" s="46"/>
      <c r="AJ88" s="200"/>
      <c r="AK88" s="42"/>
      <c r="AL88" s="43"/>
      <c r="AM88" s="45" t="str">
        <f t="shared" si="27"/>
        <v/>
      </c>
      <c r="AN88" s="44"/>
      <c r="AO88" s="43"/>
      <c r="AP88" s="46" t="str">
        <f t="shared" si="28"/>
        <v/>
      </c>
      <c r="AQ88" s="200" t="str">
        <f t="shared" si="29"/>
        <v/>
      </c>
    </row>
    <row r="89" spans="2:43" ht="20.25" customHeight="1" thickBot="1" x14ac:dyDescent="0.25">
      <c r="B89" s="68">
        <v>110</v>
      </c>
      <c r="C89" s="41" t="s">
        <v>88</v>
      </c>
      <c r="D89" s="82" t="s">
        <v>25</v>
      </c>
      <c r="E89" s="40" t="s">
        <v>104</v>
      </c>
      <c r="F89" s="23"/>
      <c r="G89" s="24"/>
      <c r="H89" s="50"/>
      <c r="I89" s="42"/>
      <c r="J89" s="43"/>
      <c r="K89" s="45"/>
      <c r="L89" s="44"/>
      <c r="M89" s="43"/>
      <c r="N89" s="46"/>
      <c r="O89" s="200"/>
      <c r="P89" s="42"/>
      <c r="Q89" s="43"/>
      <c r="R89" s="45"/>
      <c r="S89" s="44"/>
      <c r="T89" s="43"/>
      <c r="U89" s="46"/>
      <c r="V89" s="200"/>
      <c r="W89" s="42"/>
      <c r="X89" s="43"/>
      <c r="Y89" s="45" t="str">
        <f t="shared" si="15"/>
        <v/>
      </c>
      <c r="Z89" s="44"/>
      <c r="AA89" s="43"/>
      <c r="AB89" s="46" t="str">
        <f t="shared" si="16"/>
        <v/>
      </c>
      <c r="AC89" s="200" t="str">
        <f t="shared" si="17"/>
        <v/>
      </c>
      <c r="AD89" s="42"/>
      <c r="AE89" s="43"/>
      <c r="AF89" s="45" t="str">
        <f t="shared" si="12"/>
        <v/>
      </c>
      <c r="AG89" s="44"/>
      <c r="AH89" s="43"/>
      <c r="AI89" s="46" t="str">
        <f t="shared" si="13"/>
        <v/>
      </c>
      <c r="AJ89" s="200" t="str">
        <f t="shared" si="14"/>
        <v/>
      </c>
      <c r="AK89" s="42"/>
      <c r="AL89" s="43"/>
      <c r="AM89" s="45" t="str">
        <f t="shared" si="27"/>
        <v/>
      </c>
      <c r="AN89" s="44"/>
      <c r="AO89" s="43"/>
      <c r="AP89" s="46" t="str">
        <f t="shared" si="28"/>
        <v/>
      </c>
      <c r="AQ89" s="200" t="str">
        <f t="shared" si="29"/>
        <v/>
      </c>
    </row>
    <row r="90" spans="2:43" ht="21" customHeight="1" thickBot="1" x14ac:dyDescent="0.25">
      <c r="B90" s="51" t="s">
        <v>5</v>
      </c>
      <c r="C90" s="52"/>
      <c r="D90" s="52"/>
      <c r="E90" s="149"/>
      <c r="F90" s="148"/>
      <c r="G90" s="53"/>
      <c r="H90" s="150"/>
      <c r="I90" s="259" t="s">
        <v>576</v>
      </c>
      <c r="J90" s="260"/>
      <c r="K90" s="260"/>
      <c r="L90" s="260"/>
      <c r="M90" s="260"/>
      <c r="N90" s="261"/>
      <c r="O90" s="244">
        <f>SUM(O9:O89)</f>
        <v>514</v>
      </c>
      <c r="P90" s="259" t="s">
        <v>576</v>
      </c>
      <c r="Q90" s="260"/>
      <c r="R90" s="260"/>
      <c r="S90" s="260"/>
      <c r="T90" s="260"/>
      <c r="U90" s="261"/>
      <c r="V90" s="244">
        <f>SUM(V9:V89)</f>
        <v>347</v>
      </c>
      <c r="W90" s="259" t="s">
        <v>576</v>
      </c>
      <c r="X90" s="260"/>
      <c r="Y90" s="260"/>
      <c r="Z90" s="260"/>
      <c r="AA90" s="260"/>
      <c r="AB90" s="261"/>
      <c r="AC90" s="244">
        <f>SUM(AC9:AC89)</f>
        <v>269.33333333333337</v>
      </c>
      <c r="AD90" s="259" t="s">
        <v>576</v>
      </c>
      <c r="AE90" s="260"/>
      <c r="AF90" s="260"/>
      <c r="AG90" s="260"/>
      <c r="AH90" s="260"/>
      <c r="AI90" s="261"/>
      <c r="AJ90" s="244">
        <f>SUM(AJ9:AJ89)</f>
        <v>384</v>
      </c>
      <c r="AK90" s="259" t="s">
        <v>576</v>
      </c>
      <c r="AL90" s="260"/>
      <c r="AM90" s="260"/>
      <c r="AN90" s="260"/>
      <c r="AO90" s="260"/>
      <c r="AP90" s="261"/>
      <c r="AQ90" s="244">
        <f>SUM(AQ9:AQ89)</f>
        <v>176</v>
      </c>
    </row>
    <row r="91" spans="2:43" ht="21" customHeight="1" thickBot="1" x14ac:dyDescent="0.25">
      <c r="B91" s="26"/>
      <c r="C91" s="26"/>
      <c r="D91" s="26"/>
      <c r="E91" s="26"/>
      <c r="F91" s="26"/>
      <c r="G91" s="26"/>
      <c r="H91" s="26"/>
      <c r="I91" s="26"/>
      <c r="J91" s="27"/>
      <c r="K91" s="28"/>
      <c r="L91" s="28"/>
      <c r="M91" s="28"/>
      <c r="N91" s="27"/>
      <c r="O91" s="29">
        <f>O90/($H$98+M91)</f>
        <v>2.6770833333333335</v>
      </c>
      <c r="P91" s="26"/>
      <c r="Q91" s="27"/>
      <c r="R91" s="28"/>
      <c r="S91" s="28"/>
      <c r="T91" s="28"/>
      <c r="U91" s="27"/>
      <c r="V91" s="29">
        <f>V90/($H$98+T91)</f>
        <v>1.8072916666666667</v>
      </c>
      <c r="W91" s="26"/>
      <c r="X91" s="27"/>
      <c r="Y91" s="28"/>
      <c r="Z91" s="28"/>
      <c r="AA91" s="28"/>
      <c r="AB91" s="27"/>
      <c r="AC91" s="29">
        <f>AC90/($H$98+AA91)</f>
        <v>1.4027777777777779</v>
      </c>
      <c r="AD91" s="26"/>
      <c r="AE91" s="27"/>
      <c r="AF91" s="28"/>
      <c r="AG91" s="28"/>
      <c r="AH91" s="28"/>
      <c r="AI91" s="27"/>
      <c r="AJ91" s="29">
        <f>AJ90/($H$98+AH91)</f>
        <v>2</v>
      </c>
      <c r="AK91" s="26"/>
      <c r="AL91" s="27"/>
      <c r="AM91" s="28"/>
      <c r="AN91" s="28"/>
      <c r="AO91" s="28"/>
      <c r="AP91" s="27"/>
      <c r="AQ91" s="29">
        <f>AQ90/($H$98+AO91)</f>
        <v>0.91666666666666663</v>
      </c>
    </row>
    <row r="92" spans="2:43" ht="21" hidden="1" customHeight="1" x14ac:dyDescent="0.2">
      <c r="B92" s="26"/>
      <c r="C92" s="26"/>
      <c r="D92" s="26"/>
      <c r="E92" s="75" t="s">
        <v>3</v>
      </c>
      <c r="F92" s="26"/>
      <c r="G92" s="26"/>
      <c r="H92" s="30"/>
      <c r="I92" s="26"/>
      <c r="J92" s="27"/>
      <c r="K92" s="28"/>
      <c r="L92" s="27"/>
      <c r="M92" s="27"/>
      <c r="N92" s="27"/>
      <c r="O92" s="245">
        <f>IF(O90&gt;0,1,0)</f>
        <v>1</v>
      </c>
      <c r="P92" s="26"/>
      <c r="Q92" s="27"/>
      <c r="R92" s="28"/>
      <c r="S92" s="27"/>
      <c r="T92" s="27"/>
      <c r="U92" s="27"/>
      <c r="V92" s="245">
        <f>IF(V90&gt;0,1,0)</f>
        <v>1</v>
      </c>
      <c r="W92" s="26"/>
      <c r="X92" s="27"/>
      <c r="Y92" s="28"/>
      <c r="Z92" s="27"/>
      <c r="AA92" s="27"/>
      <c r="AB92" s="27"/>
      <c r="AC92" s="245">
        <f>IF(AC90&gt;0,1,0)</f>
        <v>1</v>
      </c>
      <c r="AD92" s="26"/>
      <c r="AE92" s="27"/>
      <c r="AF92" s="28"/>
      <c r="AG92" s="27"/>
      <c r="AH92" s="27"/>
      <c r="AI92" s="27"/>
      <c r="AJ92" s="245">
        <f>IF(AJ90&gt;0,1,0)</f>
        <v>1</v>
      </c>
      <c r="AK92" s="26"/>
      <c r="AL92" s="27"/>
      <c r="AM92" s="28"/>
      <c r="AN92" s="27"/>
      <c r="AO92" s="27"/>
      <c r="AP92" s="27"/>
      <c r="AQ92" s="245">
        <f>IF(AQ90&gt;0,1,0)</f>
        <v>1</v>
      </c>
    </row>
    <row r="93" spans="2:43" ht="21" hidden="1" customHeight="1" x14ac:dyDescent="0.2">
      <c r="B93" s="26"/>
      <c r="C93" s="26"/>
      <c r="D93" s="26"/>
      <c r="E93" s="76" t="s">
        <v>2</v>
      </c>
      <c r="F93" s="26"/>
      <c r="G93" s="26"/>
      <c r="I93" s="32"/>
      <c r="J93" s="33"/>
      <c r="K93" s="34"/>
      <c r="L93" s="33"/>
      <c r="M93" s="26"/>
      <c r="N93" s="26"/>
      <c r="O93" s="35"/>
      <c r="P93" s="32"/>
      <c r="Q93" s="33"/>
      <c r="R93" s="34"/>
      <c r="S93" s="33"/>
      <c r="T93" s="26"/>
      <c r="U93" s="26"/>
      <c r="V93" s="35"/>
      <c r="W93" s="32"/>
      <c r="X93" s="33"/>
      <c r="Y93" s="34"/>
      <c r="Z93" s="33"/>
      <c r="AA93" s="26"/>
      <c r="AB93" s="26"/>
      <c r="AC93" s="35"/>
      <c r="AD93" s="32"/>
      <c r="AE93" s="33"/>
      <c r="AF93" s="34"/>
      <c r="AG93" s="33"/>
      <c r="AH93" s="26"/>
      <c r="AI93" s="26"/>
      <c r="AJ93" s="35"/>
      <c r="AK93" s="32"/>
      <c r="AL93" s="33"/>
      <c r="AM93" s="34"/>
      <c r="AN93" s="33"/>
      <c r="AO93" s="26"/>
      <c r="AP93" s="26"/>
      <c r="AQ93" s="35"/>
    </row>
    <row r="94" spans="2:43" ht="21" hidden="1" customHeight="1" x14ac:dyDescent="0.2">
      <c r="B94" s="26"/>
      <c r="C94" s="26"/>
      <c r="D94" s="26"/>
      <c r="E94" s="76" t="s">
        <v>86</v>
      </c>
      <c r="F94" s="26"/>
      <c r="G94" s="26"/>
      <c r="H94" s="26"/>
      <c r="I94" s="36"/>
      <c r="J94" s="26"/>
      <c r="K94" s="37"/>
      <c r="L94" s="26"/>
      <c r="M94" s="35"/>
      <c r="N94" s="35"/>
      <c r="O94" s="36"/>
      <c r="P94" s="36"/>
      <c r="Q94" s="26"/>
      <c r="R94" s="37"/>
      <c r="S94" s="26"/>
      <c r="T94" s="35"/>
      <c r="U94" s="35"/>
      <c r="V94" s="36"/>
      <c r="W94" s="36"/>
      <c r="X94" s="26"/>
      <c r="Y94" s="37"/>
      <c r="Z94" s="26"/>
      <c r="AA94" s="35"/>
      <c r="AB94" s="35"/>
      <c r="AC94" s="36"/>
      <c r="AD94" s="36"/>
      <c r="AE94" s="26"/>
      <c r="AF94" s="37"/>
      <c r="AG94" s="26"/>
      <c r="AH94" s="35"/>
      <c r="AI94" s="35"/>
      <c r="AJ94" s="36"/>
      <c r="AK94" s="36"/>
      <c r="AL94" s="26"/>
      <c r="AM94" s="37"/>
      <c r="AN94" s="26"/>
      <c r="AO94" s="35"/>
      <c r="AP94" s="35"/>
      <c r="AQ94" s="36"/>
    </row>
    <row r="95" spans="2:43" ht="21" hidden="1" customHeight="1" x14ac:dyDescent="0.2">
      <c r="B95" s="26"/>
      <c r="C95" s="26"/>
      <c r="D95" s="26"/>
      <c r="E95" s="76" t="s">
        <v>87</v>
      </c>
      <c r="F95" s="26"/>
      <c r="G95" s="26"/>
      <c r="H95" s="26"/>
      <c r="I95" s="38"/>
      <c r="J95" s="32"/>
      <c r="K95" s="39"/>
      <c r="L95" s="32"/>
      <c r="M95" s="33"/>
      <c r="N95" s="33"/>
      <c r="O95" s="26"/>
      <c r="P95" s="38"/>
      <c r="Q95" s="32"/>
      <c r="R95" s="39"/>
      <c r="S95" s="32"/>
      <c r="T95" s="33"/>
      <c r="U95" s="33"/>
      <c r="V95" s="26"/>
      <c r="W95" s="38"/>
      <c r="X95" s="32"/>
      <c r="Y95" s="39"/>
      <c r="Z95" s="32"/>
      <c r="AA95" s="33"/>
      <c r="AB95" s="33"/>
      <c r="AC95" s="26"/>
      <c r="AD95" s="38"/>
      <c r="AE95" s="32"/>
      <c r="AF95" s="39"/>
      <c r="AG95" s="32"/>
      <c r="AH95" s="33"/>
      <c r="AI95" s="33"/>
      <c r="AJ95" s="26"/>
      <c r="AK95" s="38"/>
      <c r="AL95" s="32"/>
      <c r="AM95" s="39"/>
      <c r="AN95" s="32"/>
      <c r="AO95" s="33"/>
      <c r="AP95" s="33"/>
      <c r="AQ95" s="26"/>
    </row>
    <row r="96" spans="2:43" ht="21" hidden="1" customHeight="1" thickBot="1" x14ac:dyDescent="0.25">
      <c r="E96" s="77" t="s">
        <v>1</v>
      </c>
      <c r="F96" s="26"/>
      <c r="G96" s="26"/>
      <c r="I96" s="38"/>
      <c r="M96" s="1"/>
      <c r="N96" s="1"/>
      <c r="O96" s="1"/>
      <c r="P96" s="38"/>
      <c r="T96" s="1"/>
      <c r="U96" s="1"/>
      <c r="V96" s="1"/>
      <c r="W96" s="38"/>
      <c r="AA96" s="1"/>
      <c r="AB96" s="1"/>
      <c r="AC96" s="1"/>
      <c r="AD96" s="38"/>
      <c r="AH96" s="1"/>
      <c r="AI96" s="1"/>
      <c r="AJ96" s="1"/>
      <c r="AK96" s="38"/>
      <c r="AO96" s="1"/>
      <c r="AP96" s="1"/>
      <c r="AQ96" s="1"/>
    </row>
    <row r="97" spans="5:8" ht="21" hidden="1" customHeight="1" thickBot="1" x14ac:dyDescent="0.25"/>
    <row r="98" spans="5:8" ht="21" hidden="1" customHeight="1" thickBot="1" x14ac:dyDescent="0.25">
      <c r="E98" s="79" t="s">
        <v>577</v>
      </c>
      <c r="F98" s="80"/>
      <c r="G98" s="81"/>
      <c r="H98" s="78">
        <f>24*8</f>
        <v>192</v>
      </c>
    </row>
  </sheetData>
  <mergeCells count="6">
    <mergeCell ref="AK90:AP90"/>
    <mergeCell ref="B6:H7"/>
    <mergeCell ref="I90:N90"/>
    <mergeCell ref="P90:U90"/>
    <mergeCell ref="W90:AB90"/>
    <mergeCell ref="AD90:AI90"/>
  </mergeCells>
  <conditionalFormatting sqref="O91">
    <cfRule type="cellIs" dxfId="317" priority="9" stopIfTrue="1" operator="between">
      <formula>0.7</formula>
      <formula>0.799</formula>
    </cfRule>
    <cfRule type="cellIs" dxfId="316" priority="10" stopIfTrue="1" operator="lessThanOrEqual">
      <formula>0.69</formula>
    </cfRule>
  </conditionalFormatting>
  <conditionalFormatting sqref="V91">
    <cfRule type="cellIs" dxfId="315" priority="7" stopIfTrue="1" operator="between">
      <formula>0.7</formula>
      <formula>0.799</formula>
    </cfRule>
    <cfRule type="cellIs" dxfId="314" priority="8" stopIfTrue="1" operator="lessThanOrEqual">
      <formula>0.69</formula>
    </cfRule>
  </conditionalFormatting>
  <conditionalFormatting sqref="AC91">
    <cfRule type="cellIs" dxfId="313" priority="5" stopIfTrue="1" operator="between">
      <formula>0.7</formula>
      <formula>0.799</formula>
    </cfRule>
    <cfRule type="cellIs" dxfId="312" priority="6" stopIfTrue="1" operator="lessThanOrEqual">
      <formula>0.69</formula>
    </cfRule>
  </conditionalFormatting>
  <conditionalFormatting sqref="AJ91">
    <cfRule type="cellIs" dxfId="311" priority="3" stopIfTrue="1" operator="between">
      <formula>0.7</formula>
      <formula>0.799</formula>
    </cfRule>
    <cfRule type="cellIs" dxfId="310" priority="4" stopIfTrue="1" operator="lessThanOrEqual">
      <formula>0.69</formula>
    </cfRule>
  </conditionalFormatting>
  <conditionalFormatting sqref="AQ91">
    <cfRule type="cellIs" dxfId="309" priority="1" stopIfTrue="1" operator="between">
      <formula>0.7</formula>
      <formula>0.799</formula>
    </cfRule>
    <cfRule type="cellIs" dxfId="308" priority="2" stopIfTrue="1" operator="lessThanOrEqual">
      <formula>0.69</formula>
    </cfRule>
  </conditionalFormatting>
  <dataValidations count="2">
    <dataValidation type="list" allowBlank="1" showInputMessage="1" showErrorMessage="1" sqref="AD9:AD89 P9:P89 AK9:AK89 W9:W89 I9:I89">
      <formula1>$A$7:$A$8</formula1>
    </dataValidation>
    <dataValidation type="list" allowBlank="1" showInputMessage="1" showErrorMessage="1" sqref="AG9:AG89 S9:S89 AN9:AN89 Z9:Z89 L9:L89">
      <formula1>$A$13:$A$16</formula1>
    </dataValidation>
  </dataValidations>
  <pageMargins left="0.25" right="0.25" top="0.25" bottom="0.25" header="0.35" footer="0.28999999999999998"/>
  <pageSetup paperSize="8" scale="62"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AK31"/>
  <sheetViews>
    <sheetView tabSelected="1" topLeftCell="W1" zoomScaleNormal="100" workbookViewId="0">
      <selection activeCell="AA20" sqref="AA20:AL20"/>
    </sheetView>
  </sheetViews>
  <sheetFormatPr defaultRowHeight="12.75" x14ac:dyDescent="0.2"/>
  <cols>
    <col min="1" max="1" width="57" customWidth="1"/>
    <col min="2" max="2" width="21.42578125" customWidth="1"/>
    <col min="3" max="5" width="17.7109375" customWidth="1"/>
    <col min="6" max="7" width="17.5703125" customWidth="1"/>
    <col min="8" max="9" width="17.7109375" customWidth="1"/>
    <col min="10" max="10" width="17.5703125" customWidth="1"/>
    <col min="11" max="12" width="17.7109375" customWidth="1"/>
    <col min="13" max="13" width="17.5703125" customWidth="1"/>
    <col min="14" max="15" width="17.7109375" customWidth="1"/>
    <col min="16" max="16" width="17.5703125" customWidth="1"/>
    <col min="17" max="17" width="17.7109375" customWidth="1"/>
    <col min="18" max="18" width="16.7109375" customWidth="1"/>
    <col min="19" max="19" width="16.85546875" bestFit="1" customWidth="1"/>
    <col min="20" max="20" width="22.140625" hidden="1" customWidth="1"/>
    <col min="21" max="23" width="17.7109375" bestFit="1" customWidth="1"/>
    <col min="24" max="24" width="17.5703125" bestFit="1" customWidth="1"/>
    <col min="25" max="27" width="18.42578125" bestFit="1" customWidth="1"/>
    <col min="28" max="28" width="17" bestFit="1" customWidth="1"/>
    <col min="29" max="32" width="6.7109375" customWidth="1"/>
    <col min="33" max="33" width="6.28515625" customWidth="1"/>
    <col min="34" max="37" width="6.5703125" customWidth="1"/>
    <col min="38" max="38" width="6.28515625" customWidth="1"/>
    <col min="39" max="39" width="5.7109375" customWidth="1"/>
    <col min="40" max="40" width="6.28515625" customWidth="1"/>
    <col min="41" max="43" width="5.7109375" customWidth="1"/>
    <col min="44" max="44" width="6.28515625" customWidth="1"/>
    <col min="45" max="45" width="5.7109375" customWidth="1"/>
    <col min="46" max="50" width="6.7109375" customWidth="1"/>
    <col min="51" max="51" width="7.28515625" customWidth="1"/>
    <col min="52" max="52" width="6.7109375" customWidth="1"/>
    <col min="53" max="53" width="7.28515625" customWidth="1"/>
    <col min="54" max="54" width="6.7109375" customWidth="1"/>
    <col min="55" max="55" width="7.28515625" customWidth="1"/>
    <col min="56" max="58" width="6.7109375" customWidth="1"/>
    <col min="59" max="60" width="7.28515625" customWidth="1"/>
    <col min="61" max="61" width="6.7109375" customWidth="1"/>
    <col min="62" max="63" width="7.28515625" customWidth="1"/>
    <col min="64" max="64" width="18.85546875" bestFit="1" customWidth="1"/>
    <col min="65" max="65" width="5.7109375" customWidth="1"/>
    <col min="66" max="67" width="6.28515625" customWidth="1"/>
    <col min="68" max="68" width="5.7109375" customWidth="1"/>
    <col min="69" max="70" width="6.28515625" customWidth="1"/>
    <col min="71" max="72" width="5.7109375" customWidth="1"/>
    <col min="73" max="74" width="6.28515625" customWidth="1"/>
    <col min="75" max="75" width="5.7109375" customWidth="1"/>
    <col min="76" max="76" width="6.28515625" customWidth="1"/>
    <col min="77" max="77" width="5.7109375" customWidth="1"/>
    <col min="78" max="78" width="6.28515625" customWidth="1"/>
    <col min="79" max="79" width="5.7109375" customWidth="1"/>
    <col min="80" max="80" width="6.28515625" customWidth="1"/>
    <col min="81" max="84" width="5.7109375" customWidth="1"/>
    <col min="85" max="85" width="6.28515625" customWidth="1"/>
    <col min="86" max="91" width="5.7109375" customWidth="1"/>
    <col min="92" max="92" width="6.7109375" customWidth="1"/>
    <col min="93" max="94" width="5.7109375" customWidth="1"/>
    <col min="95" max="95" width="6.28515625" customWidth="1"/>
    <col min="96" max="99" width="5.7109375" customWidth="1"/>
    <col min="100" max="100" width="6.7109375" customWidth="1"/>
    <col min="101" max="101" width="6.28515625" customWidth="1"/>
    <col min="102" max="102" width="5.7109375" customWidth="1"/>
    <col min="103" max="103" width="6.7109375" customWidth="1"/>
    <col min="104" max="104" width="5.7109375" customWidth="1"/>
    <col min="105" max="105" width="6.7109375" customWidth="1"/>
    <col min="106" max="106" width="6.28515625" customWidth="1"/>
    <col min="107" max="125" width="6.7109375" customWidth="1"/>
    <col min="126" max="126" width="18.7109375" customWidth="1"/>
    <col min="127" max="127" width="5.7109375" customWidth="1"/>
    <col min="128" max="131" width="6.28515625" customWidth="1"/>
    <col min="132" max="133" width="5.7109375" customWidth="1"/>
    <col min="134" max="136" width="6.28515625" customWidth="1"/>
    <col min="137" max="137" width="5.7109375" customWidth="1"/>
    <col min="138" max="138" width="6.28515625" customWidth="1"/>
    <col min="139" max="139" width="5.7109375" customWidth="1"/>
    <col min="140" max="142" width="6.28515625" customWidth="1"/>
    <col min="143" max="143" width="5.7109375" customWidth="1"/>
    <col min="144" max="144" width="7.28515625" customWidth="1"/>
    <col min="145" max="149" width="6.28515625" customWidth="1"/>
    <col min="150" max="150" width="5.7109375" customWidth="1"/>
    <col min="151" max="155" width="6.28515625" customWidth="1"/>
    <col min="156" max="157" width="5.7109375" customWidth="1"/>
    <col min="158" max="162" width="6.28515625" customWidth="1"/>
    <col min="163" max="163" width="5.7109375" customWidth="1"/>
    <col min="164" max="164" width="6.28515625" customWidth="1"/>
    <col min="165" max="167" width="7.28515625" customWidth="1"/>
    <col min="168" max="168" width="6.7109375" customWidth="1"/>
    <col min="169" max="170" width="7.28515625" customWidth="1"/>
    <col min="171" max="171" width="6.7109375" customWidth="1"/>
    <col min="172" max="174" width="7.28515625" customWidth="1"/>
    <col min="175" max="175" width="6.7109375" customWidth="1"/>
    <col min="176" max="178" width="7.28515625" customWidth="1"/>
    <col min="179" max="179" width="6.7109375" customWidth="1"/>
    <col min="180" max="187" width="7.28515625" customWidth="1"/>
    <col min="188" max="189" width="23" customWidth="1"/>
    <col min="190" max="190" width="22.85546875" customWidth="1"/>
  </cols>
  <sheetData>
    <row r="1" spans="1:37" x14ac:dyDescent="0.2">
      <c r="R1" s="141" t="s">
        <v>466</v>
      </c>
      <c r="S1" t="s">
        <v>536</v>
      </c>
    </row>
    <row r="3" spans="1:37" x14ac:dyDescent="0.2">
      <c r="A3" s="141" t="s">
        <v>468</v>
      </c>
      <c r="B3" s="143" t="s">
        <v>479</v>
      </c>
      <c r="C3" s="146" t="s">
        <v>475</v>
      </c>
      <c r="D3" s="146" t="s">
        <v>476</v>
      </c>
      <c r="E3" s="146" t="s">
        <v>535</v>
      </c>
      <c r="F3" s="146" t="s">
        <v>580</v>
      </c>
      <c r="S3" s="141" t="s">
        <v>581</v>
      </c>
    </row>
    <row r="4" spans="1:37" x14ac:dyDescent="0.2">
      <c r="A4" s="142" t="s">
        <v>35</v>
      </c>
      <c r="B4" s="143">
        <v>4.4594715629198388E-2</v>
      </c>
      <c r="C4" s="146">
        <v>0.83072100313479624</v>
      </c>
      <c r="D4" s="146">
        <v>-0.96305418719211822</v>
      </c>
      <c r="E4" s="146">
        <v>-1.8248992386923422</v>
      </c>
      <c r="F4" s="146">
        <v>1.957232422749664</v>
      </c>
      <c r="R4" s="141" t="s">
        <v>27</v>
      </c>
      <c r="S4" s="143" t="s">
        <v>470</v>
      </c>
      <c r="T4" s="143" t="s">
        <v>479</v>
      </c>
      <c r="U4" s="146" t="s">
        <v>475</v>
      </c>
      <c r="V4" s="146" t="s">
        <v>476</v>
      </c>
      <c r="W4" s="146" t="s">
        <v>535</v>
      </c>
      <c r="X4" s="146" t="s">
        <v>580</v>
      </c>
      <c r="Y4" s="143" t="s">
        <v>471</v>
      </c>
      <c r="Z4" s="143" t="s">
        <v>481</v>
      </c>
      <c r="AA4" s="143" t="s">
        <v>534</v>
      </c>
      <c r="AB4" t="s">
        <v>582</v>
      </c>
      <c r="AC4" s="248" t="s">
        <v>584</v>
      </c>
      <c r="AD4" s="248" t="s">
        <v>585</v>
      </c>
      <c r="AE4" s="248" t="s">
        <v>586</v>
      </c>
      <c r="AF4" s="248" t="s">
        <v>587</v>
      </c>
      <c r="AG4" s="249" t="s">
        <v>583</v>
      </c>
      <c r="AH4" s="248" t="s">
        <v>584</v>
      </c>
      <c r="AI4" s="248" t="s">
        <v>585</v>
      </c>
      <c r="AJ4" s="248" t="s">
        <v>586</v>
      </c>
      <c r="AK4" s="248" t="s">
        <v>587</v>
      </c>
    </row>
    <row r="5" spans="1:37" x14ac:dyDescent="0.2">
      <c r="A5" s="142" t="s">
        <v>383</v>
      </c>
      <c r="B5" s="143">
        <v>6.0972972972972973E-2</v>
      </c>
      <c r="C5" s="146">
        <v>-0.82702702702702702</v>
      </c>
      <c r="D5" s="146">
        <v>3.2702702702702702</v>
      </c>
      <c r="E5" s="146">
        <v>-1.1675675675675676</v>
      </c>
      <c r="F5" s="146">
        <v>-1.2756756756756755</v>
      </c>
      <c r="R5" s="247" t="s">
        <v>28</v>
      </c>
      <c r="S5" s="147">
        <v>0.23543618955646781</v>
      </c>
      <c r="T5" s="143">
        <v>0.33580886900947748</v>
      </c>
      <c r="U5" s="146">
        <v>-8.8313875276796114</v>
      </c>
      <c r="V5" s="146">
        <v>-5.3537289321239117</v>
      </c>
      <c r="W5" s="146">
        <v>-5.0588353761850549</v>
      </c>
      <c r="X5" s="146">
        <v>19.243951835988579</v>
      </c>
      <c r="Y5" s="143">
        <v>137</v>
      </c>
      <c r="Z5" s="143">
        <v>191.33333333333334</v>
      </c>
      <c r="AA5" s="143">
        <v>145.73750000000001</v>
      </c>
      <c r="AB5" s="246">
        <v>558</v>
      </c>
      <c r="AC5" s="144">
        <f>+Y5/220</f>
        <v>0.62272727272727268</v>
      </c>
      <c r="AD5" s="144">
        <f t="shared" ref="AD5:AF5" si="0">+Z5/220</f>
        <v>0.86969696969696975</v>
      </c>
      <c r="AE5" s="144">
        <f t="shared" si="0"/>
        <v>0.66244318181818185</v>
      </c>
      <c r="AF5" s="144">
        <f t="shared" si="0"/>
        <v>2.5363636363636362</v>
      </c>
      <c r="AG5" s="143">
        <f>AVERAGE(AC5:AF5)</f>
        <v>1.1728077651515152</v>
      </c>
      <c r="AH5" s="143">
        <f>AC5-$AG5</f>
        <v>-0.55008049242424251</v>
      </c>
      <c r="AI5" s="143">
        <f t="shared" ref="AI5:AK13" si="1">AD5-$AG5</f>
        <v>-0.30311079545454545</v>
      </c>
      <c r="AJ5" s="143">
        <f t="shared" si="1"/>
        <v>-0.51036458333333334</v>
      </c>
      <c r="AK5" s="143">
        <f t="shared" si="1"/>
        <v>1.363555871212121</v>
      </c>
    </row>
    <row r="6" spans="1:37" x14ac:dyDescent="0.2">
      <c r="A6" s="142" t="s">
        <v>39</v>
      </c>
      <c r="B6" s="143">
        <v>0.21030502150101188</v>
      </c>
      <c r="C6" s="146">
        <v>-5.355409587653905</v>
      </c>
      <c r="D6" s="146">
        <v>-0.64907206201877332</v>
      </c>
      <c r="E6" s="146">
        <v>-3.0620250055942333</v>
      </c>
      <c r="F6" s="146">
        <v>9.0665066552669114</v>
      </c>
      <c r="R6" s="247" t="s">
        <v>39</v>
      </c>
      <c r="S6" s="147">
        <v>0.21872923749877624</v>
      </c>
      <c r="T6" s="143">
        <v>0.21030502150101188</v>
      </c>
      <c r="U6" s="146">
        <v>-5.355409587653905</v>
      </c>
      <c r="V6" s="146">
        <v>-0.64907206201877332</v>
      </c>
      <c r="W6" s="146">
        <v>-3.0620250055942333</v>
      </c>
      <c r="X6" s="146">
        <v>9.0665066552669114</v>
      </c>
      <c r="Y6" s="143">
        <v>117</v>
      </c>
      <c r="Z6" s="143">
        <v>280.83333333333331</v>
      </c>
      <c r="AA6" s="143">
        <v>125</v>
      </c>
      <c r="AB6" s="246">
        <v>436</v>
      </c>
      <c r="AC6" s="144">
        <f t="shared" ref="AC6:AC12" si="2">+Y6/220</f>
        <v>0.53181818181818186</v>
      </c>
      <c r="AD6" s="144">
        <f t="shared" ref="AD6:AD12" si="3">+Z6/220</f>
        <v>1.2765151515151514</v>
      </c>
      <c r="AE6" s="144">
        <f t="shared" ref="AE6:AE12" si="4">+AA6/220</f>
        <v>0.56818181818181823</v>
      </c>
      <c r="AF6" s="144">
        <f t="shared" ref="AF6:AF12" si="5">+AB6/220</f>
        <v>1.9818181818181819</v>
      </c>
      <c r="AG6" s="143">
        <f t="shared" ref="AG6:AG13" si="6">AVERAGE(AC6:AF6)</f>
        <v>1.0895833333333333</v>
      </c>
      <c r="AH6" s="143">
        <f t="shared" ref="AH6:AH13" si="7">AC6-$AG6</f>
        <v>-0.55776515151515149</v>
      </c>
      <c r="AI6" s="143">
        <f t="shared" si="1"/>
        <v>0.18693181818181803</v>
      </c>
      <c r="AJ6" s="143">
        <f t="shared" si="1"/>
        <v>-0.52140151515151512</v>
      </c>
      <c r="AK6" s="143">
        <f t="shared" si="1"/>
        <v>0.89223484848484858</v>
      </c>
    </row>
    <row r="7" spans="1:37" x14ac:dyDescent="0.2">
      <c r="A7" s="142" t="s">
        <v>44</v>
      </c>
      <c r="B7" s="143"/>
      <c r="C7" s="146"/>
      <c r="D7" s="146"/>
      <c r="E7" s="146"/>
      <c r="F7" s="146"/>
      <c r="R7" s="247" t="s">
        <v>36</v>
      </c>
      <c r="S7" s="147">
        <v>0.20042259264293397</v>
      </c>
      <c r="T7" s="143">
        <v>0.34239138984604861</v>
      </c>
      <c r="U7" s="146">
        <v>-6.2064539759881967</v>
      </c>
      <c r="V7" s="146">
        <v>2.0680353651732668</v>
      </c>
      <c r="W7" s="146">
        <v>-0.61452332786425679</v>
      </c>
      <c r="X7" s="146">
        <v>4.7529419386791849</v>
      </c>
      <c r="Y7" s="143">
        <v>119</v>
      </c>
      <c r="Z7" s="143">
        <v>292</v>
      </c>
      <c r="AA7" s="143">
        <v>162.25</v>
      </c>
      <c r="AB7" s="246">
        <v>305.33333333333337</v>
      </c>
      <c r="AC7" s="144">
        <f t="shared" si="2"/>
        <v>0.54090909090909089</v>
      </c>
      <c r="AD7" s="144">
        <f t="shared" si="3"/>
        <v>1.3272727272727274</v>
      </c>
      <c r="AE7" s="144">
        <f t="shared" si="4"/>
        <v>0.73750000000000004</v>
      </c>
      <c r="AF7" s="144">
        <f t="shared" si="5"/>
        <v>1.3878787878787882</v>
      </c>
      <c r="AG7" s="143">
        <f t="shared" si="6"/>
        <v>0.99839015151515154</v>
      </c>
      <c r="AH7" s="143">
        <f t="shared" si="7"/>
        <v>-0.45748106060606064</v>
      </c>
      <c r="AI7" s="143">
        <f t="shared" si="1"/>
        <v>0.32888257575757585</v>
      </c>
      <c r="AJ7" s="143">
        <f t="shared" si="1"/>
        <v>-0.26089015151515149</v>
      </c>
      <c r="AK7" s="143">
        <f t="shared" si="1"/>
        <v>0.38948863636363662</v>
      </c>
    </row>
    <row r="8" spans="1:37" x14ac:dyDescent="0.2">
      <c r="A8" s="250" t="s">
        <v>81</v>
      </c>
      <c r="B8" s="143">
        <v>0.02</v>
      </c>
      <c r="C8" s="146">
        <v>0</v>
      </c>
      <c r="D8" s="146">
        <v>-1</v>
      </c>
      <c r="E8" s="146">
        <v>2</v>
      </c>
      <c r="F8" s="146">
        <v>-1</v>
      </c>
      <c r="R8" s="247" t="s">
        <v>88</v>
      </c>
      <c r="S8" s="147">
        <v>0.17188855948756604</v>
      </c>
      <c r="T8" s="143">
        <v>0.33820777409739566</v>
      </c>
      <c r="U8" s="146">
        <v>-2.4764648214140257</v>
      </c>
      <c r="V8" s="146">
        <v>4.2899535766032777</v>
      </c>
      <c r="W8" s="146">
        <v>-3.4355787602119845</v>
      </c>
      <c r="X8" s="146">
        <v>1.6220900050227316</v>
      </c>
      <c r="Y8" s="143">
        <v>168.5</v>
      </c>
      <c r="Z8" s="143">
        <v>265</v>
      </c>
      <c r="AA8" s="143">
        <v>144</v>
      </c>
      <c r="AB8" s="246">
        <v>176</v>
      </c>
      <c r="AC8" s="144">
        <f t="shared" si="2"/>
        <v>0.76590909090909087</v>
      </c>
      <c r="AD8" s="144">
        <f t="shared" si="3"/>
        <v>1.2045454545454546</v>
      </c>
      <c r="AE8" s="144">
        <f t="shared" si="4"/>
        <v>0.65454545454545454</v>
      </c>
      <c r="AF8" s="144">
        <f t="shared" si="5"/>
        <v>0.8</v>
      </c>
      <c r="AG8" s="143">
        <f t="shared" si="6"/>
        <v>0.85624999999999996</v>
      </c>
      <c r="AH8" s="143">
        <f t="shared" si="7"/>
        <v>-9.0340909090909083E-2</v>
      </c>
      <c r="AI8" s="143">
        <f t="shared" si="1"/>
        <v>0.34829545454545463</v>
      </c>
      <c r="AJ8" s="143">
        <f t="shared" si="1"/>
        <v>-0.20170454545454541</v>
      </c>
      <c r="AK8" s="143">
        <f t="shared" si="1"/>
        <v>-5.6249999999999911E-2</v>
      </c>
    </row>
    <row r="9" spans="1:37" x14ac:dyDescent="0.2">
      <c r="A9" s="250" t="s">
        <v>393</v>
      </c>
      <c r="B9" s="143">
        <v>2.2000000000000002E-2</v>
      </c>
      <c r="C9" s="146">
        <v>-0.4</v>
      </c>
      <c r="D9" s="146">
        <v>-0.8</v>
      </c>
      <c r="E9" s="146">
        <v>1</v>
      </c>
      <c r="F9" s="146">
        <v>0.2</v>
      </c>
      <c r="R9" s="247" t="s">
        <v>44</v>
      </c>
      <c r="S9" s="147">
        <v>0.10060100163771284</v>
      </c>
      <c r="T9" s="143">
        <v>0.22008154079090039</v>
      </c>
      <c r="U9" s="146">
        <v>-4.8253178676824007</v>
      </c>
      <c r="V9" s="146">
        <v>-3.290528519099948</v>
      </c>
      <c r="W9" s="146">
        <v>9.9387889614490614</v>
      </c>
      <c r="X9" s="146">
        <v>-1.8229425746667125</v>
      </c>
      <c r="Y9" s="143">
        <v>39</v>
      </c>
      <c r="Z9" s="143">
        <v>56</v>
      </c>
      <c r="AA9" s="143">
        <v>198</v>
      </c>
      <c r="AB9" s="246">
        <v>148</v>
      </c>
      <c r="AC9" s="144">
        <f t="shared" si="2"/>
        <v>0.17727272727272728</v>
      </c>
      <c r="AD9" s="144">
        <f t="shared" si="3"/>
        <v>0.25454545454545452</v>
      </c>
      <c r="AE9" s="144">
        <f t="shared" si="4"/>
        <v>0.9</v>
      </c>
      <c r="AF9" s="144">
        <f t="shared" si="5"/>
        <v>0.67272727272727273</v>
      </c>
      <c r="AG9" s="143">
        <f t="shared" si="6"/>
        <v>0.5011363636363636</v>
      </c>
      <c r="AH9" s="143">
        <f t="shared" si="7"/>
        <v>-0.32386363636363635</v>
      </c>
      <c r="AI9" s="143">
        <f t="shared" si="1"/>
        <v>-0.24659090909090908</v>
      </c>
      <c r="AJ9" s="143">
        <f t="shared" si="1"/>
        <v>0.39886363636363642</v>
      </c>
      <c r="AK9" s="143">
        <f t="shared" si="1"/>
        <v>0.17159090909090913</v>
      </c>
    </row>
    <row r="10" spans="1:37" x14ac:dyDescent="0.2">
      <c r="A10" s="250" t="s">
        <v>392</v>
      </c>
      <c r="B10" s="143">
        <v>2.230769230769231E-2</v>
      </c>
      <c r="C10" s="146">
        <v>-0.38461538461538464</v>
      </c>
      <c r="D10" s="146">
        <v>0.84615384615384615</v>
      </c>
      <c r="E10" s="146">
        <v>0.53846153846153844</v>
      </c>
      <c r="F10" s="146">
        <v>-1</v>
      </c>
      <c r="R10" s="247" t="s">
        <v>35</v>
      </c>
      <c r="S10" s="147">
        <v>2.783066258458269E-2</v>
      </c>
      <c r="T10" s="143">
        <v>4.4594715629198388E-2</v>
      </c>
      <c r="U10" s="146">
        <v>0.83072100313479624</v>
      </c>
      <c r="V10" s="146">
        <v>-0.96305418719211822</v>
      </c>
      <c r="W10" s="146">
        <v>-1.8248992386923422</v>
      </c>
      <c r="X10" s="146">
        <v>1.957232422749664</v>
      </c>
      <c r="Y10" s="143">
        <v>30</v>
      </c>
      <c r="Z10" s="143">
        <v>20</v>
      </c>
      <c r="AA10" s="143">
        <v>16</v>
      </c>
      <c r="AB10" s="246">
        <v>56</v>
      </c>
      <c r="AC10" s="144">
        <f t="shared" si="2"/>
        <v>0.13636363636363635</v>
      </c>
      <c r="AD10" s="144">
        <f t="shared" si="3"/>
        <v>9.0909090909090912E-2</v>
      </c>
      <c r="AE10" s="144">
        <f t="shared" si="4"/>
        <v>7.2727272727272724E-2</v>
      </c>
      <c r="AF10" s="144">
        <f t="shared" si="5"/>
        <v>0.25454545454545452</v>
      </c>
      <c r="AG10" s="143">
        <f t="shared" si="6"/>
        <v>0.13863636363636361</v>
      </c>
      <c r="AH10" s="143">
        <f t="shared" si="7"/>
        <v>-2.2727272727272596E-3</v>
      </c>
      <c r="AI10" s="143">
        <f t="shared" si="1"/>
        <v>-4.7727272727272702E-2</v>
      </c>
      <c r="AJ10" s="143">
        <f t="shared" si="1"/>
        <v>-6.5909090909090889E-2</v>
      </c>
      <c r="AK10" s="143">
        <f t="shared" si="1"/>
        <v>0.11590909090909091</v>
      </c>
    </row>
    <row r="11" spans="1:37" x14ac:dyDescent="0.2">
      <c r="A11" s="250" t="s">
        <v>42</v>
      </c>
      <c r="B11" s="143">
        <v>2.2653061224489797E-2</v>
      </c>
      <c r="C11" s="146">
        <v>-0.91836734693877553</v>
      </c>
      <c r="D11" s="146">
        <v>-0.34693877551020408</v>
      </c>
      <c r="E11" s="146">
        <v>2.2653061224489797</v>
      </c>
      <c r="F11" s="146">
        <v>-1</v>
      </c>
      <c r="R11" s="247" t="s">
        <v>383</v>
      </c>
      <c r="S11" s="147">
        <v>2.6690061658985038E-2</v>
      </c>
      <c r="T11" s="143">
        <v>6.0972972972972973E-2</v>
      </c>
      <c r="U11" s="146">
        <v>-0.82702702702702702</v>
      </c>
      <c r="V11" s="146">
        <v>3.2702702702702702</v>
      </c>
      <c r="W11" s="146">
        <v>-1.1675675675675676</v>
      </c>
      <c r="X11" s="146">
        <v>-1.2756756756756755</v>
      </c>
      <c r="Y11" s="143">
        <v>13</v>
      </c>
      <c r="Z11" s="143">
        <v>81</v>
      </c>
      <c r="AA11" s="143">
        <v>12</v>
      </c>
      <c r="AB11" s="246">
        <v>11</v>
      </c>
      <c r="AC11" s="144">
        <f t="shared" si="2"/>
        <v>5.909090909090909E-2</v>
      </c>
      <c r="AD11" s="144">
        <f t="shared" si="3"/>
        <v>0.36818181818181817</v>
      </c>
      <c r="AE11" s="144">
        <f t="shared" si="4"/>
        <v>5.4545454545454543E-2</v>
      </c>
      <c r="AF11" s="144">
        <f t="shared" si="5"/>
        <v>0.05</v>
      </c>
      <c r="AG11" s="143">
        <f t="shared" si="6"/>
        <v>0.13295454545454546</v>
      </c>
      <c r="AH11" s="143">
        <f t="shared" si="7"/>
        <v>-7.3863636363636381E-2</v>
      </c>
      <c r="AI11" s="143">
        <f t="shared" si="1"/>
        <v>0.2352272727272727</v>
      </c>
      <c r="AJ11" s="143">
        <f t="shared" si="1"/>
        <v>-7.8409090909090928E-2</v>
      </c>
      <c r="AK11" s="143">
        <f t="shared" si="1"/>
        <v>-8.2954545454545461E-2</v>
      </c>
    </row>
    <row r="12" spans="1:37" x14ac:dyDescent="0.2">
      <c r="A12" s="250" t="s">
        <v>380</v>
      </c>
      <c r="B12" s="143">
        <v>2.4285714285714289E-2</v>
      </c>
      <c r="C12" s="146">
        <v>-0.42857142857142855</v>
      </c>
      <c r="D12" s="146">
        <v>-1</v>
      </c>
      <c r="E12" s="146">
        <v>2.4285714285714284</v>
      </c>
      <c r="F12" s="146">
        <v>-1</v>
      </c>
      <c r="R12" s="247" t="s">
        <v>43</v>
      </c>
      <c r="S12" s="147">
        <v>1.840169493297544E-2</v>
      </c>
      <c r="T12" s="143">
        <v>0.86631578947368426</v>
      </c>
      <c r="U12" s="146">
        <v>-8.5789473684210531</v>
      </c>
      <c r="V12" s="146">
        <v>-0.31578947368421062</v>
      </c>
      <c r="W12" s="146">
        <v>17.894736842105264</v>
      </c>
      <c r="X12" s="146">
        <v>-9</v>
      </c>
      <c r="Y12" s="143">
        <v>2</v>
      </c>
      <c r="Z12" s="143">
        <v>26</v>
      </c>
      <c r="AA12" s="143">
        <v>52.666666666666664</v>
      </c>
      <c r="AB12" s="246">
        <v>0</v>
      </c>
      <c r="AC12" s="144">
        <f t="shared" si="2"/>
        <v>9.0909090909090905E-3</v>
      </c>
      <c r="AD12" s="144">
        <f t="shared" si="3"/>
        <v>0.11818181818181818</v>
      </c>
      <c r="AE12" s="144">
        <f t="shared" si="4"/>
        <v>0.23939393939393938</v>
      </c>
      <c r="AF12" s="144">
        <f t="shared" si="5"/>
        <v>0</v>
      </c>
      <c r="AG12" s="143">
        <f t="shared" si="6"/>
        <v>9.166666666666666E-2</v>
      </c>
      <c r="AH12" s="143">
        <f t="shared" si="7"/>
        <v>-8.2575757575757566E-2</v>
      </c>
      <c r="AI12" s="143">
        <f t="shared" si="1"/>
        <v>2.6515151515151519E-2</v>
      </c>
      <c r="AJ12" s="143">
        <f t="shared" si="1"/>
        <v>0.14772727272727271</v>
      </c>
      <c r="AK12" s="143">
        <f t="shared" si="1"/>
        <v>-9.166666666666666E-2</v>
      </c>
    </row>
    <row r="13" spans="1:37" x14ac:dyDescent="0.2">
      <c r="A13" s="250" t="s">
        <v>204</v>
      </c>
      <c r="B13" s="143">
        <v>2.4482758620689653E-2</v>
      </c>
      <c r="C13" s="146">
        <v>-0.44827586206896552</v>
      </c>
      <c r="D13" s="146">
        <v>-1</v>
      </c>
      <c r="E13" s="146">
        <v>0.37931034482758619</v>
      </c>
      <c r="F13" s="146">
        <v>1.0689655172413792</v>
      </c>
      <c r="AC13" s="143">
        <f>SUM(AC5:AC12)</f>
        <v>2.8431818181818178</v>
      </c>
      <c r="AD13" s="143">
        <f t="shared" ref="AD13:AF13" si="8">SUM(AD5:AD12)</f>
        <v>5.5098484848484848</v>
      </c>
      <c r="AE13" s="143">
        <f t="shared" si="8"/>
        <v>3.8893371212121215</v>
      </c>
      <c r="AF13" s="143">
        <f t="shared" si="8"/>
        <v>7.6833333333333336</v>
      </c>
      <c r="AG13" s="143">
        <f t="shared" si="6"/>
        <v>4.9814251893939394</v>
      </c>
      <c r="AH13" s="143">
        <f t="shared" si="7"/>
        <v>-2.1382433712121216</v>
      </c>
      <c r="AI13" s="143">
        <f t="shared" si="1"/>
        <v>0.52842329545454536</v>
      </c>
      <c r="AJ13" s="143">
        <f t="shared" si="1"/>
        <v>-1.0920880681818179</v>
      </c>
      <c r="AK13" s="143">
        <f t="shared" si="1"/>
        <v>2.7019081439393942</v>
      </c>
    </row>
    <row r="14" spans="1:37" x14ac:dyDescent="0.2">
      <c r="A14" s="250" t="s">
        <v>82</v>
      </c>
      <c r="B14" s="143">
        <v>2.4871794871794872E-2</v>
      </c>
      <c r="C14" s="146">
        <v>-0.89743589743589747</v>
      </c>
      <c r="D14" s="146">
        <v>-0.58974358974358976</v>
      </c>
      <c r="E14" s="146">
        <v>-0.58974358974358976</v>
      </c>
      <c r="F14" s="146">
        <v>2.0769230769230771</v>
      </c>
    </row>
    <row r="15" spans="1:37" x14ac:dyDescent="0.2">
      <c r="A15" s="250" t="s">
        <v>41</v>
      </c>
      <c r="B15" s="143">
        <v>2.9480519480519482E-2</v>
      </c>
      <c r="C15" s="146">
        <v>-0.94805194805194803</v>
      </c>
      <c r="D15" s="146">
        <v>-1</v>
      </c>
      <c r="E15" s="146">
        <v>2.116883116883117</v>
      </c>
      <c r="F15" s="146">
        <v>-0.16883116883116883</v>
      </c>
    </row>
    <row r="16" spans="1:37" x14ac:dyDescent="0.2">
      <c r="A16" s="250" t="s">
        <v>83</v>
      </c>
      <c r="B16" s="143">
        <v>0.03</v>
      </c>
      <c r="C16" s="146">
        <v>-0.4</v>
      </c>
      <c r="D16" s="146">
        <v>1.6</v>
      </c>
      <c r="E16" s="146">
        <v>-0.2</v>
      </c>
      <c r="F16" s="146">
        <v>-1</v>
      </c>
    </row>
    <row r="17" spans="1:24" x14ac:dyDescent="0.2">
      <c r="A17" s="142" t="s">
        <v>28</v>
      </c>
      <c r="B17" s="143">
        <v>0.33580886900947748</v>
      </c>
      <c r="C17" s="146">
        <v>-8.8313875276796114</v>
      </c>
      <c r="D17" s="146">
        <v>-5.3537289321239117</v>
      </c>
      <c r="E17" s="146">
        <v>-5.0588353761850549</v>
      </c>
      <c r="F17" s="146">
        <v>19.243951835988579</v>
      </c>
    </row>
    <row r="18" spans="1:24" x14ac:dyDescent="0.2">
      <c r="A18" s="142" t="s">
        <v>88</v>
      </c>
      <c r="B18" s="143">
        <v>0.33820777409739566</v>
      </c>
      <c r="C18" s="146">
        <v>-2.4764648214140257</v>
      </c>
      <c r="D18" s="146">
        <v>4.2899535766032777</v>
      </c>
      <c r="E18" s="146">
        <v>-3.4355787602119845</v>
      </c>
      <c r="F18" s="146">
        <v>1.6220900050227316</v>
      </c>
    </row>
    <row r="19" spans="1:24" x14ac:dyDescent="0.2">
      <c r="A19" s="142" t="s">
        <v>36</v>
      </c>
      <c r="B19" s="143">
        <v>0.34239138984604861</v>
      </c>
      <c r="C19" s="146">
        <v>-6.2064539759881967</v>
      </c>
      <c r="D19" s="146">
        <v>2.0680353651732668</v>
      </c>
      <c r="E19" s="146">
        <v>-0.61452332786425679</v>
      </c>
      <c r="F19" s="146">
        <v>4.7529419386791849</v>
      </c>
    </row>
    <row r="20" spans="1:24" x14ac:dyDescent="0.2">
      <c r="A20" s="142" t="s">
        <v>43</v>
      </c>
      <c r="B20" s="143">
        <v>0.86631578947368426</v>
      </c>
      <c r="C20" s="146">
        <v>-8.5789473684210531</v>
      </c>
      <c r="D20" s="146">
        <v>-0.31578947368421062</v>
      </c>
      <c r="E20" s="146">
        <v>17.894736842105264</v>
      </c>
      <c r="F20" s="146">
        <v>-9</v>
      </c>
    </row>
    <row r="21" spans="1:24" x14ac:dyDescent="0.2">
      <c r="A21" s="142" t="s">
        <v>469</v>
      </c>
      <c r="B21" s="143">
        <v>2.4186780733206903</v>
      </c>
      <c r="C21" s="146">
        <v>-36.270287172731422</v>
      </c>
      <c r="D21" s="146">
        <v>-0.94391396207214717</v>
      </c>
      <c r="E21" s="146">
        <v>12.670096527438883</v>
      </c>
      <c r="F21" s="146">
        <v>24.544104607364684</v>
      </c>
    </row>
    <row r="30" spans="1:24" x14ac:dyDescent="0.2">
      <c r="X30">
        <f>6+6+5+5</f>
        <v>22</v>
      </c>
    </row>
    <row r="31" spans="1:24" x14ac:dyDescent="0.2">
      <c r="X31">
        <f>+X30*10</f>
        <v>220</v>
      </c>
    </row>
  </sheetData>
  <conditionalFormatting pivot="1" sqref="U11:V11 U7:V7 U12:V12 U5:V5 U6:V6 U9:V9 U8:V8">
    <cfRule type="dataBar" priority="14">
      <dataBar>
        <cfvo type="min"/>
        <cfvo type="max"/>
        <color rgb="FF63C384"/>
      </dataBar>
      <extLst>
        <ext xmlns:x14="http://schemas.microsoft.com/office/spreadsheetml/2009/9/main" uri="{B025F937-C7B1-47D3-B67F-A62EFF666E3E}">
          <x14:id>{7E3E776A-CDE3-483B-95F7-F8DEF8F24D4F}</x14:id>
        </ext>
      </extLst>
    </cfRule>
  </conditionalFormatting>
  <conditionalFormatting pivot="1" sqref="S12 S7 S5 S6 S9 S8">
    <cfRule type="dataBar" priority="13">
      <dataBar>
        <cfvo type="min"/>
        <cfvo type="max"/>
        <color rgb="FF008AEF"/>
      </dataBar>
      <extLst>
        <ext xmlns:x14="http://schemas.microsoft.com/office/spreadsheetml/2009/9/main" uri="{B025F937-C7B1-47D3-B67F-A62EFF666E3E}">
          <x14:id>{42DB72A0-1E2A-4CB0-A127-F90631CB9CF8}</x14:id>
        </ext>
      </extLst>
    </cfRule>
  </conditionalFormatting>
  <conditionalFormatting pivot="1" sqref="S5:S12">
    <cfRule type="dataBar" priority="12">
      <dataBar>
        <cfvo type="min"/>
        <cfvo type="max"/>
        <color rgb="FF008AEF"/>
      </dataBar>
      <extLst>
        <ext xmlns:x14="http://schemas.microsoft.com/office/spreadsheetml/2009/9/main" uri="{B025F937-C7B1-47D3-B67F-A62EFF666E3E}">
          <x14:id>{7438EDC3-0347-4C35-8EE6-15EACF1B0EA0}</x14:id>
        </ext>
      </extLst>
    </cfRule>
  </conditionalFormatting>
  <conditionalFormatting pivot="1" sqref="U5:V12">
    <cfRule type="dataBar" priority="11">
      <dataBar>
        <cfvo type="min"/>
        <cfvo type="max"/>
        <color rgb="FF63C384"/>
      </dataBar>
      <extLst>
        <ext xmlns:x14="http://schemas.microsoft.com/office/spreadsheetml/2009/9/main" uri="{B025F937-C7B1-47D3-B67F-A62EFF666E3E}">
          <x14:id>{5D1FF95C-100C-434D-817C-CEE491E04888}</x14:id>
        </ext>
      </extLst>
    </cfRule>
  </conditionalFormatting>
  <conditionalFormatting pivot="1" sqref="U6:W6 U8:W8 U5:W5 U9:W9 U10:W10 U12:W12 U11:W11">
    <cfRule type="dataBar" priority="10">
      <dataBar>
        <cfvo type="min"/>
        <cfvo type="max"/>
        <color rgb="FF63C384"/>
      </dataBar>
      <extLst>
        <ext xmlns:x14="http://schemas.microsoft.com/office/spreadsheetml/2009/9/main" uri="{B025F937-C7B1-47D3-B67F-A62EFF666E3E}">
          <x14:id>{7C2F9BBD-B69F-4A57-962F-90ED20148551}</x14:id>
        </ext>
      </extLst>
    </cfRule>
  </conditionalFormatting>
  <conditionalFormatting pivot="1" sqref="X5:X12">
    <cfRule type="dataBar" priority="9">
      <dataBar>
        <cfvo type="min"/>
        <cfvo type="max"/>
        <color rgb="FF63C384"/>
      </dataBar>
      <extLst>
        <ext xmlns:x14="http://schemas.microsoft.com/office/spreadsheetml/2009/9/main" uri="{B025F937-C7B1-47D3-B67F-A62EFF666E3E}">
          <x14:id>{606C19ED-F4E4-40C7-AB22-1DC00D3AB914}</x14:id>
        </ext>
      </extLst>
    </cfRule>
  </conditionalFormatting>
  <conditionalFormatting pivot="1" sqref="Y7:AB7">
    <cfRule type="dataBar" priority="8">
      <dataBar>
        <cfvo type="min"/>
        <cfvo type="max"/>
        <color rgb="FF008AEF"/>
      </dataBar>
      <extLst>
        <ext xmlns:x14="http://schemas.microsoft.com/office/spreadsheetml/2009/9/main" uri="{B025F937-C7B1-47D3-B67F-A62EFF666E3E}">
          <x14:id>{1A0C9877-A76E-46DB-9AF4-AF8667F5D587}</x14:id>
        </ext>
      </extLst>
    </cfRule>
  </conditionalFormatting>
  <conditionalFormatting pivot="1" sqref="Y5:AB5">
    <cfRule type="dataBar" priority="7">
      <dataBar>
        <cfvo type="min"/>
        <cfvo type="max"/>
        <color rgb="FF008AEF"/>
      </dataBar>
      <extLst>
        <ext xmlns:x14="http://schemas.microsoft.com/office/spreadsheetml/2009/9/main" uri="{B025F937-C7B1-47D3-B67F-A62EFF666E3E}">
          <x14:id>{B8D777E7-3F58-4C73-9E5B-2D9D5441A2BD}</x14:id>
        </ext>
      </extLst>
    </cfRule>
  </conditionalFormatting>
  <conditionalFormatting pivot="1" sqref="Y6:AB6">
    <cfRule type="dataBar" priority="6">
      <dataBar>
        <cfvo type="min"/>
        <cfvo type="max"/>
        <color rgb="FF008AEF"/>
      </dataBar>
      <extLst>
        <ext xmlns:x14="http://schemas.microsoft.com/office/spreadsheetml/2009/9/main" uri="{B025F937-C7B1-47D3-B67F-A62EFF666E3E}">
          <x14:id>{BCB2E112-72F0-44DC-ACBF-78A9EBDEEE47}</x14:id>
        </ext>
      </extLst>
    </cfRule>
  </conditionalFormatting>
  <conditionalFormatting pivot="1" sqref="Y8:AB8">
    <cfRule type="dataBar" priority="5">
      <dataBar>
        <cfvo type="min"/>
        <cfvo type="max"/>
        <color rgb="FF008AEF"/>
      </dataBar>
      <extLst>
        <ext xmlns:x14="http://schemas.microsoft.com/office/spreadsheetml/2009/9/main" uri="{B025F937-C7B1-47D3-B67F-A62EFF666E3E}">
          <x14:id>{5A6043E0-3624-4EB7-BABF-88F7EC7FFB9C}</x14:id>
        </ext>
      </extLst>
    </cfRule>
  </conditionalFormatting>
  <conditionalFormatting pivot="1" sqref="Y9:AB9">
    <cfRule type="dataBar" priority="4">
      <dataBar>
        <cfvo type="min"/>
        <cfvo type="max"/>
        <color rgb="FF008AEF"/>
      </dataBar>
      <extLst>
        <ext xmlns:x14="http://schemas.microsoft.com/office/spreadsheetml/2009/9/main" uri="{B025F937-C7B1-47D3-B67F-A62EFF666E3E}">
          <x14:id>{193D4170-B3C2-4740-BE99-8B8696E51D60}</x14:id>
        </ext>
      </extLst>
    </cfRule>
  </conditionalFormatting>
  <conditionalFormatting pivot="1" sqref="Y10:AB10">
    <cfRule type="dataBar" priority="3">
      <dataBar>
        <cfvo type="min"/>
        <cfvo type="max"/>
        <color rgb="FF008AEF"/>
      </dataBar>
      <extLst>
        <ext xmlns:x14="http://schemas.microsoft.com/office/spreadsheetml/2009/9/main" uri="{B025F937-C7B1-47D3-B67F-A62EFF666E3E}">
          <x14:id>{C70F1688-0782-4690-AAA9-D51A2FA5EE2D}</x14:id>
        </ext>
      </extLst>
    </cfRule>
  </conditionalFormatting>
  <conditionalFormatting pivot="1" sqref="Y11:AB11">
    <cfRule type="dataBar" priority="2">
      <dataBar>
        <cfvo type="min"/>
        <cfvo type="max"/>
        <color rgb="FF008AEF"/>
      </dataBar>
      <extLst>
        <ext xmlns:x14="http://schemas.microsoft.com/office/spreadsheetml/2009/9/main" uri="{B025F937-C7B1-47D3-B67F-A62EFF666E3E}">
          <x14:id>{52931F3D-87F4-4897-8BE9-DD99F41E2C30}</x14:id>
        </ext>
      </extLst>
    </cfRule>
  </conditionalFormatting>
  <conditionalFormatting pivot="1" sqref="Y12:AB12">
    <cfRule type="dataBar" priority="1">
      <dataBar>
        <cfvo type="min"/>
        <cfvo type="max"/>
        <color rgb="FF008AEF"/>
      </dataBar>
      <extLst>
        <ext xmlns:x14="http://schemas.microsoft.com/office/spreadsheetml/2009/9/main" uri="{B025F937-C7B1-47D3-B67F-A62EFF666E3E}">
          <x14:id>{40584419-972B-462E-A209-BDCC35D585BF}</x14:id>
        </ext>
      </extLst>
    </cfRule>
  </conditionalFormatting>
  <pageMargins left="0.7" right="0.7" top="0.75" bottom="0.75" header="0.3" footer="0.3"/>
  <pageSetup paperSize="9" orientation="portrait" r:id="rId3"/>
  <drawing r:id="rId4"/>
  <extLst>
    <ext xmlns:x14="http://schemas.microsoft.com/office/spreadsheetml/2009/9/main" uri="{78C0D931-6437-407d-A8EE-F0AAD7539E65}">
      <x14:conditionalFormattings>
        <x14:conditionalFormatting xmlns:xm="http://schemas.microsoft.com/office/excel/2006/main" pivot="1">
          <x14:cfRule type="dataBar" id="{7E3E776A-CDE3-483B-95F7-F8DEF8F24D4F}">
            <x14:dataBar minLength="0" maxLength="100" border="1" negativeBarBorderColorSameAsPositive="0">
              <x14:cfvo type="autoMin"/>
              <x14:cfvo type="autoMax"/>
              <x14:borderColor rgb="FF63C384"/>
              <x14:negativeFillColor rgb="FFFF0000"/>
              <x14:negativeBorderColor rgb="FFFF0000"/>
              <x14:axisColor rgb="FF000000"/>
            </x14:dataBar>
          </x14:cfRule>
          <xm:sqref>U11:V11 U7:V7 U12:V12 U5:V5 U6:V6 U9:V9 U8:V8</xm:sqref>
        </x14:conditionalFormatting>
        <x14:conditionalFormatting xmlns:xm="http://schemas.microsoft.com/office/excel/2006/main" pivot="1">
          <x14:cfRule type="dataBar" id="{42DB72A0-1E2A-4CB0-A127-F90631CB9CF8}">
            <x14:dataBar minLength="0" maxLength="100" border="1" negativeBarBorderColorSameAsPositive="0">
              <x14:cfvo type="autoMin"/>
              <x14:cfvo type="autoMax"/>
              <x14:borderColor rgb="FF008AEF"/>
              <x14:negativeFillColor rgb="FFFF0000"/>
              <x14:negativeBorderColor rgb="FFFF0000"/>
              <x14:axisColor rgb="FF000000"/>
            </x14:dataBar>
          </x14:cfRule>
          <xm:sqref>S12 S7 S5 S6 S9 S8</xm:sqref>
        </x14:conditionalFormatting>
        <x14:conditionalFormatting xmlns:xm="http://schemas.microsoft.com/office/excel/2006/main" pivot="1">
          <x14:cfRule type="dataBar" id="{7438EDC3-0347-4C35-8EE6-15EACF1B0EA0}">
            <x14:dataBar minLength="0" maxLength="100" border="1" negativeBarBorderColorSameAsPositive="0">
              <x14:cfvo type="autoMin"/>
              <x14:cfvo type="autoMax"/>
              <x14:borderColor rgb="FF008AEF"/>
              <x14:negativeFillColor rgb="FFFF0000"/>
              <x14:negativeBorderColor rgb="FFFF0000"/>
              <x14:axisColor rgb="FF000000"/>
            </x14:dataBar>
          </x14:cfRule>
          <xm:sqref>S5:S12</xm:sqref>
        </x14:conditionalFormatting>
        <x14:conditionalFormatting xmlns:xm="http://schemas.microsoft.com/office/excel/2006/main" pivot="1">
          <x14:cfRule type="dataBar" id="{5D1FF95C-100C-434D-817C-CEE491E04888}">
            <x14:dataBar minLength="0" maxLength="100" border="1" negativeBarBorderColorSameAsPositive="0">
              <x14:cfvo type="autoMin"/>
              <x14:cfvo type="autoMax"/>
              <x14:borderColor rgb="FF63C384"/>
              <x14:negativeFillColor rgb="FFFF0000"/>
              <x14:negativeBorderColor rgb="FFFF0000"/>
              <x14:axisColor rgb="FF000000"/>
            </x14:dataBar>
          </x14:cfRule>
          <xm:sqref>U5:V12</xm:sqref>
        </x14:conditionalFormatting>
        <x14:conditionalFormatting xmlns:xm="http://schemas.microsoft.com/office/excel/2006/main" pivot="1">
          <x14:cfRule type="dataBar" id="{7C2F9BBD-B69F-4A57-962F-90ED20148551}">
            <x14:dataBar minLength="0" maxLength="100" border="1" negativeBarBorderColorSameAsPositive="0">
              <x14:cfvo type="autoMin"/>
              <x14:cfvo type="autoMax"/>
              <x14:borderColor rgb="FF63C384"/>
              <x14:negativeFillColor rgb="FFFF0000"/>
              <x14:negativeBorderColor rgb="FFFF0000"/>
              <x14:axisColor rgb="FF000000"/>
            </x14:dataBar>
          </x14:cfRule>
          <xm:sqref>U6:W6 U8:W8 U5:W5 U9:W9 U10:W10 U12:W12 U11:W11</xm:sqref>
        </x14:conditionalFormatting>
        <x14:conditionalFormatting xmlns:xm="http://schemas.microsoft.com/office/excel/2006/main" pivot="1">
          <x14:cfRule type="dataBar" id="{606C19ED-F4E4-40C7-AB22-1DC00D3AB914}">
            <x14:dataBar minLength="0" maxLength="100" border="1" negativeBarBorderColorSameAsPositive="0">
              <x14:cfvo type="autoMin"/>
              <x14:cfvo type="autoMax"/>
              <x14:borderColor rgb="FF63C384"/>
              <x14:negativeFillColor rgb="FFFF0000"/>
              <x14:negativeBorderColor rgb="FFFF0000"/>
              <x14:axisColor rgb="FF000000"/>
            </x14:dataBar>
          </x14:cfRule>
          <xm:sqref>X5:X12</xm:sqref>
        </x14:conditionalFormatting>
        <x14:conditionalFormatting xmlns:xm="http://schemas.microsoft.com/office/excel/2006/main" pivot="1">
          <x14:cfRule type="dataBar" id="{1A0C9877-A76E-46DB-9AF4-AF8667F5D587}">
            <x14:dataBar minLength="0" maxLength="100" border="1" negativeBarBorderColorSameAsPositive="0">
              <x14:cfvo type="autoMin"/>
              <x14:cfvo type="autoMax"/>
              <x14:borderColor rgb="FF008AEF"/>
              <x14:negativeFillColor rgb="FFFF0000"/>
              <x14:negativeBorderColor rgb="FFFF0000"/>
              <x14:axisColor rgb="FF000000"/>
            </x14:dataBar>
          </x14:cfRule>
          <xm:sqref>Y7:AB7</xm:sqref>
        </x14:conditionalFormatting>
        <x14:conditionalFormatting xmlns:xm="http://schemas.microsoft.com/office/excel/2006/main" pivot="1">
          <x14:cfRule type="dataBar" id="{B8D777E7-3F58-4C73-9E5B-2D9D5441A2BD}">
            <x14:dataBar minLength="0" maxLength="100" border="1" negativeBarBorderColorSameAsPositive="0">
              <x14:cfvo type="autoMin"/>
              <x14:cfvo type="autoMax"/>
              <x14:borderColor rgb="FF008AEF"/>
              <x14:negativeFillColor rgb="FFFF0000"/>
              <x14:negativeBorderColor rgb="FFFF0000"/>
              <x14:axisColor rgb="FF000000"/>
            </x14:dataBar>
          </x14:cfRule>
          <xm:sqref>Y5:AB5</xm:sqref>
        </x14:conditionalFormatting>
        <x14:conditionalFormatting xmlns:xm="http://schemas.microsoft.com/office/excel/2006/main" pivot="1">
          <x14:cfRule type="dataBar" id="{BCB2E112-72F0-44DC-ACBF-78A9EBDEEE47}">
            <x14:dataBar minLength="0" maxLength="100" border="1" negativeBarBorderColorSameAsPositive="0">
              <x14:cfvo type="autoMin"/>
              <x14:cfvo type="autoMax"/>
              <x14:borderColor rgb="FF008AEF"/>
              <x14:negativeFillColor rgb="FFFF0000"/>
              <x14:negativeBorderColor rgb="FFFF0000"/>
              <x14:axisColor rgb="FF000000"/>
            </x14:dataBar>
          </x14:cfRule>
          <xm:sqref>Y6:AB6</xm:sqref>
        </x14:conditionalFormatting>
        <x14:conditionalFormatting xmlns:xm="http://schemas.microsoft.com/office/excel/2006/main" pivot="1">
          <x14:cfRule type="dataBar" id="{5A6043E0-3624-4EB7-BABF-88F7EC7FFB9C}">
            <x14:dataBar minLength="0" maxLength="100" border="1" negativeBarBorderColorSameAsPositive="0">
              <x14:cfvo type="autoMin"/>
              <x14:cfvo type="autoMax"/>
              <x14:borderColor rgb="FF008AEF"/>
              <x14:negativeFillColor rgb="FFFF0000"/>
              <x14:negativeBorderColor rgb="FFFF0000"/>
              <x14:axisColor rgb="FF000000"/>
            </x14:dataBar>
          </x14:cfRule>
          <xm:sqref>Y8:AB8</xm:sqref>
        </x14:conditionalFormatting>
        <x14:conditionalFormatting xmlns:xm="http://schemas.microsoft.com/office/excel/2006/main" pivot="1">
          <x14:cfRule type="dataBar" id="{193D4170-B3C2-4740-BE99-8B8696E51D60}">
            <x14:dataBar minLength="0" maxLength="100" border="1" negativeBarBorderColorSameAsPositive="0">
              <x14:cfvo type="autoMin"/>
              <x14:cfvo type="autoMax"/>
              <x14:borderColor rgb="FF008AEF"/>
              <x14:negativeFillColor rgb="FFFF0000"/>
              <x14:negativeBorderColor rgb="FFFF0000"/>
              <x14:axisColor rgb="FF000000"/>
            </x14:dataBar>
          </x14:cfRule>
          <xm:sqref>Y9:AB9</xm:sqref>
        </x14:conditionalFormatting>
        <x14:conditionalFormatting xmlns:xm="http://schemas.microsoft.com/office/excel/2006/main" pivot="1">
          <x14:cfRule type="dataBar" id="{C70F1688-0782-4690-AAA9-D51A2FA5EE2D}">
            <x14:dataBar minLength="0" maxLength="100" border="1" negativeBarBorderColorSameAsPositive="0">
              <x14:cfvo type="autoMin"/>
              <x14:cfvo type="autoMax"/>
              <x14:borderColor rgb="FF008AEF"/>
              <x14:negativeFillColor rgb="FFFF0000"/>
              <x14:negativeBorderColor rgb="FFFF0000"/>
              <x14:axisColor rgb="FF000000"/>
            </x14:dataBar>
          </x14:cfRule>
          <xm:sqref>Y10:AB10</xm:sqref>
        </x14:conditionalFormatting>
        <x14:conditionalFormatting xmlns:xm="http://schemas.microsoft.com/office/excel/2006/main" pivot="1">
          <x14:cfRule type="dataBar" id="{52931F3D-87F4-4897-8BE9-DD99F41E2C30}">
            <x14:dataBar minLength="0" maxLength="100" border="1" negativeBarBorderColorSameAsPositive="0">
              <x14:cfvo type="autoMin"/>
              <x14:cfvo type="autoMax"/>
              <x14:borderColor rgb="FF008AEF"/>
              <x14:negativeFillColor rgb="FFFF0000"/>
              <x14:negativeBorderColor rgb="FFFF0000"/>
              <x14:axisColor rgb="FF000000"/>
            </x14:dataBar>
          </x14:cfRule>
          <xm:sqref>Y11:AB11</xm:sqref>
        </x14:conditionalFormatting>
        <x14:conditionalFormatting xmlns:xm="http://schemas.microsoft.com/office/excel/2006/main" pivot="1">
          <x14:cfRule type="dataBar" id="{40584419-972B-462E-A209-BDCC35D585BF}">
            <x14:dataBar minLength="0" maxLength="100" border="1" negativeBarBorderColorSameAsPositive="0">
              <x14:cfvo type="autoMin"/>
              <x14:cfvo type="autoMax"/>
              <x14:borderColor rgb="FF008AEF"/>
              <x14:negativeFillColor rgb="FFFF0000"/>
              <x14:negativeBorderColor rgb="FFFF0000"/>
              <x14:axisColor rgb="FF000000"/>
            </x14:dataBar>
          </x14:cfRule>
          <xm:sqref>Y12:AB12</xm:sqref>
        </x14:conditionalFormatting>
      </x14:conditionalFormattings>
    </ext>
    <ext xmlns:x14="http://schemas.microsoft.com/office/spreadsheetml/2009/9/main" uri="{A8765BA9-456A-4dab-B4F3-ACF838C121DE}">
      <x14:slicerList>
        <x14:slicer r:id="rId5"/>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B2:AY176"/>
  <sheetViews>
    <sheetView workbookViewId="0">
      <pane xSplit="3" ySplit="3" topLeftCell="Y4" activePane="bottomRight" state="frozen"/>
      <selection pane="topRight" activeCell="D1" sqref="D1"/>
      <selection pane="bottomLeft" activeCell="A4" sqref="A4"/>
      <selection pane="bottomRight" activeCell="AF33" sqref="AF33:AF34"/>
    </sheetView>
  </sheetViews>
  <sheetFormatPr defaultRowHeight="12.75" x14ac:dyDescent="0.2"/>
  <cols>
    <col min="2" max="2" width="28.7109375" customWidth="1"/>
    <col min="44" max="44" width="13.140625" customWidth="1"/>
  </cols>
  <sheetData>
    <row r="2" spans="2:51" x14ac:dyDescent="0.2">
      <c r="R2">
        <v>1</v>
      </c>
      <c r="X2">
        <v>1</v>
      </c>
      <c r="AD2">
        <v>1</v>
      </c>
      <c r="AK2">
        <v>1</v>
      </c>
    </row>
    <row r="3" spans="2:51" x14ac:dyDescent="0.2">
      <c r="B3" t="s">
        <v>466</v>
      </c>
      <c r="C3" t="s">
        <v>27</v>
      </c>
      <c r="D3" t="s">
        <v>467</v>
      </c>
      <c r="E3" t="s">
        <v>412</v>
      </c>
      <c r="F3" t="s">
        <v>414</v>
      </c>
      <c r="G3" t="s">
        <v>417</v>
      </c>
      <c r="H3" t="s">
        <v>421</v>
      </c>
      <c r="I3" t="s">
        <v>422</v>
      </c>
      <c r="J3" t="s">
        <v>425</v>
      </c>
      <c r="K3" t="s">
        <v>427</v>
      </c>
      <c r="L3" t="s">
        <v>428</v>
      </c>
      <c r="M3" t="s">
        <v>430</v>
      </c>
      <c r="N3" t="s">
        <v>433</v>
      </c>
      <c r="O3" t="s">
        <v>439</v>
      </c>
      <c r="P3" t="s">
        <v>442</v>
      </c>
      <c r="Q3" t="s">
        <v>444</v>
      </c>
      <c r="R3" t="s">
        <v>462</v>
      </c>
      <c r="S3" t="s">
        <v>450</v>
      </c>
      <c r="T3" t="s">
        <v>464</v>
      </c>
      <c r="U3" t="s">
        <v>454</v>
      </c>
      <c r="V3" t="s">
        <v>455</v>
      </c>
      <c r="W3" t="s">
        <v>456</v>
      </c>
      <c r="X3" t="s">
        <v>463</v>
      </c>
      <c r="Y3" t="s">
        <v>490</v>
      </c>
      <c r="Z3" t="s">
        <v>491</v>
      </c>
      <c r="AA3" t="s">
        <v>492</v>
      </c>
      <c r="AB3" t="s">
        <v>493</v>
      </c>
      <c r="AC3" t="s">
        <v>488</v>
      </c>
      <c r="AD3" t="s">
        <v>532</v>
      </c>
      <c r="AE3" t="s">
        <v>28</v>
      </c>
      <c r="AF3" t="s">
        <v>36</v>
      </c>
      <c r="AG3" t="s">
        <v>540</v>
      </c>
      <c r="AH3" t="s">
        <v>346</v>
      </c>
      <c r="AI3" t="s">
        <v>88</v>
      </c>
      <c r="AJ3" t="s">
        <v>399</v>
      </c>
      <c r="AK3" t="s">
        <v>578</v>
      </c>
      <c r="AL3" t="s">
        <v>465</v>
      </c>
      <c r="AM3" t="s">
        <v>474</v>
      </c>
      <c r="AN3" t="s">
        <v>472</v>
      </c>
      <c r="AO3" t="s">
        <v>473</v>
      </c>
      <c r="AP3" t="s">
        <v>533</v>
      </c>
      <c r="AQ3" t="s">
        <v>579</v>
      </c>
      <c r="AR3" t="s">
        <v>478</v>
      </c>
      <c r="AS3" t="s">
        <v>474</v>
      </c>
      <c r="AT3" t="s">
        <v>472</v>
      </c>
      <c r="AU3" t="s">
        <v>473</v>
      </c>
      <c r="AV3" t="s">
        <v>533</v>
      </c>
      <c r="AW3" t="s">
        <v>579</v>
      </c>
      <c r="AX3" t="s">
        <v>480</v>
      </c>
      <c r="AY3" t="s">
        <v>477</v>
      </c>
    </row>
    <row r="4" spans="2:51" x14ac:dyDescent="0.2">
      <c r="B4" t="s">
        <v>53</v>
      </c>
      <c r="C4" t="s">
        <v>28</v>
      </c>
      <c r="E4">
        <v>0</v>
      </c>
      <c r="F4">
        <v>4</v>
      </c>
      <c r="G4" t="s">
        <v>461</v>
      </c>
      <c r="H4" t="s">
        <v>461</v>
      </c>
      <c r="I4">
        <v>2</v>
      </c>
      <c r="J4">
        <v>0</v>
      </c>
      <c r="K4">
        <v>0</v>
      </c>
      <c r="L4">
        <v>0</v>
      </c>
      <c r="M4">
        <v>4</v>
      </c>
      <c r="N4" t="s">
        <v>461</v>
      </c>
      <c r="O4">
        <v>16</v>
      </c>
      <c r="P4">
        <v>8</v>
      </c>
      <c r="Q4">
        <v>24</v>
      </c>
      <c r="R4" s="144">
        <f>SUM(N4:O4,E4:L4)</f>
        <v>22</v>
      </c>
      <c r="S4">
        <v>0.5</v>
      </c>
      <c r="T4">
        <f>SUM(S4)</f>
        <v>0.5</v>
      </c>
      <c r="U4">
        <v>8</v>
      </c>
      <c r="V4" t="s">
        <v>461</v>
      </c>
      <c r="W4">
        <v>8</v>
      </c>
      <c r="X4">
        <f>SUM(U4:W4)</f>
        <v>16</v>
      </c>
      <c r="Z4">
        <v>32</v>
      </c>
      <c r="AD4" s="144">
        <f>SUM(Y4:AC4)</f>
        <v>32</v>
      </c>
      <c r="AE4" s="144">
        <v>20</v>
      </c>
      <c r="AF4" s="144"/>
      <c r="AG4" s="144"/>
      <c r="AH4" s="144"/>
      <c r="AI4" s="144"/>
      <c r="AJ4" s="144" t="s">
        <v>461</v>
      </c>
      <c r="AK4" s="144">
        <f>SUM(AE4:AI4)</f>
        <v>20</v>
      </c>
      <c r="AL4" s="144">
        <f>AVERAGEIFS(E4:AK4,$E$2:$AK$2,1)</f>
        <v>22.5</v>
      </c>
      <c r="AM4" s="145">
        <f>IFERROR(AS4/$AL4,0)</f>
        <v>-0.28888888888888886</v>
      </c>
      <c r="AN4" s="145">
        <f>IFERROR(AT4/$AL4,0)</f>
        <v>-2.2222222222222223E-2</v>
      </c>
      <c r="AO4" s="145">
        <f>IFERROR(AU4/$AL4,0)</f>
        <v>-0.97777777777777775</v>
      </c>
      <c r="AP4" s="145">
        <f>IFERROR(AV4/$AL4,0)</f>
        <v>0.42222222222222222</v>
      </c>
      <c r="AQ4" s="145">
        <f>IFERROR(AW4/$AL4,0)</f>
        <v>-0.1111111111111111</v>
      </c>
      <c r="AR4" s="145">
        <f>(ABS(AM4)+ABS(AN4)+ABS(AO4))/100</f>
        <v>1.2888888888888887E-2</v>
      </c>
      <c r="AS4" s="144">
        <f>IFERROR(X4-AL4,0)</f>
        <v>-6.5</v>
      </c>
      <c r="AT4" s="144">
        <f>IFERROR(R4-AL4,0)</f>
        <v>-0.5</v>
      </c>
      <c r="AU4" s="144">
        <f>IFERROR(T4-AL4,0)</f>
        <v>-22</v>
      </c>
      <c r="AV4" s="144">
        <f>IFERROR(AD4-AL4,0)</f>
        <v>9.5</v>
      </c>
      <c r="AW4" s="144">
        <f>IFERROR(AK4-AL4,0)</f>
        <v>-2.5</v>
      </c>
      <c r="AX4" s="144" t="str">
        <f>IF(OR(AM4=-1,AN4=-1,AO4=-1),"True","False")</f>
        <v>False</v>
      </c>
      <c r="AY4" s="144">
        <f t="shared" ref="AY4:AY35" si="0">_xlfn.STDEV.P(AU4,AS4,AT4)</f>
        <v>9.0584521611341273</v>
      </c>
    </row>
    <row r="5" spans="2:51" x14ac:dyDescent="0.2">
      <c r="B5" t="s">
        <v>30</v>
      </c>
      <c r="C5" t="s">
        <v>28</v>
      </c>
      <c r="E5" t="s">
        <v>461</v>
      </c>
      <c r="F5">
        <v>1.3333333333333333</v>
      </c>
      <c r="G5" t="s">
        <v>461</v>
      </c>
      <c r="H5" t="s">
        <v>461</v>
      </c>
      <c r="I5">
        <v>2</v>
      </c>
      <c r="J5">
        <v>0</v>
      </c>
      <c r="K5" t="s">
        <v>461</v>
      </c>
      <c r="L5" t="s">
        <v>461</v>
      </c>
      <c r="M5" t="s">
        <v>461</v>
      </c>
      <c r="N5" t="s">
        <v>461</v>
      </c>
      <c r="O5">
        <v>8</v>
      </c>
      <c r="P5">
        <v>8</v>
      </c>
      <c r="Q5">
        <v>12</v>
      </c>
      <c r="R5" s="144">
        <f t="shared" ref="R5:R68" si="1">SUM(N5:O5,E5:L5)</f>
        <v>11.333333333333334</v>
      </c>
      <c r="S5">
        <v>0.5</v>
      </c>
      <c r="T5">
        <f t="shared" ref="T5:T68" si="2">SUM(S5)</f>
        <v>0.5</v>
      </c>
      <c r="U5">
        <v>4</v>
      </c>
      <c r="V5" t="s">
        <v>461</v>
      </c>
      <c r="W5">
        <v>2</v>
      </c>
      <c r="X5">
        <f t="shared" ref="X5:X68" si="3">SUM(U5:W5)</f>
        <v>6</v>
      </c>
      <c r="Z5">
        <v>24</v>
      </c>
      <c r="AD5" s="144">
        <f t="shared" ref="AD5:AD68" si="4">SUM(Y5:AC5)</f>
        <v>24</v>
      </c>
      <c r="AE5" s="144">
        <v>10</v>
      </c>
      <c r="AF5" s="144"/>
      <c r="AG5" s="144"/>
      <c r="AH5" s="144"/>
      <c r="AI5" s="144"/>
      <c r="AJ5" s="144" t="s">
        <v>461</v>
      </c>
      <c r="AK5" s="144">
        <f t="shared" ref="AK5:AK68" si="5">SUM(AE5:AI5)</f>
        <v>10</v>
      </c>
      <c r="AL5" s="144">
        <f t="shared" ref="AL5:AL68" si="6">AVERAGEIFS(E5:AK5,$E$2:$AK$2,1)</f>
        <v>12.833333333333334</v>
      </c>
      <c r="AM5" s="145">
        <f t="shared" ref="AM5:AM68" si="7">IFERROR(AS5/$AL5,0)</f>
        <v>-0.53246753246753253</v>
      </c>
      <c r="AN5" s="145">
        <f t="shared" ref="AN5:AN68" si="8">IFERROR(AT5/$AL5,0)</f>
        <v>-0.11688311688311688</v>
      </c>
      <c r="AO5" s="145">
        <f>IFERROR(AU5/$AL5,0)</f>
        <v>-0.96103896103896103</v>
      </c>
      <c r="AP5" s="145">
        <f>IFERROR(AV5/$AL5,0)</f>
        <v>0.87012987012987009</v>
      </c>
      <c r="AQ5" s="145">
        <f t="shared" ref="AQ5:AQ68" si="9">IFERROR(AW5/$AL5,0)</f>
        <v>-0.22077922077922082</v>
      </c>
      <c r="AR5" s="145">
        <f t="shared" ref="AR5:AR68" si="10">(ABS(AM5)+ABS(AN5)+ABS(AO5))/100</f>
        <v>1.6103896103896106E-2</v>
      </c>
      <c r="AS5" s="144">
        <f t="shared" ref="AS5:AS68" si="11">IFERROR(X5-AL5,0)</f>
        <v>-6.8333333333333339</v>
      </c>
      <c r="AT5" s="144">
        <f t="shared" ref="AT5:AT68" si="12">IFERROR(R5-AL5,0)</f>
        <v>-1.5</v>
      </c>
      <c r="AU5" s="144">
        <f t="shared" ref="AU5:AU68" si="13">IFERROR(T5-AL5,0)</f>
        <v>-12.333333333333334</v>
      </c>
      <c r="AV5" s="144">
        <f t="shared" ref="AV5:AV68" si="14">IFERROR(AD5-AL5,0)</f>
        <v>11.166666666666666</v>
      </c>
      <c r="AW5" s="144">
        <f t="shared" ref="AW5:AW68" si="15">IFERROR(AK5-AL5,0)</f>
        <v>-2.8333333333333339</v>
      </c>
      <c r="AX5" s="144" t="str">
        <f t="shared" ref="AX5:AX68" si="16">IF(OR(AM5=-1,AN5=-1,AO5=-1),"True","False")</f>
        <v>False</v>
      </c>
      <c r="AY5" s="144">
        <f t="shared" si="0"/>
        <v>4.4228642749989211</v>
      </c>
    </row>
    <row r="6" spans="2:51" x14ac:dyDescent="0.2">
      <c r="B6" t="s">
        <v>54</v>
      </c>
      <c r="C6" t="s">
        <v>28</v>
      </c>
      <c r="E6" t="s">
        <v>461</v>
      </c>
      <c r="F6">
        <v>1</v>
      </c>
      <c r="G6" t="s">
        <v>461</v>
      </c>
      <c r="H6" t="s">
        <v>461</v>
      </c>
      <c r="I6">
        <v>4</v>
      </c>
      <c r="J6" t="s">
        <v>461</v>
      </c>
      <c r="K6" t="s">
        <v>461</v>
      </c>
      <c r="L6" t="s">
        <v>461</v>
      </c>
      <c r="M6">
        <v>2</v>
      </c>
      <c r="N6" t="s">
        <v>461</v>
      </c>
      <c r="O6">
        <v>4</v>
      </c>
      <c r="P6">
        <v>4</v>
      </c>
      <c r="Q6">
        <v>1</v>
      </c>
      <c r="R6" s="144">
        <f t="shared" si="1"/>
        <v>9</v>
      </c>
      <c r="S6" t="s">
        <v>461</v>
      </c>
      <c r="T6">
        <f t="shared" si="2"/>
        <v>0</v>
      </c>
      <c r="U6">
        <v>4</v>
      </c>
      <c r="V6" t="s">
        <v>461</v>
      </c>
      <c r="W6">
        <v>2</v>
      </c>
      <c r="X6">
        <f t="shared" si="3"/>
        <v>6</v>
      </c>
      <c r="Z6">
        <v>4</v>
      </c>
      <c r="AD6" s="144">
        <f t="shared" si="4"/>
        <v>4</v>
      </c>
      <c r="AE6" s="144">
        <v>10</v>
      </c>
      <c r="AF6" s="144"/>
      <c r="AG6" s="144"/>
      <c r="AH6" s="144"/>
      <c r="AI6" s="144"/>
      <c r="AJ6" s="144" t="s">
        <v>461</v>
      </c>
      <c r="AK6" s="144">
        <f t="shared" si="5"/>
        <v>10</v>
      </c>
      <c r="AL6" s="144">
        <f t="shared" si="6"/>
        <v>7.25</v>
      </c>
      <c r="AM6" s="145">
        <f t="shared" si="7"/>
        <v>-0.17241379310344829</v>
      </c>
      <c r="AN6" s="145">
        <f t="shared" si="8"/>
        <v>0.2413793103448276</v>
      </c>
      <c r="AO6" s="145">
        <f t="shared" ref="AO6:AO36" si="17">IFERROR(AU6/$AL6,0)</f>
        <v>-1</v>
      </c>
      <c r="AP6" s="145">
        <f>IFERROR(AV6/$AL6,0)</f>
        <v>-0.44827586206896552</v>
      </c>
      <c r="AQ6" s="145">
        <f t="shared" si="9"/>
        <v>0.37931034482758619</v>
      </c>
      <c r="AR6" s="145">
        <f t="shared" si="10"/>
        <v>1.4137931034482758E-2</v>
      </c>
      <c r="AS6" s="144">
        <f t="shared" si="11"/>
        <v>-1.25</v>
      </c>
      <c r="AT6" s="144">
        <f t="shared" si="12"/>
        <v>1.75</v>
      </c>
      <c r="AU6" s="144">
        <f t="shared" si="13"/>
        <v>-7.25</v>
      </c>
      <c r="AV6" s="144">
        <f t="shared" si="14"/>
        <v>-3.25</v>
      </c>
      <c r="AW6" s="144">
        <f t="shared" si="15"/>
        <v>2.75</v>
      </c>
      <c r="AX6" s="144" t="str">
        <f t="shared" si="16"/>
        <v>True</v>
      </c>
      <c r="AY6" s="144">
        <f t="shared" si="0"/>
        <v>3.7416573867739413</v>
      </c>
    </row>
    <row r="7" spans="2:51" x14ac:dyDescent="0.2">
      <c r="B7" t="s">
        <v>55</v>
      </c>
      <c r="C7" t="s">
        <v>28</v>
      </c>
      <c r="E7" t="s">
        <v>461</v>
      </c>
      <c r="F7" t="s">
        <v>461</v>
      </c>
      <c r="G7" t="s">
        <v>461</v>
      </c>
      <c r="H7" t="s">
        <v>461</v>
      </c>
      <c r="I7">
        <v>1</v>
      </c>
      <c r="J7" t="s">
        <v>461</v>
      </c>
      <c r="K7" t="s">
        <v>461</v>
      </c>
      <c r="L7" t="s">
        <v>461</v>
      </c>
      <c r="M7">
        <v>4</v>
      </c>
      <c r="N7" t="s">
        <v>461</v>
      </c>
      <c r="O7">
        <v>0.5</v>
      </c>
      <c r="P7">
        <v>2.6666666666666665</v>
      </c>
      <c r="Q7">
        <v>4</v>
      </c>
      <c r="R7" s="144">
        <f t="shared" si="1"/>
        <v>1.5</v>
      </c>
      <c r="S7" t="s">
        <v>461</v>
      </c>
      <c r="T7">
        <f t="shared" si="2"/>
        <v>0</v>
      </c>
      <c r="U7" t="s">
        <v>461</v>
      </c>
      <c r="V7" t="s">
        <v>461</v>
      </c>
      <c r="W7">
        <v>2</v>
      </c>
      <c r="X7">
        <f t="shared" si="3"/>
        <v>2</v>
      </c>
      <c r="Z7">
        <v>8</v>
      </c>
      <c r="AD7" s="144">
        <f t="shared" si="4"/>
        <v>8</v>
      </c>
      <c r="AE7" s="144">
        <v>10</v>
      </c>
      <c r="AF7" s="144"/>
      <c r="AG7" s="144"/>
      <c r="AH7" s="144"/>
      <c r="AI7" s="144"/>
      <c r="AJ7" s="144" t="s">
        <v>461</v>
      </c>
      <c r="AK7" s="144">
        <f t="shared" si="5"/>
        <v>10</v>
      </c>
      <c r="AL7" s="144">
        <f t="shared" si="6"/>
        <v>5.375</v>
      </c>
      <c r="AM7" s="145">
        <f t="shared" si="7"/>
        <v>-0.62790697674418605</v>
      </c>
      <c r="AN7" s="145">
        <f t="shared" si="8"/>
        <v>-0.72093023255813948</v>
      </c>
      <c r="AO7" s="145">
        <f t="shared" si="17"/>
        <v>-1</v>
      </c>
      <c r="AP7" s="145">
        <f t="shared" ref="AP7:AP68" si="18">IFERROR(AV7/$AL7,0)</f>
        <v>0.48837209302325579</v>
      </c>
      <c r="AQ7" s="145">
        <f t="shared" si="9"/>
        <v>0.86046511627906974</v>
      </c>
      <c r="AR7" s="145">
        <f t="shared" si="10"/>
        <v>2.3488372093023253E-2</v>
      </c>
      <c r="AS7" s="144">
        <f t="shared" si="11"/>
        <v>-3.375</v>
      </c>
      <c r="AT7" s="144">
        <f t="shared" si="12"/>
        <v>-3.875</v>
      </c>
      <c r="AU7" s="144">
        <f t="shared" si="13"/>
        <v>-5.375</v>
      </c>
      <c r="AV7" s="144">
        <f t="shared" si="14"/>
        <v>2.625</v>
      </c>
      <c r="AW7" s="144">
        <f t="shared" si="15"/>
        <v>4.625</v>
      </c>
      <c r="AX7" s="144" t="str">
        <f t="shared" si="16"/>
        <v>True</v>
      </c>
      <c r="AY7" s="144">
        <f t="shared" si="0"/>
        <v>0.84983658559879749</v>
      </c>
    </row>
    <row r="8" spans="2:51" x14ac:dyDescent="0.2">
      <c r="B8" t="s">
        <v>29</v>
      </c>
      <c r="C8" t="s">
        <v>28</v>
      </c>
      <c r="E8" t="s">
        <v>461</v>
      </c>
      <c r="F8" t="s">
        <v>461</v>
      </c>
      <c r="G8" t="s">
        <v>461</v>
      </c>
      <c r="H8" t="s">
        <v>461</v>
      </c>
      <c r="I8">
        <v>0.5</v>
      </c>
      <c r="J8" t="s">
        <v>461</v>
      </c>
      <c r="K8" t="s">
        <v>461</v>
      </c>
      <c r="L8" t="s">
        <v>461</v>
      </c>
      <c r="M8" t="s">
        <v>461</v>
      </c>
      <c r="N8" t="s">
        <v>461</v>
      </c>
      <c r="O8">
        <v>0.5</v>
      </c>
      <c r="P8">
        <v>1</v>
      </c>
      <c r="Q8">
        <v>2</v>
      </c>
      <c r="R8" s="144">
        <f t="shared" si="1"/>
        <v>1</v>
      </c>
      <c r="S8" t="s">
        <v>461</v>
      </c>
      <c r="T8">
        <f t="shared" si="2"/>
        <v>0</v>
      </c>
      <c r="U8" t="s">
        <v>461</v>
      </c>
      <c r="V8" t="s">
        <v>461</v>
      </c>
      <c r="W8">
        <v>1</v>
      </c>
      <c r="X8">
        <f t="shared" si="3"/>
        <v>1</v>
      </c>
      <c r="Z8">
        <v>6</v>
      </c>
      <c r="AD8" s="144">
        <f t="shared" si="4"/>
        <v>6</v>
      </c>
      <c r="AE8" s="144">
        <v>10</v>
      </c>
      <c r="AF8" s="144"/>
      <c r="AG8" s="144"/>
      <c r="AH8" s="144"/>
      <c r="AI8" s="144"/>
      <c r="AJ8" s="144" t="s">
        <v>461</v>
      </c>
      <c r="AK8" s="144">
        <f t="shared" si="5"/>
        <v>10</v>
      </c>
      <c r="AL8" s="144">
        <f t="shared" si="6"/>
        <v>4.5</v>
      </c>
      <c r="AM8" s="145">
        <f t="shared" si="7"/>
        <v>-0.77777777777777779</v>
      </c>
      <c r="AN8" s="145">
        <f t="shared" si="8"/>
        <v>-0.77777777777777779</v>
      </c>
      <c r="AO8" s="145">
        <f t="shared" si="17"/>
        <v>-1</v>
      </c>
      <c r="AP8" s="145">
        <f t="shared" si="18"/>
        <v>0.33333333333333331</v>
      </c>
      <c r="AQ8" s="145">
        <f t="shared" si="9"/>
        <v>1.2222222222222223</v>
      </c>
      <c r="AR8" s="145">
        <f t="shared" si="10"/>
        <v>2.5555555555555554E-2</v>
      </c>
      <c r="AS8" s="144">
        <f t="shared" si="11"/>
        <v>-3.5</v>
      </c>
      <c r="AT8" s="144">
        <f t="shared" si="12"/>
        <v>-3.5</v>
      </c>
      <c r="AU8" s="144">
        <f t="shared" si="13"/>
        <v>-4.5</v>
      </c>
      <c r="AV8" s="144">
        <f t="shared" si="14"/>
        <v>1.5</v>
      </c>
      <c r="AW8" s="144">
        <f t="shared" si="15"/>
        <v>5.5</v>
      </c>
      <c r="AX8" s="144" t="str">
        <f t="shared" si="16"/>
        <v>True</v>
      </c>
      <c r="AY8" s="144">
        <f t="shared" si="0"/>
        <v>0.47140452079103168</v>
      </c>
    </row>
    <row r="9" spans="2:51" x14ac:dyDescent="0.2">
      <c r="B9" t="s">
        <v>56</v>
      </c>
      <c r="C9" t="s">
        <v>28</v>
      </c>
      <c r="E9" t="s">
        <v>461</v>
      </c>
      <c r="F9" t="s">
        <v>461</v>
      </c>
      <c r="G9" t="s">
        <v>461</v>
      </c>
      <c r="H9" t="s">
        <v>461</v>
      </c>
      <c r="I9">
        <v>0.5</v>
      </c>
      <c r="J9" t="s">
        <v>461</v>
      </c>
      <c r="K9" t="s">
        <v>461</v>
      </c>
      <c r="L9" t="s">
        <v>461</v>
      </c>
      <c r="M9">
        <v>2</v>
      </c>
      <c r="N9" t="s">
        <v>461</v>
      </c>
      <c r="O9" t="s">
        <v>461</v>
      </c>
      <c r="P9" t="s">
        <v>461</v>
      </c>
      <c r="Q9" t="s">
        <v>461</v>
      </c>
      <c r="R9" s="144">
        <f t="shared" si="1"/>
        <v>0.5</v>
      </c>
      <c r="S9" t="s">
        <v>461</v>
      </c>
      <c r="T9">
        <f t="shared" si="2"/>
        <v>0</v>
      </c>
      <c r="U9" t="s">
        <v>461</v>
      </c>
      <c r="V9" t="s">
        <v>461</v>
      </c>
      <c r="W9">
        <v>2</v>
      </c>
      <c r="X9">
        <f t="shared" si="3"/>
        <v>2</v>
      </c>
      <c r="Z9">
        <v>8</v>
      </c>
      <c r="AD9" s="144">
        <f t="shared" si="4"/>
        <v>8</v>
      </c>
      <c r="AE9" s="144">
        <v>10</v>
      </c>
      <c r="AF9" s="144"/>
      <c r="AG9" s="144"/>
      <c r="AH9" s="144"/>
      <c r="AI9" s="144"/>
      <c r="AJ9" s="144" t="s">
        <v>461</v>
      </c>
      <c r="AK9" s="144">
        <f t="shared" si="5"/>
        <v>10</v>
      </c>
      <c r="AL9" s="144">
        <f t="shared" si="6"/>
        <v>5.125</v>
      </c>
      <c r="AM9" s="145">
        <f t="shared" si="7"/>
        <v>-0.6097560975609756</v>
      </c>
      <c r="AN9" s="145">
        <f t="shared" si="8"/>
        <v>-0.90243902439024393</v>
      </c>
      <c r="AO9" s="145">
        <f t="shared" si="17"/>
        <v>-1</v>
      </c>
      <c r="AP9" s="145">
        <f t="shared" si="18"/>
        <v>0.56097560975609762</v>
      </c>
      <c r="AQ9" s="145">
        <f t="shared" si="9"/>
        <v>0.95121951219512191</v>
      </c>
      <c r="AR9" s="145">
        <f t="shared" si="10"/>
        <v>2.5121951219512197E-2</v>
      </c>
      <c r="AS9" s="144">
        <f t="shared" si="11"/>
        <v>-3.125</v>
      </c>
      <c r="AT9" s="144">
        <f t="shared" si="12"/>
        <v>-4.625</v>
      </c>
      <c r="AU9" s="144">
        <f t="shared" si="13"/>
        <v>-5.125</v>
      </c>
      <c r="AV9" s="144">
        <f t="shared" si="14"/>
        <v>2.875</v>
      </c>
      <c r="AW9" s="144">
        <f t="shared" si="15"/>
        <v>4.875</v>
      </c>
      <c r="AX9" s="144" t="str">
        <f t="shared" si="16"/>
        <v>True</v>
      </c>
      <c r="AY9" s="144">
        <f t="shared" si="0"/>
        <v>0.84983658559879749</v>
      </c>
    </row>
    <row r="10" spans="2:51" x14ac:dyDescent="0.2">
      <c r="B10" t="s">
        <v>31</v>
      </c>
      <c r="C10" t="s">
        <v>28</v>
      </c>
      <c r="E10" t="s">
        <v>461</v>
      </c>
      <c r="F10" t="s">
        <v>461</v>
      </c>
      <c r="G10" t="s">
        <v>461</v>
      </c>
      <c r="H10" t="s">
        <v>461</v>
      </c>
      <c r="I10">
        <v>1</v>
      </c>
      <c r="J10" t="s">
        <v>461</v>
      </c>
      <c r="K10" t="s">
        <v>461</v>
      </c>
      <c r="L10" t="s">
        <v>461</v>
      </c>
      <c r="M10" t="s">
        <v>461</v>
      </c>
      <c r="N10" t="s">
        <v>461</v>
      </c>
      <c r="O10">
        <v>1</v>
      </c>
      <c r="P10" t="s">
        <v>461</v>
      </c>
      <c r="Q10" t="s">
        <v>461</v>
      </c>
      <c r="R10" s="144">
        <f t="shared" si="1"/>
        <v>2</v>
      </c>
      <c r="S10" t="s">
        <v>461</v>
      </c>
      <c r="T10">
        <f t="shared" si="2"/>
        <v>0</v>
      </c>
      <c r="U10" t="s">
        <v>461</v>
      </c>
      <c r="V10" t="s">
        <v>461</v>
      </c>
      <c r="W10">
        <v>2</v>
      </c>
      <c r="X10">
        <f t="shared" si="3"/>
        <v>2</v>
      </c>
      <c r="Z10">
        <v>2.75</v>
      </c>
      <c r="AD10" s="144">
        <f t="shared" si="4"/>
        <v>2.75</v>
      </c>
      <c r="AE10" s="144">
        <v>128</v>
      </c>
      <c r="AF10" s="144"/>
      <c r="AG10" s="144"/>
      <c r="AH10" s="144"/>
      <c r="AI10" s="144"/>
      <c r="AJ10" s="144" t="s">
        <v>461</v>
      </c>
      <c r="AK10" s="144">
        <f t="shared" si="5"/>
        <v>128</v>
      </c>
      <c r="AL10" s="144">
        <f t="shared" si="6"/>
        <v>33.6875</v>
      </c>
      <c r="AM10" s="145">
        <f t="shared" si="7"/>
        <v>-0.94063079777365488</v>
      </c>
      <c r="AN10" s="145">
        <f t="shared" si="8"/>
        <v>-0.94063079777365488</v>
      </c>
      <c r="AO10" s="145">
        <f t="shared" si="17"/>
        <v>-1</v>
      </c>
      <c r="AP10" s="145">
        <f t="shared" si="18"/>
        <v>-0.91836734693877553</v>
      </c>
      <c r="AQ10" s="145">
        <f t="shared" si="9"/>
        <v>2.7996289424860854</v>
      </c>
      <c r="AR10" s="145">
        <f t="shared" si="10"/>
        <v>2.8812615955473096E-2</v>
      </c>
      <c r="AS10" s="144">
        <f t="shared" si="11"/>
        <v>-31.6875</v>
      </c>
      <c r="AT10" s="144">
        <f t="shared" si="12"/>
        <v>-31.6875</v>
      </c>
      <c r="AU10" s="144">
        <f t="shared" si="13"/>
        <v>-33.6875</v>
      </c>
      <c r="AV10" s="144">
        <f t="shared" si="14"/>
        <v>-30.9375</v>
      </c>
      <c r="AW10" s="144">
        <f t="shared" si="15"/>
        <v>94.3125</v>
      </c>
      <c r="AX10" s="144" t="str">
        <f t="shared" si="16"/>
        <v>True</v>
      </c>
      <c r="AY10" s="144">
        <f t="shared" si="0"/>
        <v>0.94280904158206336</v>
      </c>
    </row>
    <row r="11" spans="2:51" x14ac:dyDescent="0.2">
      <c r="B11" t="s">
        <v>67</v>
      </c>
      <c r="C11" t="s">
        <v>28</v>
      </c>
      <c r="E11" t="s">
        <v>461</v>
      </c>
      <c r="F11" t="s">
        <v>461</v>
      </c>
      <c r="G11" t="s">
        <v>461</v>
      </c>
      <c r="H11" t="s">
        <v>461</v>
      </c>
      <c r="I11">
        <v>4</v>
      </c>
      <c r="J11" t="s">
        <v>461</v>
      </c>
      <c r="K11" t="s">
        <v>461</v>
      </c>
      <c r="L11" t="s">
        <v>461</v>
      </c>
      <c r="M11" t="s">
        <v>461</v>
      </c>
      <c r="N11" t="s">
        <v>461</v>
      </c>
      <c r="O11">
        <v>12</v>
      </c>
      <c r="P11">
        <v>0.33333333333333331</v>
      </c>
      <c r="Q11">
        <v>2</v>
      </c>
      <c r="R11" s="144">
        <f t="shared" si="1"/>
        <v>16</v>
      </c>
      <c r="S11">
        <v>5</v>
      </c>
      <c r="T11">
        <f t="shared" si="2"/>
        <v>5</v>
      </c>
      <c r="U11">
        <v>32</v>
      </c>
      <c r="V11" t="s">
        <v>461</v>
      </c>
      <c r="W11">
        <v>8</v>
      </c>
      <c r="X11">
        <f t="shared" si="3"/>
        <v>40</v>
      </c>
      <c r="Z11">
        <v>24</v>
      </c>
      <c r="AD11" s="144">
        <f t="shared" si="4"/>
        <v>24</v>
      </c>
      <c r="AE11" s="144">
        <v>16</v>
      </c>
      <c r="AF11" s="144"/>
      <c r="AG11" s="144"/>
      <c r="AH11" s="144"/>
      <c r="AI11" s="144"/>
      <c r="AJ11" s="144" t="s">
        <v>461</v>
      </c>
      <c r="AK11" s="144">
        <f t="shared" si="5"/>
        <v>16</v>
      </c>
      <c r="AL11" s="144">
        <f t="shared" si="6"/>
        <v>24</v>
      </c>
      <c r="AM11" s="145">
        <f t="shared" si="7"/>
        <v>0.66666666666666663</v>
      </c>
      <c r="AN11" s="145">
        <f t="shared" si="8"/>
        <v>-0.33333333333333331</v>
      </c>
      <c r="AO11" s="145">
        <f t="shared" si="17"/>
        <v>-0.79166666666666663</v>
      </c>
      <c r="AP11" s="145">
        <f t="shared" si="18"/>
        <v>0</v>
      </c>
      <c r="AQ11" s="145">
        <f t="shared" si="9"/>
        <v>-0.33333333333333331</v>
      </c>
      <c r="AR11" s="145">
        <f t="shared" si="10"/>
        <v>1.7916666666666664E-2</v>
      </c>
      <c r="AS11" s="144">
        <f t="shared" si="11"/>
        <v>16</v>
      </c>
      <c r="AT11" s="144">
        <f t="shared" si="12"/>
        <v>-8</v>
      </c>
      <c r="AU11" s="144">
        <f t="shared" si="13"/>
        <v>-19</v>
      </c>
      <c r="AV11" s="144">
        <f t="shared" si="14"/>
        <v>0</v>
      </c>
      <c r="AW11" s="144">
        <f t="shared" si="15"/>
        <v>-8</v>
      </c>
      <c r="AX11" s="144" t="str">
        <f t="shared" si="16"/>
        <v>False</v>
      </c>
      <c r="AY11" s="144">
        <f t="shared" si="0"/>
        <v>14.613540144521982</v>
      </c>
    </row>
    <row r="12" spans="2:51" x14ac:dyDescent="0.2">
      <c r="B12" t="s">
        <v>32</v>
      </c>
      <c r="C12" t="s">
        <v>28</v>
      </c>
      <c r="E12" t="s">
        <v>461</v>
      </c>
      <c r="F12" t="s">
        <v>461</v>
      </c>
      <c r="G12" t="s">
        <v>461</v>
      </c>
      <c r="H12" t="s">
        <v>461</v>
      </c>
      <c r="I12">
        <v>8</v>
      </c>
      <c r="J12" t="s">
        <v>461</v>
      </c>
      <c r="K12" t="s">
        <v>461</v>
      </c>
      <c r="L12" t="s">
        <v>461</v>
      </c>
      <c r="M12">
        <v>2</v>
      </c>
      <c r="N12" t="s">
        <v>461</v>
      </c>
      <c r="O12" t="s">
        <v>461</v>
      </c>
      <c r="P12" t="s">
        <v>461</v>
      </c>
      <c r="Q12" t="s">
        <v>461</v>
      </c>
      <c r="R12" s="144">
        <f t="shared" si="1"/>
        <v>8</v>
      </c>
      <c r="S12">
        <v>1.5</v>
      </c>
      <c r="T12">
        <f t="shared" si="2"/>
        <v>1.5</v>
      </c>
      <c r="U12" t="s">
        <v>461</v>
      </c>
      <c r="V12" t="s">
        <v>461</v>
      </c>
      <c r="W12">
        <v>4</v>
      </c>
      <c r="X12">
        <f t="shared" si="3"/>
        <v>4</v>
      </c>
      <c r="Z12">
        <v>3</v>
      </c>
      <c r="AD12" s="144">
        <f t="shared" si="4"/>
        <v>3</v>
      </c>
      <c r="AE12" s="144">
        <v>16</v>
      </c>
      <c r="AF12" s="144"/>
      <c r="AG12" s="144"/>
      <c r="AH12" s="144"/>
      <c r="AI12" s="144"/>
      <c r="AJ12" s="144" t="s">
        <v>461</v>
      </c>
      <c r="AK12" s="144">
        <f t="shared" si="5"/>
        <v>16</v>
      </c>
      <c r="AL12" s="144">
        <f t="shared" si="6"/>
        <v>7.75</v>
      </c>
      <c r="AM12" s="145">
        <f t="shared" si="7"/>
        <v>-0.4838709677419355</v>
      </c>
      <c r="AN12" s="145">
        <f t="shared" si="8"/>
        <v>3.2258064516129031E-2</v>
      </c>
      <c r="AO12" s="145">
        <f t="shared" si="17"/>
        <v>-0.80645161290322576</v>
      </c>
      <c r="AP12" s="145">
        <f t="shared" si="18"/>
        <v>-0.61290322580645162</v>
      </c>
      <c r="AQ12" s="145">
        <f t="shared" si="9"/>
        <v>1.064516129032258</v>
      </c>
      <c r="AR12" s="145">
        <f t="shared" si="10"/>
        <v>1.3225806451612903E-2</v>
      </c>
      <c r="AS12" s="144">
        <f t="shared" si="11"/>
        <v>-3.75</v>
      </c>
      <c r="AT12" s="144">
        <f t="shared" si="12"/>
        <v>0.25</v>
      </c>
      <c r="AU12" s="144">
        <f t="shared" si="13"/>
        <v>-6.25</v>
      </c>
      <c r="AV12" s="144">
        <f t="shared" si="14"/>
        <v>-4.75</v>
      </c>
      <c r="AW12" s="144">
        <f t="shared" si="15"/>
        <v>8.25</v>
      </c>
      <c r="AX12" s="144" t="str">
        <f t="shared" si="16"/>
        <v>False</v>
      </c>
      <c r="AY12" s="144">
        <f t="shared" si="0"/>
        <v>2.6770630673681683</v>
      </c>
    </row>
    <row r="13" spans="2:51" x14ac:dyDescent="0.2">
      <c r="B13" t="s">
        <v>57</v>
      </c>
      <c r="C13" t="s">
        <v>28</v>
      </c>
      <c r="E13" t="s">
        <v>461</v>
      </c>
      <c r="F13">
        <v>24</v>
      </c>
      <c r="G13" t="s">
        <v>461</v>
      </c>
      <c r="H13" t="s">
        <v>461</v>
      </c>
      <c r="I13">
        <v>2</v>
      </c>
      <c r="J13" t="s">
        <v>461</v>
      </c>
      <c r="K13" t="s">
        <v>461</v>
      </c>
      <c r="L13" t="s">
        <v>461</v>
      </c>
      <c r="M13">
        <v>2</v>
      </c>
      <c r="N13">
        <v>12</v>
      </c>
      <c r="O13" t="s">
        <v>461</v>
      </c>
      <c r="P13" t="s">
        <v>461</v>
      </c>
      <c r="Q13" t="s">
        <v>461</v>
      </c>
      <c r="R13" s="144">
        <f t="shared" si="1"/>
        <v>38</v>
      </c>
      <c r="S13">
        <v>10</v>
      </c>
      <c r="T13">
        <f t="shared" si="2"/>
        <v>10</v>
      </c>
      <c r="U13">
        <v>8</v>
      </c>
      <c r="V13" t="s">
        <v>461</v>
      </c>
      <c r="W13">
        <v>8</v>
      </c>
      <c r="X13">
        <f t="shared" si="3"/>
        <v>16</v>
      </c>
      <c r="Z13">
        <v>0.68749999999999967</v>
      </c>
      <c r="AD13" s="144">
        <f t="shared" si="4"/>
        <v>0.68749999999999967</v>
      </c>
      <c r="AE13" s="144">
        <v>40</v>
      </c>
      <c r="AF13" s="144"/>
      <c r="AG13" s="144"/>
      <c r="AH13" s="144"/>
      <c r="AI13" s="144"/>
      <c r="AJ13" s="144" t="s">
        <v>461</v>
      </c>
      <c r="AK13" s="144">
        <f t="shared" si="5"/>
        <v>40</v>
      </c>
      <c r="AL13" s="144">
        <f t="shared" si="6"/>
        <v>23.671875</v>
      </c>
      <c r="AM13" s="145">
        <f t="shared" si="7"/>
        <v>-0.32409240924092408</v>
      </c>
      <c r="AN13" s="145">
        <f t="shared" si="8"/>
        <v>0.6052805280528053</v>
      </c>
      <c r="AO13" s="145">
        <f t="shared" si="17"/>
        <v>-0.57755775577557755</v>
      </c>
      <c r="AP13" s="145">
        <f t="shared" si="18"/>
        <v>-0.97095709570957101</v>
      </c>
      <c r="AQ13" s="145">
        <f t="shared" si="9"/>
        <v>0.68976897689768979</v>
      </c>
      <c r="AR13" s="145">
        <f t="shared" si="10"/>
        <v>1.5069306930693069E-2</v>
      </c>
      <c r="AS13" s="144">
        <f t="shared" si="11"/>
        <v>-7.671875</v>
      </c>
      <c r="AT13" s="144">
        <f t="shared" si="12"/>
        <v>14.328125</v>
      </c>
      <c r="AU13" s="144">
        <f t="shared" si="13"/>
        <v>-13.671875</v>
      </c>
      <c r="AV13" s="144">
        <f t="shared" si="14"/>
        <v>-22.984375</v>
      </c>
      <c r="AW13" s="144">
        <f t="shared" si="15"/>
        <v>16.328125</v>
      </c>
      <c r="AX13" s="144" t="str">
        <f t="shared" si="16"/>
        <v>False</v>
      </c>
      <c r="AY13" s="144">
        <f t="shared" si="0"/>
        <v>12.036980056845191</v>
      </c>
    </row>
    <row r="14" spans="2:51" x14ac:dyDescent="0.2">
      <c r="B14" t="s">
        <v>33</v>
      </c>
      <c r="C14" t="s">
        <v>28</v>
      </c>
      <c r="E14" t="s">
        <v>461</v>
      </c>
      <c r="F14">
        <v>12</v>
      </c>
      <c r="G14" t="s">
        <v>461</v>
      </c>
      <c r="H14" t="s">
        <v>461</v>
      </c>
      <c r="I14" t="s">
        <v>461</v>
      </c>
      <c r="J14" t="s">
        <v>461</v>
      </c>
      <c r="K14" t="s">
        <v>461</v>
      </c>
      <c r="L14" t="s">
        <v>461</v>
      </c>
      <c r="M14" t="s">
        <v>461</v>
      </c>
      <c r="N14" t="s">
        <v>461</v>
      </c>
      <c r="O14">
        <v>20</v>
      </c>
      <c r="P14" t="s">
        <v>461</v>
      </c>
      <c r="Q14" t="s">
        <v>461</v>
      </c>
      <c r="R14" s="144">
        <f t="shared" si="1"/>
        <v>32</v>
      </c>
      <c r="S14">
        <v>3</v>
      </c>
      <c r="T14">
        <f t="shared" si="2"/>
        <v>3</v>
      </c>
      <c r="U14" t="s">
        <v>461</v>
      </c>
      <c r="V14" t="s">
        <v>461</v>
      </c>
      <c r="W14">
        <v>8</v>
      </c>
      <c r="X14">
        <f t="shared" si="3"/>
        <v>8</v>
      </c>
      <c r="Z14">
        <v>6</v>
      </c>
      <c r="AD14" s="144">
        <f t="shared" si="4"/>
        <v>6</v>
      </c>
      <c r="AE14" s="144">
        <v>48</v>
      </c>
      <c r="AF14" s="144"/>
      <c r="AG14" s="144"/>
      <c r="AH14" s="144"/>
      <c r="AI14" s="144"/>
      <c r="AJ14" s="144" t="s">
        <v>461</v>
      </c>
      <c r="AK14" s="144">
        <f t="shared" si="5"/>
        <v>48</v>
      </c>
      <c r="AL14" s="144">
        <f t="shared" si="6"/>
        <v>23.5</v>
      </c>
      <c r="AM14" s="145">
        <f t="shared" si="7"/>
        <v>-0.65957446808510634</v>
      </c>
      <c r="AN14" s="145">
        <f t="shared" si="8"/>
        <v>0.36170212765957449</v>
      </c>
      <c r="AO14" s="145">
        <f t="shared" si="17"/>
        <v>-0.87234042553191493</v>
      </c>
      <c r="AP14" s="145">
        <f t="shared" si="18"/>
        <v>-0.74468085106382975</v>
      </c>
      <c r="AQ14" s="145">
        <f t="shared" si="9"/>
        <v>1.0425531914893618</v>
      </c>
      <c r="AR14" s="145">
        <f t="shared" si="10"/>
        <v>1.8936170212765956E-2</v>
      </c>
      <c r="AS14" s="144">
        <f t="shared" si="11"/>
        <v>-15.5</v>
      </c>
      <c r="AT14" s="144">
        <f t="shared" si="12"/>
        <v>8.5</v>
      </c>
      <c r="AU14" s="144">
        <f t="shared" si="13"/>
        <v>-20.5</v>
      </c>
      <c r="AV14" s="144">
        <f t="shared" si="14"/>
        <v>-17.5</v>
      </c>
      <c r="AW14" s="144">
        <f t="shared" si="15"/>
        <v>24.5</v>
      </c>
      <c r="AX14" s="144" t="str">
        <f t="shared" si="16"/>
        <v>False</v>
      </c>
      <c r="AY14" s="144">
        <f t="shared" si="0"/>
        <v>12.657891697365017</v>
      </c>
    </row>
    <row r="15" spans="2:51" x14ac:dyDescent="0.2">
      <c r="B15" t="s">
        <v>34</v>
      </c>
      <c r="C15" t="s">
        <v>28</v>
      </c>
      <c r="E15" t="s">
        <v>461</v>
      </c>
      <c r="F15">
        <v>4</v>
      </c>
      <c r="G15" t="s">
        <v>461</v>
      </c>
      <c r="H15" t="s">
        <v>461</v>
      </c>
      <c r="I15">
        <v>2</v>
      </c>
      <c r="J15" t="s">
        <v>461</v>
      </c>
      <c r="K15" t="s">
        <v>461</v>
      </c>
      <c r="L15" t="s">
        <v>461</v>
      </c>
      <c r="M15">
        <v>2</v>
      </c>
      <c r="N15" t="s">
        <v>461</v>
      </c>
      <c r="O15" t="s">
        <v>461</v>
      </c>
      <c r="P15">
        <v>12</v>
      </c>
      <c r="Q15">
        <v>4</v>
      </c>
      <c r="R15" s="144">
        <f t="shared" si="1"/>
        <v>6</v>
      </c>
      <c r="S15" t="s">
        <v>461</v>
      </c>
      <c r="T15">
        <f t="shared" si="2"/>
        <v>0</v>
      </c>
      <c r="U15" t="s">
        <v>461</v>
      </c>
      <c r="V15" t="s">
        <v>461</v>
      </c>
      <c r="W15">
        <v>2</v>
      </c>
      <c r="X15">
        <f t="shared" si="3"/>
        <v>2</v>
      </c>
      <c r="Z15">
        <v>8</v>
      </c>
      <c r="AD15" s="144">
        <f t="shared" si="4"/>
        <v>8</v>
      </c>
      <c r="AE15" s="144">
        <v>36</v>
      </c>
      <c r="AF15" s="144"/>
      <c r="AG15" s="144"/>
      <c r="AH15" s="144"/>
      <c r="AI15" s="144"/>
      <c r="AJ15" s="144" t="s">
        <v>461</v>
      </c>
      <c r="AK15" s="144">
        <f t="shared" si="5"/>
        <v>36</v>
      </c>
      <c r="AL15" s="144">
        <f t="shared" si="6"/>
        <v>13</v>
      </c>
      <c r="AM15" s="145">
        <f t="shared" si="7"/>
        <v>-0.84615384615384615</v>
      </c>
      <c r="AN15" s="145">
        <f t="shared" si="8"/>
        <v>-0.53846153846153844</v>
      </c>
      <c r="AO15" s="145">
        <f t="shared" si="17"/>
        <v>-1</v>
      </c>
      <c r="AP15" s="145">
        <f t="shared" si="18"/>
        <v>-0.38461538461538464</v>
      </c>
      <c r="AQ15" s="145">
        <f t="shared" si="9"/>
        <v>1.7692307692307692</v>
      </c>
      <c r="AR15" s="145">
        <f t="shared" si="10"/>
        <v>2.3846153846153847E-2</v>
      </c>
      <c r="AS15" s="144">
        <f t="shared" si="11"/>
        <v>-11</v>
      </c>
      <c r="AT15" s="144">
        <f t="shared" si="12"/>
        <v>-7</v>
      </c>
      <c r="AU15" s="144">
        <f t="shared" si="13"/>
        <v>-13</v>
      </c>
      <c r="AV15" s="144">
        <f t="shared" si="14"/>
        <v>-5</v>
      </c>
      <c r="AW15" s="144">
        <f>IFERROR(AK15-AL15,0)</f>
        <v>23</v>
      </c>
      <c r="AX15" s="144" t="str">
        <f t="shared" si="16"/>
        <v>True</v>
      </c>
      <c r="AY15" s="144">
        <f t="shared" si="0"/>
        <v>2.4944382578492941</v>
      </c>
    </row>
    <row r="16" spans="2:51" x14ac:dyDescent="0.2">
      <c r="B16" t="s">
        <v>58</v>
      </c>
      <c r="C16" t="s">
        <v>28</v>
      </c>
      <c r="E16" t="s">
        <v>461</v>
      </c>
      <c r="F16" t="s">
        <v>461</v>
      </c>
      <c r="G16" t="s">
        <v>461</v>
      </c>
      <c r="H16" t="s">
        <v>461</v>
      </c>
      <c r="I16" t="s">
        <v>461</v>
      </c>
      <c r="J16" t="s">
        <v>461</v>
      </c>
      <c r="K16" t="s">
        <v>461</v>
      </c>
      <c r="L16" t="s">
        <v>461</v>
      </c>
      <c r="M16" t="s">
        <v>461</v>
      </c>
      <c r="N16" t="s">
        <v>461</v>
      </c>
      <c r="O16" t="s">
        <v>461</v>
      </c>
      <c r="P16" t="s">
        <v>461</v>
      </c>
      <c r="Q16" t="s">
        <v>461</v>
      </c>
      <c r="R16" s="144">
        <f t="shared" si="1"/>
        <v>0</v>
      </c>
      <c r="S16" t="s">
        <v>461</v>
      </c>
      <c r="T16">
        <f t="shared" si="2"/>
        <v>0</v>
      </c>
      <c r="U16" t="s">
        <v>461</v>
      </c>
      <c r="V16" t="s">
        <v>461</v>
      </c>
      <c r="W16">
        <v>2</v>
      </c>
      <c r="X16">
        <f t="shared" si="3"/>
        <v>2</v>
      </c>
      <c r="Z16">
        <v>3</v>
      </c>
      <c r="AD16" s="144">
        <f t="shared" si="4"/>
        <v>3</v>
      </c>
      <c r="AE16" s="144">
        <v>36</v>
      </c>
      <c r="AF16" s="144"/>
      <c r="AG16" s="144"/>
      <c r="AH16" s="144"/>
      <c r="AI16" s="144"/>
      <c r="AJ16" s="144" t="s">
        <v>461</v>
      </c>
      <c r="AK16" s="144">
        <f t="shared" si="5"/>
        <v>36</v>
      </c>
      <c r="AL16" s="144">
        <f t="shared" si="6"/>
        <v>10.25</v>
      </c>
      <c r="AM16" s="145">
        <f t="shared" si="7"/>
        <v>-0.80487804878048785</v>
      </c>
      <c r="AN16" s="145">
        <f t="shared" si="8"/>
        <v>-1</v>
      </c>
      <c r="AO16" s="145">
        <f t="shared" si="17"/>
        <v>-1</v>
      </c>
      <c r="AP16" s="145">
        <f t="shared" si="18"/>
        <v>-0.70731707317073167</v>
      </c>
      <c r="AQ16" s="145">
        <f t="shared" si="9"/>
        <v>2.5121951219512195</v>
      </c>
      <c r="AR16" s="145">
        <f t="shared" si="10"/>
        <v>2.8048780487804875E-2</v>
      </c>
      <c r="AS16" s="144">
        <f t="shared" si="11"/>
        <v>-8.25</v>
      </c>
      <c r="AT16" s="144">
        <f t="shared" si="12"/>
        <v>-10.25</v>
      </c>
      <c r="AU16" s="144">
        <f t="shared" si="13"/>
        <v>-10.25</v>
      </c>
      <c r="AV16" s="144">
        <f t="shared" si="14"/>
        <v>-7.25</v>
      </c>
      <c r="AW16" s="144">
        <f t="shared" si="15"/>
        <v>25.75</v>
      </c>
      <c r="AX16" s="144" t="str">
        <f t="shared" si="16"/>
        <v>True</v>
      </c>
      <c r="AY16" s="144">
        <f t="shared" si="0"/>
        <v>0.94280904158206336</v>
      </c>
    </row>
    <row r="17" spans="2:51" x14ac:dyDescent="0.2">
      <c r="B17" t="s">
        <v>59</v>
      </c>
      <c r="C17" t="s">
        <v>28</v>
      </c>
      <c r="E17" t="s">
        <v>461</v>
      </c>
      <c r="F17">
        <v>10</v>
      </c>
      <c r="G17" t="s">
        <v>461</v>
      </c>
      <c r="H17">
        <v>4</v>
      </c>
      <c r="I17" t="s">
        <v>461</v>
      </c>
      <c r="J17" t="s">
        <v>461</v>
      </c>
      <c r="K17" t="s">
        <v>461</v>
      </c>
      <c r="L17" t="s">
        <v>461</v>
      </c>
      <c r="M17">
        <v>1</v>
      </c>
      <c r="N17" t="s">
        <v>461</v>
      </c>
      <c r="O17" t="s">
        <v>461</v>
      </c>
      <c r="P17">
        <v>2</v>
      </c>
      <c r="Q17" t="s">
        <v>461</v>
      </c>
      <c r="R17" s="144">
        <f t="shared" si="1"/>
        <v>14</v>
      </c>
      <c r="S17">
        <v>0.5</v>
      </c>
      <c r="T17">
        <f t="shared" si="2"/>
        <v>0.5</v>
      </c>
      <c r="U17" t="s">
        <v>461</v>
      </c>
      <c r="V17" t="s">
        <v>461</v>
      </c>
      <c r="W17">
        <v>4</v>
      </c>
      <c r="X17">
        <f t="shared" si="3"/>
        <v>4</v>
      </c>
      <c r="Z17">
        <v>4</v>
      </c>
      <c r="AD17" s="144">
        <f t="shared" si="4"/>
        <v>4</v>
      </c>
      <c r="AE17" s="144">
        <v>36</v>
      </c>
      <c r="AF17" s="144"/>
      <c r="AG17" s="144"/>
      <c r="AH17" s="144"/>
      <c r="AI17" s="144"/>
      <c r="AJ17" s="144" t="s">
        <v>461</v>
      </c>
      <c r="AK17" s="144">
        <f t="shared" si="5"/>
        <v>36</v>
      </c>
      <c r="AL17" s="144">
        <f t="shared" si="6"/>
        <v>14.5</v>
      </c>
      <c r="AM17" s="145">
        <f t="shared" si="7"/>
        <v>-0.72413793103448276</v>
      </c>
      <c r="AN17" s="145">
        <f t="shared" si="8"/>
        <v>-3.4482758620689655E-2</v>
      </c>
      <c r="AO17" s="145">
        <f t="shared" si="17"/>
        <v>-0.96551724137931039</v>
      </c>
      <c r="AP17" s="145">
        <f t="shared" si="18"/>
        <v>-0.72413793103448276</v>
      </c>
      <c r="AQ17" s="145">
        <f t="shared" si="9"/>
        <v>1.4827586206896552</v>
      </c>
      <c r="AR17" s="145">
        <f t="shared" si="10"/>
        <v>1.7241379310344827E-2</v>
      </c>
      <c r="AS17" s="144">
        <f t="shared" si="11"/>
        <v>-10.5</v>
      </c>
      <c r="AT17" s="144">
        <f t="shared" si="12"/>
        <v>-0.5</v>
      </c>
      <c r="AU17" s="144">
        <f t="shared" si="13"/>
        <v>-14</v>
      </c>
      <c r="AV17" s="144">
        <f t="shared" si="14"/>
        <v>-10.5</v>
      </c>
      <c r="AW17" s="144">
        <f t="shared" si="15"/>
        <v>21.5</v>
      </c>
      <c r="AX17" s="144" t="str">
        <f t="shared" si="16"/>
        <v>False</v>
      </c>
      <c r="AY17" s="144">
        <f t="shared" si="0"/>
        <v>5.7203341005768378</v>
      </c>
    </row>
    <row r="18" spans="2:51" x14ac:dyDescent="0.2">
      <c r="B18" t="s">
        <v>60</v>
      </c>
      <c r="C18" t="s">
        <v>28</v>
      </c>
      <c r="E18" t="s">
        <v>461</v>
      </c>
      <c r="F18">
        <v>4</v>
      </c>
      <c r="G18" t="s">
        <v>461</v>
      </c>
      <c r="H18" t="s">
        <v>461</v>
      </c>
      <c r="I18">
        <v>4</v>
      </c>
      <c r="J18" t="s">
        <v>461</v>
      </c>
      <c r="K18" t="s">
        <v>461</v>
      </c>
      <c r="L18" t="s">
        <v>461</v>
      </c>
      <c r="M18" t="s">
        <v>461</v>
      </c>
      <c r="N18" t="s">
        <v>461</v>
      </c>
      <c r="O18">
        <v>4</v>
      </c>
      <c r="P18">
        <v>24</v>
      </c>
      <c r="Q18">
        <v>2</v>
      </c>
      <c r="R18" s="144">
        <f t="shared" si="1"/>
        <v>12</v>
      </c>
      <c r="S18" t="s">
        <v>461</v>
      </c>
      <c r="T18">
        <f t="shared" si="2"/>
        <v>0</v>
      </c>
      <c r="U18" t="s">
        <v>461</v>
      </c>
      <c r="V18" t="s">
        <v>461</v>
      </c>
      <c r="W18">
        <v>2</v>
      </c>
      <c r="X18">
        <f t="shared" si="3"/>
        <v>2</v>
      </c>
      <c r="Z18">
        <v>4</v>
      </c>
      <c r="AD18" s="144">
        <f t="shared" si="4"/>
        <v>4</v>
      </c>
      <c r="AE18" s="144">
        <v>36</v>
      </c>
      <c r="AF18" s="144"/>
      <c r="AG18" s="144"/>
      <c r="AH18" s="144"/>
      <c r="AI18" s="144"/>
      <c r="AJ18" s="144" t="s">
        <v>461</v>
      </c>
      <c r="AK18" s="144">
        <f t="shared" si="5"/>
        <v>36</v>
      </c>
      <c r="AL18" s="144">
        <f t="shared" si="6"/>
        <v>13.5</v>
      </c>
      <c r="AM18" s="145">
        <f t="shared" si="7"/>
        <v>-0.85185185185185186</v>
      </c>
      <c r="AN18" s="145">
        <f t="shared" si="8"/>
        <v>-0.1111111111111111</v>
      </c>
      <c r="AO18" s="145">
        <f t="shared" si="17"/>
        <v>-1</v>
      </c>
      <c r="AP18" s="145">
        <f t="shared" si="18"/>
        <v>-0.70370370370370372</v>
      </c>
      <c r="AQ18" s="145">
        <f t="shared" si="9"/>
        <v>1.6666666666666667</v>
      </c>
      <c r="AR18" s="145">
        <f t="shared" si="10"/>
        <v>1.9629629629629629E-2</v>
      </c>
      <c r="AS18" s="144">
        <f t="shared" si="11"/>
        <v>-11.5</v>
      </c>
      <c r="AT18" s="144">
        <f t="shared" si="12"/>
        <v>-1.5</v>
      </c>
      <c r="AU18" s="144">
        <f t="shared" si="13"/>
        <v>-13.5</v>
      </c>
      <c r="AV18" s="144">
        <f t="shared" si="14"/>
        <v>-9.5</v>
      </c>
      <c r="AW18" s="144">
        <f t="shared" si="15"/>
        <v>22.5</v>
      </c>
      <c r="AX18" s="144" t="str">
        <f t="shared" si="16"/>
        <v>True</v>
      </c>
      <c r="AY18" s="144">
        <f t="shared" si="0"/>
        <v>5.2493385826745405</v>
      </c>
    </row>
    <row r="19" spans="2:51" x14ac:dyDescent="0.2">
      <c r="B19" t="s">
        <v>61</v>
      </c>
      <c r="C19" t="s">
        <v>28</v>
      </c>
      <c r="E19" t="s">
        <v>461</v>
      </c>
      <c r="F19">
        <v>4</v>
      </c>
      <c r="G19" t="s">
        <v>461</v>
      </c>
      <c r="H19" t="s">
        <v>461</v>
      </c>
      <c r="I19" t="s">
        <v>461</v>
      </c>
      <c r="J19" t="s">
        <v>461</v>
      </c>
      <c r="K19" t="s">
        <v>461</v>
      </c>
      <c r="L19" t="s">
        <v>461</v>
      </c>
      <c r="M19" t="s">
        <v>461</v>
      </c>
      <c r="N19" t="s">
        <v>461</v>
      </c>
      <c r="O19" t="s">
        <v>461</v>
      </c>
      <c r="P19" t="s">
        <v>461</v>
      </c>
      <c r="Q19" t="s">
        <v>461</v>
      </c>
      <c r="R19" s="144">
        <f t="shared" si="1"/>
        <v>4</v>
      </c>
      <c r="S19">
        <v>2</v>
      </c>
      <c r="T19">
        <f t="shared" si="2"/>
        <v>2</v>
      </c>
      <c r="U19" t="s">
        <v>461</v>
      </c>
      <c r="V19" t="s">
        <v>461</v>
      </c>
      <c r="W19">
        <v>4</v>
      </c>
      <c r="X19">
        <f t="shared" si="3"/>
        <v>4</v>
      </c>
      <c r="Z19">
        <v>3.3</v>
      </c>
      <c r="AD19" s="144">
        <f t="shared" si="4"/>
        <v>3.3</v>
      </c>
      <c r="AE19" s="144">
        <v>36</v>
      </c>
      <c r="AF19" s="144"/>
      <c r="AG19" s="144"/>
      <c r="AH19" s="144"/>
      <c r="AI19" s="144"/>
      <c r="AJ19" s="144" t="s">
        <v>461</v>
      </c>
      <c r="AK19" s="144">
        <f t="shared" si="5"/>
        <v>36</v>
      </c>
      <c r="AL19" s="144">
        <f t="shared" si="6"/>
        <v>11.824999999999999</v>
      </c>
      <c r="AM19" s="145">
        <f t="shared" si="7"/>
        <v>-0.66173361522198726</v>
      </c>
      <c r="AN19" s="145">
        <f t="shared" si="8"/>
        <v>-0.66173361522198726</v>
      </c>
      <c r="AO19" s="145">
        <f t="shared" si="17"/>
        <v>-0.83086680761099363</v>
      </c>
      <c r="AP19" s="145">
        <f t="shared" si="18"/>
        <v>-0.72093023255813948</v>
      </c>
      <c r="AQ19" s="145">
        <f t="shared" si="9"/>
        <v>2.0443974630021144</v>
      </c>
      <c r="AR19" s="145">
        <f t="shared" si="10"/>
        <v>2.154334038054968E-2</v>
      </c>
      <c r="AS19" s="144">
        <f t="shared" si="11"/>
        <v>-7.8249999999999993</v>
      </c>
      <c r="AT19" s="144">
        <f t="shared" si="12"/>
        <v>-7.8249999999999993</v>
      </c>
      <c r="AU19" s="144">
        <f t="shared" si="13"/>
        <v>-9.8249999999999993</v>
      </c>
      <c r="AV19" s="144">
        <f t="shared" si="14"/>
        <v>-8.5249999999999986</v>
      </c>
      <c r="AW19" s="144">
        <f t="shared" si="15"/>
        <v>24.175000000000001</v>
      </c>
      <c r="AX19" s="144" t="str">
        <f t="shared" si="16"/>
        <v>False</v>
      </c>
      <c r="AY19" s="144">
        <f t="shared" si="0"/>
        <v>0.94280904158205669</v>
      </c>
    </row>
    <row r="20" spans="2:51" x14ac:dyDescent="0.2">
      <c r="B20" t="s">
        <v>62</v>
      </c>
      <c r="C20" t="s">
        <v>28</v>
      </c>
      <c r="E20" t="s">
        <v>461</v>
      </c>
      <c r="F20">
        <v>8</v>
      </c>
      <c r="G20" t="s">
        <v>461</v>
      </c>
      <c r="H20" t="s">
        <v>461</v>
      </c>
      <c r="I20" t="s">
        <v>461</v>
      </c>
      <c r="J20" t="s">
        <v>461</v>
      </c>
      <c r="K20" t="s">
        <v>461</v>
      </c>
      <c r="L20" t="s">
        <v>461</v>
      </c>
      <c r="M20" t="s">
        <v>461</v>
      </c>
      <c r="N20" t="s">
        <v>461</v>
      </c>
      <c r="O20">
        <v>6</v>
      </c>
      <c r="P20">
        <v>4</v>
      </c>
      <c r="Q20" t="s">
        <v>461</v>
      </c>
      <c r="R20" s="144">
        <f t="shared" si="1"/>
        <v>14</v>
      </c>
      <c r="S20">
        <v>5</v>
      </c>
      <c r="T20">
        <f t="shared" si="2"/>
        <v>5</v>
      </c>
      <c r="U20">
        <v>8</v>
      </c>
      <c r="V20" t="s">
        <v>461</v>
      </c>
      <c r="W20">
        <v>12</v>
      </c>
      <c r="X20">
        <f t="shared" si="3"/>
        <v>20</v>
      </c>
      <c r="Z20">
        <v>5</v>
      </c>
      <c r="AD20" s="144">
        <f t="shared" si="4"/>
        <v>5</v>
      </c>
      <c r="AE20" s="144"/>
      <c r="AF20" s="144">
        <v>60</v>
      </c>
      <c r="AG20" s="144"/>
      <c r="AH20" s="144"/>
      <c r="AI20" s="144"/>
      <c r="AJ20" s="144" t="s">
        <v>461</v>
      </c>
      <c r="AK20" s="144">
        <f t="shared" si="5"/>
        <v>60</v>
      </c>
      <c r="AL20" s="144">
        <f t="shared" si="6"/>
        <v>24.75</v>
      </c>
      <c r="AM20" s="145">
        <f t="shared" si="7"/>
        <v>-0.19191919191919191</v>
      </c>
      <c r="AN20" s="145">
        <f t="shared" si="8"/>
        <v>-0.43434343434343436</v>
      </c>
      <c r="AO20" s="145">
        <f t="shared" si="17"/>
        <v>-0.79797979797979801</v>
      </c>
      <c r="AP20" s="145">
        <f t="shared" si="18"/>
        <v>-0.79797979797979801</v>
      </c>
      <c r="AQ20" s="145">
        <f t="shared" si="9"/>
        <v>1.4242424242424243</v>
      </c>
      <c r="AR20" s="145">
        <f t="shared" si="10"/>
        <v>1.4242424242424244E-2</v>
      </c>
      <c r="AS20" s="144">
        <f t="shared" si="11"/>
        <v>-4.75</v>
      </c>
      <c r="AT20" s="144">
        <f t="shared" si="12"/>
        <v>-10.75</v>
      </c>
      <c r="AU20" s="144">
        <f t="shared" si="13"/>
        <v>-19.75</v>
      </c>
      <c r="AV20" s="144">
        <f t="shared" si="14"/>
        <v>-19.75</v>
      </c>
      <c r="AW20" s="144">
        <f t="shared" si="15"/>
        <v>35.25</v>
      </c>
      <c r="AX20" s="144" t="str">
        <f t="shared" si="16"/>
        <v>False</v>
      </c>
      <c r="AY20" s="144">
        <f t="shared" si="0"/>
        <v>6.164414002968976</v>
      </c>
    </row>
    <row r="21" spans="2:51" x14ac:dyDescent="0.2">
      <c r="B21" t="s">
        <v>77</v>
      </c>
      <c r="C21" t="s">
        <v>35</v>
      </c>
      <c r="E21" t="s">
        <v>461</v>
      </c>
      <c r="F21">
        <v>8</v>
      </c>
      <c r="G21" t="s">
        <v>461</v>
      </c>
      <c r="H21" t="s">
        <v>461</v>
      </c>
      <c r="I21" t="s">
        <v>461</v>
      </c>
      <c r="J21" t="s">
        <v>461</v>
      </c>
      <c r="K21" t="s">
        <v>461</v>
      </c>
      <c r="L21" t="s">
        <v>461</v>
      </c>
      <c r="M21" t="s">
        <v>461</v>
      </c>
      <c r="N21" t="s">
        <v>461</v>
      </c>
      <c r="O21">
        <v>3</v>
      </c>
      <c r="P21" t="s">
        <v>461</v>
      </c>
      <c r="Q21" t="s">
        <v>461</v>
      </c>
      <c r="R21" s="144">
        <f t="shared" si="1"/>
        <v>11</v>
      </c>
      <c r="S21">
        <v>2</v>
      </c>
      <c r="T21">
        <f t="shared" si="2"/>
        <v>2</v>
      </c>
      <c r="U21">
        <v>8</v>
      </c>
      <c r="V21" t="s">
        <v>461</v>
      </c>
      <c r="W21">
        <v>6</v>
      </c>
      <c r="X21">
        <f t="shared" si="3"/>
        <v>14</v>
      </c>
      <c r="Z21">
        <v>12</v>
      </c>
      <c r="AD21" s="144">
        <f t="shared" si="4"/>
        <v>12</v>
      </c>
      <c r="AE21" s="144"/>
      <c r="AF21" s="144">
        <v>40</v>
      </c>
      <c r="AG21" s="144"/>
      <c r="AH21" s="144"/>
      <c r="AI21" s="144"/>
      <c r="AJ21" s="144" t="s">
        <v>461</v>
      </c>
      <c r="AK21" s="144">
        <f t="shared" si="5"/>
        <v>40</v>
      </c>
      <c r="AL21" s="144">
        <f t="shared" si="6"/>
        <v>19.25</v>
      </c>
      <c r="AM21" s="145">
        <f t="shared" si="7"/>
        <v>-0.27272727272727271</v>
      </c>
      <c r="AN21" s="145">
        <f t="shared" si="8"/>
        <v>-0.42857142857142855</v>
      </c>
      <c r="AO21" s="145">
        <f t="shared" si="17"/>
        <v>-0.89610389610389607</v>
      </c>
      <c r="AP21" s="145">
        <f t="shared" si="18"/>
        <v>-0.37662337662337664</v>
      </c>
      <c r="AQ21" s="145">
        <f t="shared" si="9"/>
        <v>1.0779220779220779</v>
      </c>
      <c r="AR21" s="145">
        <f t="shared" si="10"/>
        <v>1.5974025974025974E-2</v>
      </c>
      <c r="AS21" s="144">
        <f t="shared" si="11"/>
        <v>-5.25</v>
      </c>
      <c r="AT21" s="144">
        <f t="shared" si="12"/>
        <v>-8.25</v>
      </c>
      <c r="AU21" s="144">
        <f t="shared" si="13"/>
        <v>-17.25</v>
      </c>
      <c r="AV21" s="144">
        <f t="shared" si="14"/>
        <v>-7.25</v>
      </c>
      <c r="AW21" s="144">
        <f t="shared" si="15"/>
        <v>20.75</v>
      </c>
      <c r="AX21" s="144" t="str">
        <f t="shared" si="16"/>
        <v>False</v>
      </c>
      <c r="AY21" s="144">
        <f t="shared" si="0"/>
        <v>5.0990195135927845</v>
      </c>
    </row>
    <row r="22" spans="2:51" x14ac:dyDescent="0.2">
      <c r="B22" t="s">
        <v>78</v>
      </c>
      <c r="C22" t="s">
        <v>35</v>
      </c>
      <c r="E22" t="s">
        <v>461</v>
      </c>
      <c r="F22">
        <v>4</v>
      </c>
      <c r="G22" t="s">
        <v>461</v>
      </c>
      <c r="H22" t="s">
        <v>461</v>
      </c>
      <c r="I22" t="s">
        <v>461</v>
      </c>
      <c r="J22" t="s">
        <v>461</v>
      </c>
      <c r="K22" t="s">
        <v>461</v>
      </c>
      <c r="L22" t="s">
        <v>461</v>
      </c>
      <c r="M22" t="s">
        <v>461</v>
      </c>
      <c r="N22" t="s">
        <v>461</v>
      </c>
      <c r="O22">
        <v>3</v>
      </c>
      <c r="P22">
        <v>0.66666666666666663</v>
      </c>
      <c r="Q22" t="s">
        <v>461</v>
      </c>
      <c r="R22" s="144">
        <f t="shared" si="1"/>
        <v>7</v>
      </c>
      <c r="S22">
        <v>2</v>
      </c>
      <c r="T22">
        <f t="shared" si="2"/>
        <v>2</v>
      </c>
      <c r="U22">
        <v>8</v>
      </c>
      <c r="V22" t="s">
        <v>461</v>
      </c>
      <c r="W22" t="s">
        <v>461</v>
      </c>
      <c r="X22">
        <f t="shared" si="3"/>
        <v>8</v>
      </c>
      <c r="Z22">
        <v>4</v>
      </c>
      <c r="AD22" s="144">
        <f t="shared" si="4"/>
        <v>4</v>
      </c>
      <c r="AE22" s="144">
        <v>10</v>
      </c>
      <c r="AF22" s="144"/>
      <c r="AG22" s="144"/>
      <c r="AH22" s="144"/>
      <c r="AI22" s="144"/>
      <c r="AJ22" s="144" t="s">
        <v>461</v>
      </c>
      <c r="AK22" s="144">
        <f t="shared" si="5"/>
        <v>10</v>
      </c>
      <c r="AL22" s="144">
        <f t="shared" si="6"/>
        <v>7.25</v>
      </c>
      <c r="AM22" s="145">
        <f t="shared" si="7"/>
        <v>0.10344827586206896</v>
      </c>
      <c r="AN22" s="145">
        <f t="shared" si="8"/>
        <v>-3.4482758620689655E-2</v>
      </c>
      <c r="AO22" s="145">
        <f t="shared" si="17"/>
        <v>-0.72413793103448276</v>
      </c>
      <c r="AP22" s="145">
        <f t="shared" si="18"/>
        <v>-0.44827586206896552</v>
      </c>
      <c r="AQ22" s="145">
        <f t="shared" si="9"/>
        <v>0.37931034482758619</v>
      </c>
      <c r="AR22" s="145">
        <f t="shared" si="10"/>
        <v>8.6206896551724137E-3</v>
      </c>
      <c r="AS22" s="144">
        <f t="shared" si="11"/>
        <v>0.75</v>
      </c>
      <c r="AT22" s="144">
        <f t="shared" si="12"/>
        <v>-0.25</v>
      </c>
      <c r="AU22" s="144">
        <f t="shared" si="13"/>
        <v>-5.25</v>
      </c>
      <c r="AV22" s="144">
        <f t="shared" si="14"/>
        <v>-3.25</v>
      </c>
      <c r="AW22" s="144">
        <f t="shared" si="15"/>
        <v>2.75</v>
      </c>
      <c r="AX22" s="144" t="str">
        <f t="shared" si="16"/>
        <v>False</v>
      </c>
      <c r="AY22" s="144">
        <f t="shared" si="0"/>
        <v>2.6246692913372702</v>
      </c>
    </row>
    <row r="23" spans="2:51" x14ac:dyDescent="0.2">
      <c r="B23" t="s">
        <v>79</v>
      </c>
      <c r="C23" t="s">
        <v>35</v>
      </c>
      <c r="E23" t="s">
        <v>461</v>
      </c>
      <c r="F23">
        <v>2</v>
      </c>
      <c r="G23" t="s">
        <v>461</v>
      </c>
      <c r="H23" t="s">
        <v>461</v>
      </c>
      <c r="I23" t="s">
        <v>461</v>
      </c>
      <c r="J23" t="s">
        <v>461</v>
      </c>
      <c r="K23" t="s">
        <v>461</v>
      </c>
      <c r="L23" t="s">
        <v>461</v>
      </c>
      <c r="M23" t="s">
        <v>461</v>
      </c>
      <c r="N23" t="s">
        <v>461</v>
      </c>
      <c r="O23" t="s">
        <v>461</v>
      </c>
      <c r="P23" t="s">
        <v>461</v>
      </c>
      <c r="Q23" t="s">
        <v>461</v>
      </c>
      <c r="R23" s="144">
        <f t="shared" si="1"/>
        <v>2</v>
      </c>
      <c r="S23">
        <v>2</v>
      </c>
      <c r="T23">
        <f t="shared" si="2"/>
        <v>2</v>
      </c>
      <c r="U23">
        <v>8</v>
      </c>
      <c r="V23" t="s">
        <v>461</v>
      </c>
      <c r="W23" t="s">
        <v>461</v>
      </c>
      <c r="X23">
        <f t="shared" si="3"/>
        <v>8</v>
      </c>
      <c r="AD23" s="144">
        <f t="shared" si="4"/>
        <v>0</v>
      </c>
      <c r="AE23" s="144">
        <v>6</v>
      </c>
      <c r="AF23" s="144"/>
      <c r="AG23" s="144"/>
      <c r="AH23" s="144"/>
      <c r="AI23" s="144"/>
      <c r="AJ23" s="144" t="s">
        <v>461</v>
      </c>
      <c r="AK23" s="144">
        <f t="shared" si="5"/>
        <v>6</v>
      </c>
      <c r="AL23" s="144">
        <f t="shared" si="6"/>
        <v>4</v>
      </c>
      <c r="AM23" s="145">
        <f t="shared" si="7"/>
        <v>1</v>
      </c>
      <c r="AN23" s="145">
        <f t="shared" si="8"/>
        <v>-0.5</v>
      </c>
      <c r="AO23" s="145">
        <f t="shared" si="17"/>
        <v>-0.5</v>
      </c>
      <c r="AP23" s="145">
        <f t="shared" si="18"/>
        <v>-1</v>
      </c>
      <c r="AQ23" s="145">
        <f t="shared" si="9"/>
        <v>0.5</v>
      </c>
      <c r="AR23" s="145">
        <f t="shared" si="10"/>
        <v>0.02</v>
      </c>
      <c r="AS23" s="144">
        <f t="shared" si="11"/>
        <v>4</v>
      </c>
      <c r="AT23" s="144">
        <f t="shared" si="12"/>
        <v>-2</v>
      </c>
      <c r="AU23" s="144">
        <f t="shared" si="13"/>
        <v>-2</v>
      </c>
      <c r="AV23" s="144">
        <f t="shared" si="14"/>
        <v>-4</v>
      </c>
      <c r="AW23" s="144">
        <f t="shared" si="15"/>
        <v>2</v>
      </c>
      <c r="AX23" s="144" t="str">
        <f t="shared" si="16"/>
        <v>False</v>
      </c>
      <c r="AY23" s="144">
        <f t="shared" si="0"/>
        <v>2.8284271247461903</v>
      </c>
    </row>
    <row r="24" spans="2:51" x14ac:dyDescent="0.2">
      <c r="B24" t="s">
        <v>45</v>
      </c>
      <c r="C24" t="s">
        <v>43</v>
      </c>
      <c r="E24" t="s">
        <v>461</v>
      </c>
      <c r="F24" t="s">
        <v>461</v>
      </c>
      <c r="G24" t="s">
        <v>461</v>
      </c>
      <c r="H24" t="s">
        <v>461</v>
      </c>
      <c r="I24">
        <v>4</v>
      </c>
      <c r="J24">
        <v>4</v>
      </c>
      <c r="K24" t="s">
        <v>461</v>
      </c>
      <c r="L24" t="s">
        <v>461</v>
      </c>
      <c r="M24" t="s">
        <v>461</v>
      </c>
      <c r="N24" t="s">
        <v>461</v>
      </c>
      <c r="O24" t="s">
        <v>461</v>
      </c>
      <c r="P24">
        <v>4</v>
      </c>
      <c r="Q24">
        <v>1</v>
      </c>
      <c r="R24" s="144">
        <f t="shared" si="1"/>
        <v>8</v>
      </c>
      <c r="S24">
        <v>16</v>
      </c>
      <c r="T24">
        <f t="shared" si="2"/>
        <v>16</v>
      </c>
      <c r="U24" t="s">
        <v>461</v>
      </c>
      <c r="V24" t="s">
        <v>461</v>
      </c>
      <c r="W24">
        <v>2</v>
      </c>
      <c r="X24">
        <f t="shared" si="3"/>
        <v>2</v>
      </c>
      <c r="AB24">
        <v>9</v>
      </c>
      <c r="AD24" s="144">
        <f t="shared" si="4"/>
        <v>9</v>
      </c>
      <c r="AE24" s="144" t="s">
        <v>461</v>
      </c>
      <c r="AF24" s="144" t="s">
        <v>461</v>
      </c>
      <c r="AG24" s="144"/>
      <c r="AH24" s="144"/>
      <c r="AI24" s="144"/>
      <c r="AJ24" s="144">
        <v>8</v>
      </c>
      <c r="AK24" s="144">
        <f t="shared" si="5"/>
        <v>0</v>
      </c>
      <c r="AL24" s="144">
        <f t="shared" si="6"/>
        <v>4.75</v>
      </c>
      <c r="AM24" s="145">
        <f t="shared" si="7"/>
        <v>-0.57894736842105265</v>
      </c>
      <c r="AN24" s="145">
        <f t="shared" si="8"/>
        <v>0.68421052631578949</v>
      </c>
      <c r="AO24" s="145">
        <f t="shared" si="17"/>
        <v>2.3684210526315788</v>
      </c>
      <c r="AP24" s="145">
        <f t="shared" si="18"/>
        <v>0.89473684210526316</v>
      </c>
      <c r="AQ24" s="145">
        <f t="shared" si="9"/>
        <v>-1</v>
      </c>
      <c r="AR24" s="145">
        <f t="shared" si="10"/>
        <v>3.6315789473684211E-2</v>
      </c>
      <c r="AS24" s="144">
        <f t="shared" si="11"/>
        <v>-2.75</v>
      </c>
      <c r="AT24" s="144">
        <f t="shared" si="12"/>
        <v>3.25</v>
      </c>
      <c r="AU24" s="144">
        <f t="shared" si="13"/>
        <v>11.25</v>
      </c>
      <c r="AV24" s="144">
        <f t="shared" si="14"/>
        <v>4.25</v>
      </c>
      <c r="AW24" s="144">
        <f t="shared" si="15"/>
        <v>-4.75</v>
      </c>
      <c r="AX24" s="144" t="str">
        <f t="shared" si="16"/>
        <v>False</v>
      </c>
      <c r="AY24" s="144">
        <f t="shared" si="0"/>
        <v>5.7348835113617511</v>
      </c>
    </row>
    <row r="25" spans="2:51" x14ac:dyDescent="0.2">
      <c r="B25" t="s">
        <v>46</v>
      </c>
      <c r="C25" t="s">
        <v>43</v>
      </c>
      <c r="E25" t="s">
        <v>461</v>
      </c>
      <c r="F25" t="s">
        <v>461</v>
      </c>
      <c r="G25" t="s">
        <v>461</v>
      </c>
      <c r="H25" t="s">
        <v>461</v>
      </c>
      <c r="I25" t="s">
        <v>461</v>
      </c>
      <c r="J25" t="s">
        <v>461</v>
      </c>
      <c r="K25" t="s">
        <v>461</v>
      </c>
      <c r="L25" t="s">
        <v>461</v>
      </c>
      <c r="M25" t="s">
        <v>461</v>
      </c>
      <c r="N25" t="s">
        <v>461</v>
      </c>
      <c r="O25" t="s">
        <v>461</v>
      </c>
      <c r="P25" t="s">
        <v>461</v>
      </c>
      <c r="Q25">
        <v>1</v>
      </c>
      <c r="R25" s="144">
        <f t="shared" si="1"/>
        <v>0</v>
      </c>
      <c r="S25">
        <v>20</v>
      </c>
      <c r="T25">
        <f t="shared" si="2"/>
        <v>20</v>
      </c>
      <c r="U25" t="s">
        <v>461</v>
      </c>
      <c r="V25" t="s">
        <v>461</v>
      </c>
      <c r="W25" t="s">
        <v>461</v>
      </c>
      <c r="X25">
        <f t="shared" si="3"/>
        <v>0</v>
      </c>
      <c r="AB25">
        <v>1.6666666666666665</v>
      </c>
      <c r="AD25" s="144">
        <f t="shared" si="4"/>
        <v>1.6666666666666665</v>
      </c>
      <c r="AE25" s="144" t="s">
        <v>461</v>
      </c>
      <c r="AF25" s="144" t="s">
        <v>461</v>
      </c>
      <c r="AG25" s="144"/>
      <c r="AH25" s="144"/>
      <c r="AI25" s="144"/>
      <c r="AJ25" s="144" t="s">
        <v>461</v>
      </c>
      <c r="AK25" s="144">
        <f t="shared" si="5"/>
        <v>0</v>
      </c>
      <c r="AL25" s="144">
        <f t="shared" si="6"/>
        <v>0.41666666666666663</v>
      </c>
      <c r="AM25" s="145">
        <f>IFERROR(AS25/$AL25,0)</f>
        <v>-1</v>
      </c>
      <c r="AN25" s="145">
        <f t="shared" si="8"/>
        <v>-1</v>
      </c>
      <c r="AO25" s="145">
        <f t="shared" si="17"/>
        <v>47</v>
      </c>
      <c r="AP25" s="145">
        <f t="shared" si="18"/>
        <v>3.0000000000000004</v>
      </c>
      <c r="AQ25" s="145">
        <f t="shared" si="9"/>
        <v>-1</v>
      </c>
      <c r="AR25" s="145">
        <f t="shared" si="10"/>
        <v>0.49</v>
      </c>
      <c r="AS25" s="144">
        <f t="shared" si="11"/>
        <v>-0.41666666666666663</v>
      </c>
      <c r="AT25" s="144">
        <f t="shared" si="12"/>
        <v>-0.41666666666666663</v>
      </c>
      <c r="AU25" s="144">
        <f t="shared" si="13"/>
        <v>19.583333333333332</v>
      </c>
      <c r="AV25" s="144">
        <f t="shared" si="14"/>
        <v>1.25</v>
      </c>
      <c r="AW25" s="144">
        <f t="shared" si="15"/>
        <v>-0.41666666666666663</v>
      </c>
      <c r="AX25" s="144" t="str">
        <f t="shared" si="16"/>
        <v>True</v>
      </c>
      <c r="AY25" s="144">
        <f t="shared" si="0"/>
        <v>9.4280904158206322</v>
      </c>
    </row>
    <row r="26" spans="2:51" x14ac:dyDescent="0.2">
      <c r="B26" t="s">
        <v>47</v>
      </c>
      <c r="C26" t="s">
        <v>43</v>
      </c>
      <c r="E26" t="s">
        <v>461</v>
      </c>
      <c r="F26" t="s">
        <v>461</v>
      </c>
      <c r="G26" t="s">
        <v>461</v>
      </c>
      <c r="H26" t="s">
        <v>461</v>
      </c>
      <c r="I26" t="s">
        <v>461</v>
      </c>
      <c r="J26" t="s">
        <v>461</v>
      </c>
      <c r="K26" t="s">
        <v>461</v>
      </c>
      <c r="L26" t="s">
        <v>461</v>
      </c>
      <c r="M26" t="s">
        <v>461</v>
      </c>
      <c r="N26" t="s">
        <v>461</v>
      </c>
      <c r="O26" t="s">
        <v>461</v>
      </c>
      <c r="P26">
        <v>4</v>
      </c>
      <c r="Q26">
        <v>1</v>
      </c>
      <c r="R26" s="144">
        <f t="shared" si="1"/>
        <v>0</v>
      </c>
      <c r="S26">
        <v>8</v>
      </c>
      <c r="T26">
        <f t="shared" si="2"/>
        <v>8</v>
      </c>
      <c r="U26" t="s">
        <v>461</v>
      </c>
      <c r="V26" t="s">
        <v>461</v>
      </c>
      <c r="W26" t="s">
        <v>461</v>
      </c>
      <c r="X26">
        <f t="shared" si="3"/>
        <v>0</v>
      </c>
      <c r="AB26">
        <v>4</v>
      </c>
      <c r="AD26" s="144">
        <f t="shared" si="4"/>
        <v>4</v>
      </c>
      <c r="AE26" s="144" t="s">
        <v>461</v>
      </c>
      <c r="AF26" s="144" t="s">
        <v>461</v>
      </c>
      <c r="AG26" s="144"/>
      <c r="AH26" s="144"/>
      <c r="AI26" s="144"/>
      <c r="AJ26" s="144">
        <v>8</v>
      </c>
      <c r="AK26" s="144">
        <f t="shared" si="5"/>
        <v>0</v>
      </c>
      <c r="AL26" s="144">
        <f t="shared" si="6"/>
        <v>1</v>
      </c>
      <c r="AM26" s="145">
        <f t="shared" si="7"/>
        <v>-1</v>
      </c>
      <c r="AN26" s="145">
        <f t="shared" si="8"/>
        <v>-1</v>
      </c>
      <c r="AO26" s="145">
        <f t="shared" si="17"/>
        <v>7</v>
      </c>
      <c r="AP26" s="145">
        <f t="shared" si="18"/>
        <v>3</v>
      </c>
      <c r="AQ26" s="145">
        <f t="shared" si="9"/>
        <v>-1</v>
      </c>
      <c r="AR26" s="145">
        <f t="shared" si="10"/>
        <v>0.09</v>
      </c>
      <c r="AS26" s="144">
        <f t="shared" si="11"/>
        <v>-1</v>
      </c>
      <c r="AT26" s="144">
        <f t="shared" si="12"/>
        <v>-1</v>
      </c>
      <c r="AU26" s="144">
        <f t="shared" si="13"/>
        <v>7</v>
      </c>
      <c r="AV26" s="144">
        <f t="shared" si="14"/>
        <v>3</v>
      </c>
      <c r="AW26" s="144">
        <f t="shared" si="15"/>
        <v>-1</v>
      </c>
      <c r="AX26" s="144" t="str">
        <f t="shared" si="16"/>
        <v>True</v>
      </c>
      <c r="AY26" s="144">
        <f t="shared" si="0"/>
        <v>3.7712361663282534</v>
      </c>
    </row>
    <row r="27" spans="2:51" x14ac:dyDescent="0.2">
      <c r="B27" t="s">
        <v>48</v>
      </c>
      <c r="C27" t="s">
        <v>43</v>
      </c>
      <c r="E27" t="s">
        <v>461</v>
      </c>
      <c r="F27" t="s">
        <v>461</v>
      </c>
      <c r="G27" t="s">
        <v>461</v>
      </c>
      <c r="H27" t="s">
        <v>461</v>
      </c>
      <c r="I27" t="s">
        <v>461</v>
      </c>
      <c r="J27">
        <v>2</v>
      </c>
      <c r="K27" t="s">
        <v>461</v>
      </c>
      <c r="L27" t="s">
        <v>461</v>
      </c>
      <c r="M27" t="s">
        <v>461</v>
      </c>
      <c r="N27" t="s">
        <v>461</v>
      </c>
      <c r="O27" t="s">
        <v>461</v>
      </c>
      <c r="P27">
        <v>8</v>
      </c>
      <c r="Q27">
        <v>1</v>
      </c>
      <c r="R27" s="144">
        <f t="shared" si="1"/>
        <v>2</v>
      </c>
      <c r="S27">
        <v>2</v>
      </c>
      <c r="T27">
        <f t="shared" si="2"/>
        <v>2</v>
      </c>
      <c r="U27" t="s">
        <v>461</v>
      </c>
      <c r="V27" t="s">
        <v>461</v>
      </c>
      <c r="W27" t="s">
        <v>461</v>
      </c>
      <c r="X27">
        <f t="shared" si="3"/>
        <v>0</v>
      </c>
      <c r="AB27">
        <v>2</v>
      </c>
      <c r="AD27" s="144">
        <f t="shared" si="4"/>
        <v>2</v>
      </c>
      <c r="AE27" s="144" t="s">
        <v>461</v>
      </c>
      <c r="AF27" s="144" t="s">
        <v>461</v>
      </c>
      <c r="AG27" s="144"/>
      <c r="AH27" s="144"/>
      <c r="AI27" s="144"/>
      <c r="AJ27" s="144" t="s">
        <v>461</v>
      </c>
      <c r="AK27" s="144">
        <f t="shared" si="5"/>
        <v>0</v>
      </c>
      <c r="AL27" s="144">
        <f t="shared" si="6"/>
        <v>1</v>
      </c>
      <c r="AM27" s="145">
        <f t="shared" si="7"/>
        <v>-1</v>
      </c>
      <c r="AN27" s="145">
        <f t="shared" si="8"/>
        <v>1</v>
      </c>
      <c r="AO27" s="145">
        <f t="shared" si="17"/>
        <v>1</v>
      </c>
      <c r="AP27" s="145">
        <f t="shared" si="18"/>
        <v>1</v>
      </c>
      <c r="AQ27" s="145">
        <f t="shared" si="9"/>
        <v>-1</v>
      </c>
      <c r="AR27" s="145">
        <f t="shared" si="10"/>
        <v>0.03</v>
      </c>
      <c r="AS27" s="144">
        <f t="shared" si="11"/>
        <v>-1</v>
      </c>
      <c r="AT27" s="144">
        <f t="shared" si="12"/>
        <v>1</v>
      </c>
      <c r="AU27" s="144">
        <f t="shared" si="13"/>
        <v>1</v>
      </c>
      <c r="AV27" s="144">
        <f t="shared" si="14"/>
        <v>1</v>
      </c>
      <c r="AW27" s="144">
        <f t="shared" si="15"/>
        <v>-1</v>
      </c>
      <c r="AX27" s="144" t="str">
        <f t="shared" si="16"/>
        <v>True</v>
      </c>
      <c r="AY27" s="144">
        <f t="shared" si="0"/>
        <v>0.94280904158206336</v>
      </c>
    </row>
    <row r="28" spans="2:51" x14ac:dyDescent="0.2">
      <c r="B28" t="s">
        <v>49</v>
      </c>
      <c r="C28" t="s">
        <v>43</v>
      </c>
      <c r="E28" t="s">
        <v>461</v>
      </c>
      <c r="F28" t="s">
        <v>461</v>
      </c>
      <c r="G28" t="s">
        <v>461</v>
      </c>
      <c r="H28" t="s">
        <v>461</v>
      </c>
      <c r="I28" t="s">
        <v>461</v>
      </c>
      <c r="J28" t="s">
        <v>461</v>
      </c>
      <c r="K28" t="s">
        <v>461</v>
      </c>
      <c r="L28" t="s">
        <v>461</v>
      </c>
      <c r="M28" t="s">
        <v>461</v>
      </c>
      <c r="N28" t="s">
        <v>461</v>
      </c>
      <c r="O28" t="s">
        <v>461</v>
      </c>
      <c r="P28" t="s">
        <v>461</v>
      </c>
      <c r="Q28" t="s">
        <v>461</v>
      </c>
      <c r="R28" s="144">
        <f t="shared" si="1"/>
        <v>0</v>
      </c>
      <c r="S28" t="s">
        <v>461</v>
      </c>
      <c r="T28">
        <f t="shared" si="2"/>
        <v>0</v>
      </c>
      <c r="U28" t="s">
        <v>461</v>
      </c>
      <c r="V28" t="s">
        <v>461</v>
      </c>
      <c r="W28" t="s">
        <v>461</v>
      </c>
      <c r="X28">
        <f t="shared" si="3"/>
        <v>0</v>
      </c>
      <c r="Y28">
        <v>12</v>
      </c>
      <c r="AD28" s="144">
        <f t="shared" si="4"/>
        <v>12</v>
      </c>
      <c r="AE28" s="144" t="s">
        <v>461</v>
      </c>
      <c r="AF28" s="144" t="s">
        <v>461</v>
      </c>
      <c r="AG28" s="144"/>
      <c r="AH28" s="144"/>
      <c r="AI28" s="144"/>
      <c r="AJ28" s="144">
        <v>2</v>
      </c>
      <c r="AK28" s="144">
        <f t="shared" si="5"/>
        <v>0</v>
      </c>
      <c r="AL28" s="144">
        <f t="shared" si="6"/>
        <v>3</v>
      </c>
      <c r="AM28" s="145">
        <f t="shared" si="7"/>
        <v>-1</v>
      </c>
      <c r="AN28" s="145">
        <f t="shared" si="8"/>
        <v>-1</v>
      </c>
      <c r="AO28" s="145">
        <f t="shared" si="17"/>
        <v>-1</v>
      </c>
      <c r="AP28" s="145">
        <f t="shared" si="18"/>
        <v>3</v>
      </c>
      <c r="AQ28" s="145">
        <f t="shared" si="9"/>
        <v>-1</v>
      </c>
      <c r="AR28" s="145">
        <f t="shared" si="10"/>
        <v>0.03</v>
      </c>
      <c r="AS28" s="144">
        <f t="shared" si="11"/>
        <v>-3</v>
      </c>
      <c r="AT28" s="144">
        <f t="shared" si="12"/>
        <v>-3</v>
      </c>
      <c r="AU28" s="144">
        <f t="shared" si="13"/>
        <v>-3</v>
      </c>
      <c r="AV28" s="144">
        <f t="shared" si="14"/>
        <v>9</v>
      </c>
      <c r="AW28" s="144">
        <f t="shared" si="15"/>
        <v>-3</v>
      </c>
      <c r="AX28" s="144" t="str">
        <f t="shared" si="16"/>
        <v>True</v>
      </c>
      <c r="AY28" s="144">
        <f t="shared" si="0"/>
        <v>0</v>
      </c>
    </row>
    <row r="29" spans="2:51" x14ac:dyDescent="0.2">
      <c r="B29" t="s">
        <v>50</v>
      </c>
      <c r="C29" t="s">
        <v>43</v>
      </c>
      <c r="E29" t="s">
        <v>461</v>
      </c>
      <c r="F29" t="s">
        <v>461</v>
      </c>
      <c r="G29" t="s">
        <v>461</v>
      </c>
      <c r="H29" t="s">
        <v>461</v>
      </c>
      <c r="I29" t="s">
        <v>461</v>
      </c>
      <c r="J29" t="s">
        <v>461</v>
      </c>
      <c r="K29" t="s">
        <v>461</v>
      </c>
      <c r="L29" t="s">
        <v>461</v>
      </c>
      <c r="M29">
        <v>12</v>
      </c>
      <c r="N29" t="s">
        <v>461</v>
      </c>
      <c r="O29" t="s">
        <v>461</v>
      </c>
      <c r="P29" t="s">
        <v>461</v>
      </c>
      <c r="Q29" t="s">
        <v>461</v>
      </c>
      <c r="R29" s="144">
        <f t="shared" si="1"/>
        <v>0</v>
      </c>
      <c r="S29">
        <v>8</v>
      </c>
      <c r="T29">
        <f t="shared" si="2"/>
        <v>8</v>
      </c>
      <c r="U29" t="s">
        <v>461</v>
      </c>
      <c r="V29" t="s">
        <v>461</v>
      </c>
      <c r="W29" t="s">
        <v>461</v>
      </c>
      <c r="X29">
        <f t="shared" si="3"/>
        <v>0</v>
      </c>
      <c r="Y29">
        <v>4</v>
      </c>
      <c r="AD29" s="144">
        <f t="shared" si="4"/>
        <v>4</v>
      </c>
      <c r="AE29" s="144" t="s">
        <v>461</v>
      </c>
      <c r="AF29" s="144" t="s">
        <v>461</v>
      </c>
      <c r="AG29" s="144"/>
      <c r="AH29" s="144"/>
      <c r="AI29" s="144"/>
      <c r="AJ29" s="144">
        <v>4</v>
      </c>
      <c r="AK29" s="144">
        <f t="shared" si="5"/>
        <v>0</v>
      </c>
      <c r="AL29" s="144">
        <f t="shared" si="6"/>
        <v>1</v>
      </c>
      <c r="AM29" s="145">
        <f t="shared" si="7"/>
        <v>-1</v>
      </c>
      <c r="AN29" s="145">
        <f t="shared" si="8"/>
        <v>-1</v>
      </c>
      <c r="AO29" s="145">
        <f t="shared" si="17"/>
        <v>7</v>
      </c>
      <c r="AP29" s="145">
        <f t="shared" si="18"/>
        <v>3</v>
      </c>
      <c r="AQ29" s="145">
        <f t="shared" si="9"/>
        <v>-1</v>
      </c>
      <c r="AR29" s="145">
        <f t="shared" si="10"/>
        <v>0.09</v>
      </c>
      <c r="AS29" s="144">
        <f t="shared" si="11"/>
        <v>-1</v>
      </c>
      <c r="AT29" s="144">
        <f t="shared" si="12"/>
        <v>-1</v>
      </c>
      <c r="AU29" s="144">
        <f t="shared" si="13"/>
        <v>7</v>
      </c>
      <c r="AV29" s="144">
        <f t="shared" si="14"/>
        <v>3</v>
      </c>
      <c r="AW29" s="144">
        <f t="shared" si="15"/>
        <v>-1</v>
      </c>
      <c r="AX29" s="144" t="str">
        <f t="shared" si="16"/>
        <v>True</v>
      </c>
      <c r="AY29" s="144">
        <f t="shared" si="0"/>
        <v>3.7712361663282534</v>
      </c>
    </row>
    <row r="30" spans="2:51" x14ac:dyDescent="0.2">
      <c r="B30" t="s">
        <v>51</v>
      </c>
      <c r="C30" t="s">
        <v>43</v>
      </c>
      <c r="E30" t="s">
        <v>461</v>
      </c>
      <c r="F30" t="s">
        <v>461</v>
      </c>
      <c r="G30" t="s">
        <v>461</v>
      </c>
      <c r="H30">
        <v>12</v>
      </c>
      <c r="I30" t="s">
        <v>461</v>
      </c>
      <c r="J30" t="s">
        <v>461</v>
      </c>
      <c r="K30" t="s">
        <v>461</v>
      </c>
      <c r="L30" t="s">
        <v>461</v>
      </c>
      <c r="M30">
        <v>2</v>
      </c>
      <c r="N30" t="s">
        <v>461</v>
      </c>
      <c r="O30" t="s">
        <v>461</v>
      </c>
      <c r="P30" t="s">
        <v>461</v>
      </c>
      <c r="Q30" t="s">
        <v>461</v>
      </c>
      <c r="R30" s="144">
        <f t="shared" si="1"/>
        <v>12</v>
      </c>
      <c r="S30">
        <v>12</v>
      </c>
      <c r="T30">
        <f t="shared" si="2"/>
        <v>12</v>
      </c>
      <c r="U30" t="s">
        <v>461</v>
      </c>
      <c r="V30" t="s">
        <v>461</v>
      </c>
      <c r="W30" t="s">
        <v>461</v>
      </c>
      <c r="X30">
        <f t="shared" si="3"/>
        <v>0</v>
      </c>
      <c r="Y30">
        <v>4</v>
      </c>
      <c r="AD30" s="144">
        <f t="shared" si="4"/>
        <v>4</v>
      </c>
      <c r="AE30" s="144" t="s">
        <v>461</v>
      </c>
      <c r="AF30" s="144" t="s">
        <v>461</v>
      </c>
      <c r="AG30" s="144"/>
      <c r="AH30" s="144"/>
      <c r="AI30" s="144"/>
      <c r="AJ30" s="144">
        <v>8</v>
      </c>
      <c r="AK30" s="144">
        <f t="shared" si="5"/>
        <v>0</v>
      </c>
      <c r="AL30" s="144">
        <f t="shared" si="6"/>
        <v>4</v>
      </c>
      <c r="AM30" s="145">
        <f t="shared" si="7"/>
        <v>-1</v>
      </c>
      <c r="AN30" s="145">
        <f t="shared" si="8"/>
        <v>2</v>
      </c>
      <c r="AO30" s="145">
        <f t="shared" si="17"/>
        <v>2</v>
      </c>
      <c r="AP30" s="145">
        <f t="shared" si="18"/>
        <v>0</v>
      </c>
      <c r="AQ30" s="145">
        <f t="shared" si="9"/>
        <v>-1</v>
      </c>
      <c r="AR30" s="145">
        <f t="shared" si="10"/>
        <v>0.05</v>
      </c>
      <c r="AS30" s="144">
        <f t="shared" si="11"/>
        <v>-4</v>
      </c>
      <c r="AT30" s="144">
        <f t="shared" si="12"/>
        <v>8</v>
      </c>
      <c r="AU30" s="144">
        <f t="shared" si="13"/>
        <v>8</v>
      </c>
      <c r="AV30" s="144">
        <f t="shared" si="14"/>
        <v>0</v>
      </c>
      <c r="AW30" s="144">
        <f t="shared" si="15"/>
        <v>-4</v>
      </c>
      <c r="AX30" s="144" t="str">
        <f t="shared" si="16"/>
        <v>True</v>
      </c>
      <c r="AY30" s="144">
        <f t="shared" si="0"/>
        <v>5.6568542494923806</v>
      </c>
    </row>
    <row r="31" spans="2:51" x14ac:dyDescent="0.2">
      <c r="B31" t="s">
        <v>52</v>
      </c>
      <c r="C31" t="s">
        <v>43</v>
      </c>
      <c r="E31" t="s">
        <v>461</v>
      </c>
      <c r="F31" t="s">
        <v>461</v>
      </c>
      <c r="G31" t="s">
        <v>461</v>
      </c>
      <c r="H31" t="s">
        <v>461</v>
      </c>
      <c r="I31" t="s">
        <v>461</v>
      </c>
      <c r="J31" t="s">
        <v>461</v>
      </c>
      <c r="K31" t="s">
        <v>461</v>
      </c>
      <c r="L31" t="s">
        <v>461</v>
      </c>
      <c r="M31" t="s">
        <v>461</v>
      </c>
      <c r="N31" t="s">
        <v>461</v>
      </c>
      <c r="O31" t="s">
        <v>461</v>
      </c>
      <c r="P31" t="s">
        <v>461</v>
      </c>
      <c r="Q31" t="s">
        <v>461</v>
      </c>
      <c r="R31" s="144">
        <f t="shared" si="1"/>
        <v>0</v>
      </c>
      <c r="S31">
        <v>3</v>
      </c>
      <c r="T31">
        <f t="shared" si="2"/>
        <v>3</v>
      </c>
      <c r="U31" t="s">
        <v>461</v>
      </c>
      <c r="V31" t="s">
        <v>461</v>
      </c>
      <c r="W31" t="s">
        <v>461</v>
      </c>
      <c r="X31">
        <f t="shared" si="3"/>
        <v>0</v>
      </c>
      <c r="Y31">
        <v>12</v>
      </c>
      <c r="AD31" s="144">
        <f t="shared" si="4"/>
        <v>12</v>
      </c>
      <c r="AE31" s="144" t="s">
        <v>461</v>
      </c>
      <c r="AF31" s="144" t="s">
        <v>461</v>
      </c>
      <c r="AG31" s="144"/>
      <c r="AH31" s="144"/>
      <c r="AI31" s="144"/>
      <c r="AJ31" s="144" t="s">
        <v>461</v>
      </c>
      <c r="AK31" s="144">
        <f t="shared" si="5"/>
        <v>0</v>
      </c>
      <c r="AL31" s="144">
        <f t="shared" si="6"/>
        <v>3</v>
      </c>
      <c r="AM31" s="145">
        <f t="shared" si="7"/>
        <v>-1</v>
      </c>
      <c r="AN31" s="145">
        <f t="shared" si="8"/>
        <v>-1</v>
      </c>
      <c r="AO31" s="145">
        <f t="shared" si="17"/>
        <v>0</v>
      </c>
      <c r="AP31" s="145">
        <f t="shared" si="18"/>
        <v>3</v>
      </c>
      <c r="AQ31" s="145">
        <f t="shared" si="9"/>
        <v>-1</v>
      </c>
      <c r="AR31" s="145">
        <f t="shared" si="10"/>
        <v>0.02</v>
      </c>
      <c r="AS31" s="144">
        <f t="shared" si="11"/>
        <v>-3</v>
      </c>
      <c r="AT31" s="144">
        <f t="shared" si="12"/>
        <v>-3</v>
      </c>
      <c r="AU31" s="144">
        <f t="shared" si="13"/>
        <v>0</v>
      </c>
      <c r="AV31" s="144">
        <f t="shared" si="14"/>
        <v>9</v>
      </c>
      <c r="AW31" s="144">
        <f t="shared" si="15"/>
        <v>-3</v>
      </c>
      <c r="AX31" s="144" t="str">
        <f t="shared" si="16"/>
        <v>True</v>
      </c>
      <c r="AY31" s="144">
        <f t="shared" si="0"/>
        <v>1.4142135623730951</v>
      </c>
    </row>
    <row r="32" spans="2:51" x14ac:dyDescent="0.2">
      <c r="B32" t="s">
        <v>84</v>
      </c>
      <c r="C32" t="s">
        <v>43</v>
      </c>
      <c r="E32" t="s">
        <v>461</v>
      </c>
      <c r="F32" t="s">
        <v>461</v>
      </c>
      <c r="G32" t="s">
        <v>461</v>
      </c>
      <c r="H32" t="s">
        <v>461</v>
      </c>
      <c r="I32">
        <v>4</v>
      </c>
      <c r="J32" t="s">
        <v>461</v>
      </c>
      <c r="K32" t="s">
        <v>461</v>
      </c>
      <c r="L32" t="s">
        <v>461</v>
      </c>
      <c r="M32">
        <v>4</v>
      </c>
      <c r="N32" t="s">
        <v>461</v>
      </c>
      <c r="O32" t="s">
        <v>461</v>
      </c>
      <c r="P32" t="s">
        <v>461</v>
      </c>
      <c r="Q32" t="s">
        <v>461</v>
      </c>
      <c r="R32" s="144">
        <f t="shared" si="1"/>
        <v>4</v>
      </c>
      <c r="S32">
        <v>4</v>
      </c>
      <c r="T32">
        <f t="shared" si="2"/>
        <v>4</v>
      </c>
      <c r="U32" t="s">
        <v>461</v>
      </c>
      <c r="V32" t="s">
        <v>461</v>
      </c>
      <c r="W32" t="s">
        <v>461</v>
      </c>
      <c r="X32">
        <f t="shared" si="3"/>
        <v>0</v>
      </c>
      <c r="Y32">
        <v>4</v>
      </c>
      <c r="AD32" s="144">
        <f t="shared" si="4"/>
        <v>4</v>
      </c>
      <c r="AE32" s="144" t="s">
        <v>461</v>
      </c>
      <c r="AF32" s="144" t="s">
        <v>461</v>
      </c>
      <c r="AG32" s="144"/>
      <c r="AH32" s="144"/>
      <c r="AI32" s="144"/>
      <c r="AJ32" s="144">
        <v>12</v>
      </c>
      <c r="AK32" s="144">
        <f t="shared" si="5"/>
        <v>0</v>
      </c>
      <c r="AL32" s="144">
        <f t="shared" si="6"/>
        <v>2</v>
      </c>
      <c r="AM32" s="145">
        <f t="shared" si="7"/>
        <v>-1</v>
      </c>
      <c r="AN32" s="145">
        <f t="shared" si="8"/>
        <v>1</v>
      </c>
      <c r="AO32" s="145">
        <f t="shared" si="17"/>
        <v>1</v>
      </c>
      <c r="AP32" s="145">
        <f t="shared" si="18"/>
        <v>1</v>
      </c>
      <c r="AQ32" s="145">
        <f t="shared" si="9"/>
        <v>-1</v>
      </c>
      <c r="AR32" s="145">
        <f t="shared" si="10"/>
        <v>0.03</v>
      </c>
      <c r="AS32" s="144">
        <f t="shared" si="11"/>
        <v>-2</v>
      </c>
      <c r="AT32" s="144">
        <f t="shared" si="12"/>
        <v>2</v>
      </c>
      <c r="AU32" s="144">
        <f t="shared" si="13"/>
        <v>2</v>
      </c>
      <c r="AV32" s="144">
        <f t="shared" si="14"/>
        <v>2</v>
      </c>
      <c r="AW32" s="144">
        <f t="shared" si="15"/>
        <v>-2</v>
      </c>
      <c r="AX32" s="144" t="str">
        <f t="shared" si="16"/>
        <v>True</v>
      </c>
      <c r="AY32" s="144">
        <f t="shared" si="0"/>
        <v>1.8856180831641267</v>
      </c>
    </row>
    <row r="33" spans="2:51" x14ac:dyDescent="0.2">
      <c r="B33" t="s">
        <v>68</v>
      </c>
      <c r="C33" t="s">
        <v>36</v>
      </c>
      <c r="E33" t="s">
        <v>461</v>
      </c>
      <c r="F33" t="s">
        <v>461</v>
      </c>
      <c r="G33" t="s">
        <v>461</v>
      </c>
      <c r="H33" t="s">
        <v>461</v>
      </c>
      <c r="I33" t="s">
        <v>461</v>
      </c>
      <c r="J33" t="s">
        <v>461</v>
      </c>
      <c r="K33" t="s">
        <v>461</v>
      </c>
      <c r="L33" t="s">
        <v>461</v>
      </c>
      <c r="M33" t="s">
        <v>461</v>
      </c>
      <c r="N33">
        <v>21</v>
      </c>
      <c r="O33">
        <v>24</v>
      </c>
      <c r="P33" t="s">
        <v>461</v>
      </c>
      <c r="Q33" t="s">
        <v>461</v>
      </c>
      <c r="R33" s="144">
        <f t="shared" si="1"/>
        <v>45</v>
      </c>
      <c r="S33">
        <v>24</v>
      </c>
      <c r="T33">
        <f t="shared" si="2"/>
        <v>24</v>
      </c>
      <c r="U33" t="s">
        <v>461</v>
      </c>
      <c r="V33" t="s">
        <v>461</v>
      </c>
      <c r="W33">
        <v>6</v>
      </c>
      <c r="X33">
        <f t="shared" si="3"/>
        <v>6</v>
      </c>
      <c r="Y33">
        <v>10</v>
      </c>
      <c r="AD33" s="144">
        <f t="shared" si="4"/>
        <v>10</v>
      </c>
      <c r="AE33" s="144"/>
      <c r="AF33" s="144">
        <v>12</v>
      </c>
      <c r="AG33" s="144"/>
      <c r="AH33" s="144"/>
      <c r="AI33" s="144"/>
      <c r="AJ33" s="144" t="s">
        <v>461</v>
      </c>
      <c r="AK33" s="144">
        <f t="shared" si="5"/>
        <v>12</v>
      </c>
      <c r="AL33" s="144">
        <f t="shared" si="6"/>
        <v>18.25</v>
      </c>
      <c r="AM33" s="145">
        <f t="shared" si="7"/>
        <v>-0.67123287671232879</v>
      </c>
      <c r="AN33" s="145">
        <f t="shared" si="8"/>
        <v>1.4657534246575343</v>
      </c>
      <c r="AO33" s="145">
        <f t="shared" si="17"/>
        <v>0.31506849315068491</v>
      </c>
      <c r="AP33" s="145">
        <f t="shared" si="18"/>
        <v>-0.45205479452054792</v>
      </c>
      <c r="AQ33" s="145">
        <f t="shared" si="9"/>
        <v>-0.34246575342465752</v>
      </c>
      <c r="AR33" s="145">
        <f t="shared" si="10"/>
        <v>2.452054794520548E-2</v>
      </c>
      <c r="AS33" s="144">
        <f t="shared" si="11"/>
        <v>-12.25</v>
      </c>
      <c r="AT33" s="144">
        <f t="shared" si="12"/>
        <v>26.75</v>
      </c>
      <c r="AU33" s="144">
        <f t="shared" si="13"/>
        <v>5.75</v>
      </c>
      <c r="AV33" s="144">
        <f t="shared" si="14"/>
        <v>-8.25</v>
      </c>
      <c r="AW33" s="144">
        <f t="shared" si="15"/>
        <v>-6.25</v>
      </c>
      <c r="AX33" s="144" t="str">
        <f t="shared" si="16"/>
        <v>False</v>
      </c>
      <c r="AY33" s="144">
        <f t="shared" si="0"/>
        <v>15.937377450509228</v>
      </c>
    </row>
    <row r="34" spans="2:51" x14ac:dyDescent="0.2">
      <c r="B34" t="s">
        <v>69</v>
      </c>
      <c r="C34" t="s">
        <v>36</v>
      </c>
      <c r="E34" t="s">
        <v>461</v>
      </c>
      <c r="F34" t="s">
        <v>461</v>
      </c>
      <c r="G34" t="s">
        <v>461</v>
      </c>
      <c r="H34" t="s">
        <v>461</v>
      </c>
      <c r="I34" t="s">
        <v>461</v>
      </c>
      <c r="J34" t="s">
        <v>461</v>
      </c>
      <c r="K34" t="s">
        <v>461</v>
      </c>
      <c r="L34" t="s">
        <v>461</v>
      </c>
      <c r="M34" t="s">
        <v>461</v>
      </c>
      <c r="N34">
        <v>21</v>
      </c>
      <c r="O34">
        <v>24</v>
      </c>
      <c r="P34" t="s">
        <v>461</v>
      </c>
      <c r="Q34" t="s">
        <v>461</v>
      </c>
      <c r="R34" s="144">
        <f t="shared" si="1"/>
        <v>45</v>
      </c>
      <c r="S34">
        <v>24</v>
      </c>
      <c r="T34">
        <f t="shared" si="2"/>
        <v>24</v>
      </c>
      <c r="U34" t="s">
        <v>461</v>
      </c>
      <c r="V34" t="s">
        <v>461</v>
      </c>
      <c r="W34">
        <v>12</v>
      </c>
      <c r="X34">
        <f t="shared" si="3"/>
        <v>12</v>
      </c>
      <c r="Y34">
        <v>16</v>
      </c>
      <c r="AD34" s="144">
        <f t="shared" si="4"/>
        <v>16</v>
      </c>
      <c r="AE34" s="144"/>
      <c r="AF34" s="144">
        <v>40</v>
      </c>
      <c r="AG34" s="144"/>
      <c r="AH34" s="144"/>
      <c r="AI34" s="144"/>
      <c r="AJ34" s="144" t="s">
        <v>461</v>
      </c>
      <c r="AK34" s="144">
        <f t="shared" si="5"/>
        <v>40</v>
      </c>
      <c r="AL34" s="144">
        <f t="shared" si="6"/>
        <v>28.25</v>
      </c>
      <c r="AM34" s="145">
        <f t="shared" si="7"/>
        <v>-0.5752212389380531</v>
      </c>
      <c r="AN34" s="145">
        <f t="shared" si="8"/>
        <v>0.59292035398230092</v>
      </c>
      <c r="AO34" s="145">
        <f t="shared" si="17"/>
        <v>-0.15044247787610621</v>
      </c>
      <c r="AP34" s="145">
        <f t="shared" si="18"/>
        <v>-0.4336283185840708</v>
      </c>
      <c r="AQ34" s="145">
        <f t="shared" si="9"/>
        <v>0.41592920353982299</v>
      </c>
      <c r="AR34" s="145">
        <f t="shared" si="10"/>
        <v>1.3185840707964603E-2</v>
      </c>
      <c r="AS34" s="144">
        <f t="shared" si="11"/>
        <v>-16.25</v>
      </c>
      <c r="AT34" s="144">
        <f t="shared" si="12"/>
        <v>16.75</v>
      </c>
      <c r="AU34" s="144">
        <f t="shared" si="13"/>
        <v>-4.25</v>
      </c>
      <c r="AV34" s="144">
        <f t="shared" si="14"/>
        <v>-12.25</v>
      </c>
      <c r="AW34" s="144">
        <f t="shared" si="15"/>
        <v>11.75</v>
      </c>
      <c r="AX34" s="144" t="str">
        <f t="shared" si="16"/>
        <v>False</v>
      </c>
      <c r="AY34" s="144">
        <f t="shared" si="0"/>
        <v>13.638181696985855</v>
      </c>
    </row>
    <row r="35" spans="2:51" x14ac:dyDescent="0.2">
      <c r="B35" t="s">
        <v>372</v>
      </c>
      <c r="C35" t="s">
        <v>36</v>
      </c>
      <c r="E35" t="s">
        <v>461</v>
      </c>
      <c r="F35" t="s">
        <v>461</v>
      </c>
      <c r="G35" t="s">
        <v>461</v>
      </c>
      <c r="H35" t="s">
        <v>461</v>
      </c>
      <c r="I35" t="s">
        <v>461</v>
      </c>
      <c r="J35" t="s">
        <v>461</v>
      </c>
      <c r="K35" t="s">
        <v>461</v>
      </c>
      <c r="L35" t="s">
        <v>461</v>
      </c>
      <c r="M35">
        <v>2</v>
      </c>
      <c r="N35" t="s">
        <v>461</v>
      </c>
      <c r="O35" t="s">
        <v>461</v>
      </c>
      <c r="P35" t="s">
        <v>461</v>
      </c>
      <c r="Q35" t="s">
        <v>461</v>
      </c>
      <c r="R35" s="144">
        <f t="shared" si="1"/>
        <v>0</v>
      </c>
      <c r="S35" t="s">
        <v>461</v>
      </c>
      <c r="T35">
        <f t="shared" si="2"/>
        <v>0</v>
      </c>
      <c r="U35" t="s">
        <v>461</v>
      </c>
      <c r="V35" t="s">
        <v>461</v>
      </c>
      <c r="W35">
        <v>4</v>
      </c>
      <c r="X35">
        <f t="shared" si="3"/>
        <v>4</v>
      </c>
      <c r="Y35">
        <v>0.41666666666666663</v>
      </c>
      <c r="AD35" s="144">
        <f t="shared" si="4"/>
        <v>0.41666666666666663</v>
      </c>
      <c r="AE35" s="144"/>
      <c r="AF35" s="144">
        <v>12</v>
      </c>
      <c r="AG35" s="144"/>
      <c r="AH35" s="144"/>
      <c r="AI35" s="144"/>
      <c r="AJ35" s="144" t="s">
        <v>461</v>
      </c>
      <c r="AK35" s="144">
        <f t="shared" si="5"/>
        <v>12</v>
      </c>
      <c r="AL35" s="144">
        <f t="shared" si="6"/>
        <v>4.104166666666667</v>
      </c>
      <c r="AM35" s="145">
        <f t="shared" si="7"/>
        <v>-2.5380710659898546E-2</v>
      </c>
      <c r="AN35" s="145">
        <f t="shared" si="8"/>
        <v>-1</v>
      </c>
      <c r="AO35" s="145">
        <f t="shared" si="17"/>
        <v>-1</v>
      </c>
      <c r="AP35" s="145">
        <f t="shared" si="18"/>
        <v>-0.89847715736040612</v>
      </c>
      <c r="AQ35" s="145">
        <f t="shared" si="9"/>
        <v>1.9238578680203045</v>
      </c>
      <c r="AR35" s="145">
        <f t="shared" si="10"/>
        <v>2.0253807106598982E-2</v>
      </c>
      <c r="AS35" s="144">
        <f t="shared" si="11"/>
        <v>-0.10416666666666696</v>
      </c>
      <c r="AT35" s="144">
        <f t="shared" si="12"/>
        <v>-4.104166666666667</v>
      </c>
      <c r="AU35" s="144">
        <f t="shared" si="13"/>
        <v>-4.104166666666667</v>
      </c>
      <c r="AV35" s="144">
        <f t="shared" si="14"/>
        <v>-3.6875000000000004</v>
      </c>
      <c r="AW35" s="144">
        <f t="shared" si="15"/>
        <v>7.895833333333333</v>
      </c>
      <c r="AX35" s="144" t="str">
        <f t="shared" si="16"/>
        <v>True</v>
      </c>
      <c r="AY35" s="144">
        <f t="shared" si="0"/>
        <v>1.8856180831641267</v>
      </c>
    </row>
    <row r="36" spans="2:51" x14ac:dyDescent="0.2">
      <c r="B36" t="s">
        <v>70</v>
      </c>
      <c r="C36" t="s">
        <v>36</v>
      </c>
      <c r="E36" t="s">
        <v>461</v>
      </c>
      <c r="F36" t="s">
        <v>461</v>
      </c>
      <c r="G36" t="s">
        <v>461</v>
      </c>
      <c r="H36" t="s">
        <v>461</v>
      </c>
      <c r="I36" t="s">
        <v>461</v>
      </c>
      <c r="J36" t="s">
        <v>461</v>
      </c>
      <c r="K36" t="s">
        <v>461</v>
      </c>
      <c r="L36" t="s">
        <v>461</v>
      </c>
      <c r="M36">
        <v>2</v>
      </c>
      <c r="N36">
        <v>4</v>
      </c>
      <c r="O36" t="s">
        <v>461</v>
      </c>
      <c r="P36" t="s">
        <v>461</v>
      </c>
      <c r="Q36" t="s">
        <v>461</v>
      </c>
      <c r="R36" s="144">
        <f t="shared" si="1"/>
        <v>4</v>
      </c>
      <c r="S36">
        <v>2</v>
      </c>
      <c r="T36">
        <f t="shared" si="2"/>
        <v>2</v>
      </c>
      <c r="U36" t="s">
        <v>461</v>
      </c>
      <c r="V36" t="s">
        <v>461</v>
      </c>
      <c r="W36">
        <v>4</v>
      </c>
      <c r="X36">
        <f t="shared" si="3"/>
        <v>4</v>
      </c>
      <c r="Y36">
        <v>4</v>
      </c>
      <c r="AD36" s="144">
        <f t="shared" si="4"/>
        <v>4</v>
      </c>
      <c r="AE36" s="144"/>
      <c r="AF36" s="144">
        <v>6</v>
      </c>
      <c r="AG36" s="144"/>
      <c r="AH36" s="144"/>
      <c r="AI36" s="144"/>
      <c r="AJ36" s="144" t="s">
        <v>461</v>
      </c>
      <c r="AK36" s="144">
        <f t="shared" si="5"/>
        <v>6</v>
      </c>
      <c r="AL36" s="144">
        <f t="shared" si="6"/>
        <v>4.5</v>
      </c>
      <c r="AM36" s="145">
        <f t="shared" si="7"/>
        <v>-0.1111111111111111</v>
      </c>
      <c r="AN36" s="145">
        <f t="shared" si="8"/>
        <v>-0.1111111111111111</v>
      </c>
      <c r="AO36" s="145">
        <f t="shared" si="17"/>
        <v>-0.55555555555555558</v>
      </c>
      <c r="AP36" s="145">
        <f t="shared" si="18"/>
        <v>-0.1111111111111111</v>
      </c>
      <c r="AQ36" s="145">
        <f t="shared" si="9"/>
        <v>0.33333333333333331</v>
      </c>
      <c r="AR36" s="145">
        <f t="shared" si="10"/>
        <v>7.7777777777777776E-3</v>
      </c>
      <c r="AS36" s="144">
        <f t="shared" si="11"/>
        <v>-0.5</v>
      </c>
      <c r="AT36" s="144">
        <f t="shared" si="12"/>
        <v>-0.5</v>
      </c>
      <c r="AU36" s="144">
        <f t="shared" si="13"/>
        <v>-2.5</v>
      </c>
      <c r="AV36" s="144">
        <f t="shared" si="14"/>
        <v>-0.5</v>
      </c>
      <c r="AW36" s="144">
        <f t="shared" si="15"/>
        <v>1.5</v>
      </c>
      <c r="AX36" s="144" t="str">
        <f t="shared" si="16"/>
        <v>False</v>
      </c>
      <c r="AY36" s="144">
        <f t="shared" ref="AY36:AY67" si="19">_xlfn.STDEV.P(AU36,AS36,AT36)</f>
        <v>0.94280904158206336</v>
      </c>
    </row>
    <row r="37" spans="2:51" x14ac:dyDescent="0.2">
      <c r="B37" t="s">
        <v>71</v>
      </c>
      <c r="C37" t="s">
        <v>36</v>
      </c>
      <c r="E37" t="s">
        <v>461</v>
      </c>
      <c r="F37" t="s">
        <v>461</v>
      </c>
      <c r="G37" t="s">
        <v>461</v>
      </c>
      <c r="H37" t="s">
        <v>461</v>
      </c>
      <c r="I37" t="s">
        <v>461</v>
      </c>
      <c r="J37">
        <v>2</v>
      </c>
      <c r="K37" t="s">
        <v>461</v>
      </c>
      <c r="L37" t="s">
        <v>461</v>
      </c>
      <c r="M37" t="s">
        <v>461</v>
      </c>
      <c r="N37" t="s">
        <v>461</v>
      </c>
      <c r="O37" t="s">
        <v>461</v>
      </c>
      <c r="P37" t="s">
        <v>461</v>
      </c>
      <c r="Q37" t="s">
        <v>461</v>
      </c>
      <c r="R37" s="144">
        <f t="shared" si="1"/>
        <v>2</v>
      </c>
      <c r="S37">
        <v>2</v>
      </c>
      <c r="T37">
        <f t="shared" si="2"/>
        <v>2</v>
      </c>
      <c r="U37">
        <v>8</v>
      </c>
      <c r="V37" t="s">
        <v>461</v>
      </c>
      <c r="W37">
        <v>2</v>
      </c>
      <c r="X37">
        <f t="shared" si="3"/>
        <v>10</v>
      </c>
      <c r="Z37">
        <v>20</v>
      </c>
      <c r="AD37" s="144">
        <f t="shared" si="4"/>
        <v>20</v>
      </c>
      <c r="AE37" s="144"/>
      <c r="AF37" s="144">
        <v>20</v>
      </c>
      <c r="AG37" s="144"/>
      <c r="AH37" s="144"/>
      <c r="AI37" s="144"/>
      <c r="AJ37" s="144" t="s">
        <v>461</v>
      </c>
      <c r="AK37" s="144">
        <f t="shared" si="5"/>
        <v>20</v>
      </c>
      <c r="AL37" s="144">
        <f t="shared" si="6"/>
        <v>13</v>
      </c>
      <c r="AM37" s="145">
        <f t="shared" si="7"/>
        <v>-0.23076923076923078</v>
      </c>
      <c r="AN37" s="145">
        <f t="shared" si="8"/>
        <v>-0.84615384615384615</v>
      </c>
      <c r="AO37" s="145">
        <f t="shared" ref="AO37:AO68" si="20">IFERROR(AU37/$AL37,0)</f>
        <v>-0.84615384615384615</v>
      </c>
      <c r="AP37" s="145">
        <f t="shared" si="18"/>
        <v>0.53846153846153844</v>
      </c>
      <c r="AQ37" s="145">
        <f t="shared" si="9"/>
        <v>0.53846153846153844</v>
      </c>
      <c r="AR37" s="145">
        <f t="shared" si="10"/>
        <v>1.9230769230769228E-2</v>
      </c>
      <c r="AS37" s="144">
        <f t="shared" si="11"/>
        <v>-3</v>
      </c>
      <c r="AT37" s="144">
        <f t="shared" si="12"/>
        <v>-11</v>
      </c>
      <c r="AU37" s="144">
        <f t="shared" si="13"/>
        <v>-11</v>
      </c>
      <c r="AV37" s="144">
        <f t="shared" si="14"/>
        <v>7</v>
      </c>
      <c r="AW37" s="144">
        <f t="shared" si="15"/>
        <v>7</v>
      </c>
      <c r="AX37" s="144" t="str">
        <f t="shared" si="16"/>
        <v>False</v>
      </c>
      <c r="AY37" s="144">
        <f t="shared" si="19"/>
        <v>3.7712361663282534</v>
      </c>
    </row>
    <row r="38" spans="2:51" x14ac:dyDescent="0.2">
      <c r="B38" t="s">
        <v>72</v>
      </c>
      <c r="C38" t="s">
        <v>36</v>
      </c>
      <c r="E38" t="s">
        <v>461</v>
      </c>
      <c r="F38" t="s">
        <v>461</v>
      </c>
      <c r="G38" t="s">
        <v>461</v>
      </c>
      <c r="H38" t="s">
        <v>461</v>
      </c>
      <c r="I38" t="s">
        <v>461</v>
      </c>
      <c r="J38" t="s">
        <v>461</v>
      </c>
      <c r="K38" t="s">
        <v>461</v>
      </c>
      <c r="L38" t="s">
        <v>461</v>
      </c>
      <c r="M38" t="s">
        <v>461</v>
      </c>
      <c r="N38">
        <v>48</v>
      </c>
      <c r="O38">
        <v>8</v>
      </c>
      <c r="P38" t="s">
        <v>461</v>
      </c>
      <c r="Q38" t="s">
        <v>461</v>
      </c>
      <c r="R38" s="144">
        <f t="shared" si="1"/>
        <v>56</v>
      </c>
      <c r="S38">
        <v>2</v>
      </c>
      <c r="T38">
        <f t="shared" si="2"/>
        <v>2</v>
      </c>
      <c r="U38" t="s">
        <v>461</v>
      </c>
      <c r="V38" t="s">
        <v>461</v>
      </c>
      <c r="W38">
        <v>8</v>
      </c>
      <c r="X38">
        <f t="shared" si="3"/>
        <v>8</v>
      </c>
      <c r="Z38">
        <v>40</v>
      </c>
      <c r="AD38" s="144">
        <f t="shared" si="4"/>
        <v>40</v>
      </c>
      <c r="AE38" s="144"/>
      <c r="AF38" s="144">
        <v>4</v>
      </c>
      <c r="AG38" s="144"/>
      <c r="AH38" s="144"/>
      <c r="AI38" s="144"/>
      <c r="AJ38" s="144" t="s">
        <v>461</v>
      </c>
      <c r="AK38" s="144">
        <f t="shared" si="5"/>
        <v>4</v>
      </c>
      <c r="AL38" s="144">
        <f t="shared" si="6"/>
        <v>27</v>
      </c>
      <c r="AM38" s="145">
        <f t="shared" si="7"/>
        <v>-0.70370370370370372</v>
      </c>
      <c r="AN38" s="145">
        <f t="shared" si="8"/>
        <v>1.0740740740740742</v>
      </c>
      <c r="AO38" s="145">
        <f t="shared" si="20"/>
        <v>-0.92592592592592593</v>
      </c>
      <c r="AP38" s="145">
        <f t="shared" si="18"/>
        <v>0.48148148148148145</v>
      </c>
      <c r="AQ38" s="145">
        <f t="shared" si="9"/>
        <v>-0.85185185185185186</v>
      </c>
      <c r="AR38" s="145">
        <f t="shared" si="10"/>
        <v>2.7037037037037037E-2</v>
      </c>
      <c r="AS38" s="144">
        <f t="shared" si="11"/>
        <v>-19</v>
      </c>
      <c r="AT38" s="144">
        <f t="shared" si="12"/>
        <v>29</v>
      </c>
      <c r="AU38" s="144">
        <f t="shared" si="13"/>
        <v>-25</v>
      </c>
      <c r="AV38" s="144">
        <f t="shared" si="14"/>
        <v>13</v>
      </c>
      <c r="AW38" s="144">
        <f t="shared" si="15"/>
        <v>-23</v>
      </c>
      <c r="AX38" s="144" t="str">
        <f t="shared" si="16"/>
        <v>False</v>
      </c>
      <c r="AY38" s="144">
        <f t="shared" si="19"/>
        <v>24.166091947189145</v>
      </c>
    </row>
    <row r="39" spans="2:51" x14ac:dyDescent="0.2">
      <c r="B39" t="s">
        <v>73</v>
      </c>
      <c r="C39" t="s">
        <v>383</v>
      </c>
      <c r="E39" t="s">
        <v>461</v>
      </c>
      <c r="F39">
        <v>9</v>
      </c>
      <c r="G39" t="s">
        <v>461</v>
      </c>
      <c r="H39" t="s">
        <v>461</v>
      </c>
      <c r="I39">
        <v>4</v>
      </c>
      <c r="J39" t="s">
        <v>461</v>
      </c>
      <c r="K39" t="s">
        <v>461</v>
      </c>
      <c r="L39" t="s">
        <v>461</v>
      </c>
      <c r="M39">
        <v>2</v>
      </c>
      <c r="N39">
        <v>4</v>
      </c>
      <c r="O39">
        <v>4</v>
      </c>
      <c r="P39" t="s">
        <v>461</v>
      </c>
      <c r="Q39" t="s">
        <v>461</v>
      </c>
      <c r="R39" s="144">
        <f t="shared" si="1"/>
        <v>21</v>
      </c>
      <c r="S39" t="s">
        <v>461</v>
      </c>
      <c r="T39">
        <f t="shared" si="2"/>
        <v>0</v>
      </c>
      <c r="U39">
        <v>3</v>
      </c>
      <c r="V39" t="s">
        <v>461</v>
      </c>
      <c r="W39">
        <v>6</v>
      </c>
      <c r="X39">
        <f t="shared" si="3"/>
        <v>9</v>
      </c>
      <c r="Y39">
        <v>4</v>
      </c>
      <c r="AD39" s="144">
        <f t="shared" si="4"/>
        <v>4</v>
      </c>
      <c r="AE39" s="144"/>
      <c r="AF39" s="144">
        <v>3</v>
      </c>
      <c r="AG39" s="144"/>
      <c r="AH39" s="144"/>
      <c r="AI39" s="144"/>
      <c r="AJ39" s="144">
        <v>3</v>
      </c>
      <c r="AK39" s="144">
        <f t="shared" si="5"/>
        <v>3</v>
      </c>
      <c r="AL39" s="144">
        <f t="shared" si="6"/>
        <v>9.25</v>
      </c>
      <c r="AM39" s="145">
        <f t="shared" si="7"/>
        <v>-2.7027027027027029E-2</v>
      </c>
      <c r="AN39" s="145">
        <f t="shared" si="8"/>
        <v>1.2702702702702702</v>
      </c>
      <c r="AO39" s="145">
        <f t="shared" si="20"/>
        <v>-1</v>
      </c>
      <c r="AP39" s="145">
        <f t="shared" si="18"/>
        <v>-0.56756756756756754</v>
      </c>
      <c r="AQ39" s="145">
        <f t="shared" si="9"/>
        <v>-0.67567567567567566</v>
      </c>
      <c r="AR39" s="145">
        <f t="shared" si="10"/>
        <v>2.2972972972972974E-2</v>
      </c>
      <c r="AS39" s="144">
        <f t="shared" si="11"/>
        <v>-0.25</v>
      </c>
      <c r="AT39" s="144">
        <f t="shared" si="12"/>
        <v>11.75</v>
      </c>
      <c r="AU39" s="144">
        <f>IFERROR(T39-AL39,0)</f>
        <v>-9.25</v>
      </c>
      <c r="AV39" s="144">
        <f t="shared" si="14"/>
        <v>-5.25</v>
      </c>
      <c r="AW39" s="144">
        <f t="shared" si="15"/>
        <v>-6.25</v>
      </c>
      <c r="AX39" s="144" t="str">
        <f t="shared" si="16"/>
        <v>True</v>
      </c>
      <c r="AY39" s="144">
        <f t="shared" si="19"/>
        <v>8.6023252670426267</v>
      </c>
    </row>
    <row r="40" spans="2:51" x14ac:dyDescent="0.2">
      <c r="B40" t="s">
        <v>74</v>
      </c>
      <c r="C40" t="s">
        <v>36</v>
      </c>
      <c r="E40" t="s">
        <v>461</v>
      </c>
      <c r="F40" t="s">
        <v>461</v>
      </c>
      <c r="G40" t="s">
        <v>461</v>
      </c>
      <c r="H40" t="s">
        <v>461</v>
      </c>
      <c r="I40" t="s">
        <v>461</v>
      </c>
      <c r="J40" t="s">
        <v>461</v>
      </c>
      <c r="K40" t="s">
        <v>461</v>
      </c>
      <c r="L40" t="s">
        <v>461</v>
      </c>
      <c r="M40" t="s">
        <v>461</v>
      </c>
      <c r="N40" t="s">
        <v>461</v>
      </c>
      <c r="O40">
        <v>10</v>
      </c>
      <c r="P40" t="s">
        <v>461</v>
      </c>
      <c r="Q40" t="s">
        <v>461</v>
      </c>
      <c r="R40" s="144">
        <f t="shared" si="1"/>
        <v>10</v>
      </c>
      <c r="S40">
        <v>8</v>
      </c>
      <c r="T40">
        <f t="shared" si="2"/>
        <v>8</v>
      </c>
      <c r="U40" t="s">
        <v>461</v>
      </c>
      <c r="V40" t="s">
        <v>461</v>
      </c>
      <c r="W40">
        <v>12</v>
      </c>
      <c r="X40">
        <f t="shared" si="3"/>
        <v>12</v>
      </c>
      <c r="Y40">
        <v>4</v>
      </c>
      <c r="AD40" s="144">
        <f t="shared" si="4"/>
        <v>4</v>
      </c>
      <c r="AE40" s="144"/>
      <c r="AF40" s="144" t="s">
        <v>461</v>
      </c>
      <c r="AG40" s="144">
        <v>40</v>
      </c>
      <c r="AH40" s="144"/>
      <c r="AI40" s="144"/>
      <c r="AJ40" s="144" t="s">
        <v>461</v>
      </c>
      <c r="AK40" s="144">
        <f t="shared" si="5"/>
        <v>40</v>
      </c>
      <c r="AL40" s="144">
        <f t="shared" si="6"/>
        <v>16.5</v>
      </c>
      <c r="AM40" s="145">
        <f t="shared" si="7"/>
        <v>-0.27272727272727271</v>
      </c>
      <c r="AN40" s="145">
        <f t="shared" si="8"/>
        <v>-0.39393939393939392</v>
      </c>
      <c r="AO40" s="145">
        <f t="shared" si="20"/>
        <v>-0.51515151515151514</v>
      </c>
      <c r="AP40" s="145">
        <f t="shared" si="18"/>
        <v>-0.75757575757575757</v>
      </c>
      <c r="AQ40" s="145">
        <f t="shared" si="9"/>
        <v>1.4242424242424243</v>
      </c>
      <c r="AR40" s="145">
        <f t="shared" si="10"/>
        <v>1.1818181818181816E-2</v>
      </c>
      <c r="AS40" s="144">
        <f t="shared" si="11"/>
        <v>-4.5</v>
      </c>
      <c r="AT40" s="144">
        <f t="shared" si="12"/>
        <v>-6.5</v>
      </c>
      <c r="AU40" s="144">
        <f t="shared" si="13"/>
        <v>-8.5</v>
      </c>
      <c r="AV40" s="144">
        <f t="shared" si="14"/>
        <v>-12.5</v>
      </c>
      <c r="AW40" s="144">
        <f t="shared" si="15"/>
        <v>23.5</v>
      </c>
      <c r="AX40" s="144" t="str">
        <f t="shared" si="16"/>
        <v>False</v>
      </c>
      <c r="AY40" s="144">
        <f t="shared" si="19"/>
        <v>1.6329931618554521</v>
      </c>
    </row>
    <row r="41" spans="2:51" x14ac:dyDescent="0.2">
      <c r="B41" t="s">
        <v>37</v>
      </c>
      <c r="C41" t="s">
        <v>36</v>
      </c>
      <c r="E41" t="s">
        <v>461</v>
      </c>
      <c r="F41" t="s">
        <v>461</v>
      </c>
      <c r="G41" t="s">
        <v>461</v>
      </c>
      <c r="H41" t="s">
        <v>461</v>
      </c>
      <c r="I41" t="s">
        <v>461</v>
      </c>
      <c r="J41" t="s">
        <v>461</v>
      </c>
      <c r="K41" t="s">
        <v>461</v>
      </c>
      <c r="L41" t="s">
        <v>461</v>
      </c>
      <c r="M41" t="s">
        <v>461</v>
      </c>
      <c r="N41" t="s">
        <v>461</v>
      </c>
      <c r="O41" t="s">
        <v>461</v>
      </c>
      <c r="P41" t="s">
        <v>461</v>
      </c>
      <c r="Q41" t="s">
        <v>461</v>
      </c>
      <c r="R41" s="144">
        <f t="shared" si="1"/>
        <v>0</v>
      </c>
      <c r="S41">
        <v>16</v>
      </c>
      <c r="T41">
        <f t="shared" si="2"/>
        <v>16</v>
      </c>
      <c r="U41" t="s">
        <v>461</v>
      </c>
      <c r="V41" t="s">
        <v>461</v>
      </c>
      <c r="W41">
        <v>8</v>
      </c>
      <c r="X41">
        <f t="shared" si="3"/>
        <v>8</v>
      </c>
      <c r="Y41">
        <v>5</v>
      </c>
      <c r="AD41" s="144">
        <f t="shared" si="4"/>
        <v>5</v>
      </c>
      <c r="AE41" s="144"/>
      <c r="AF41" s="144" t="s">
        <v>461</v>
      </c>
      <c r="AG41" s="144">
        <v>1.3333333333333333</v>
      </c>
      <c r="AH41" s="144"/>
      <c r="AI41" s="144"/>
      <c r="AJ41" s="144" t="s">
        <v>461</v>
      </c>
      <c r="AK41" s="144">
        <f t="shared" si="5"/>
        <v>1.3333333333333333</v>
      </c>
      <c r="AL41" s="144">
        <f t="shared" si="6"/>
        <v>3.5833333333333335</v>
      </c>
      <c r="AM41" s="145">
        <f t="shared" si="7"/>
        <v>1.2325581395348835</v>
      </c>
      <c r="AN41" s="145">
        <f t="shared" si="8"/>
        <v>-1</v>
      </c>
      <c r="AO41" s="145">
        <f t="shared" si="20"/>
        <v>3.4651162790697669</v>
      </c>
      <c r="AP41" s="145">
        <f t="shared" si="18"/>
        <v>0.39534883720930225</v>
      </c>
      <c r="AQ41" s="145">
        <f t="shared" si="9"/>
        <v>-0.62790697674418605</v>
      </c>
      <c r="AR41" s="145">
        <f t="shared" si="10"/>
        <v>5.6976744186046507E-2</v>
      </c>
      <c r="AS41" s="144">
        <f t="shared" si="11"/>
        <v>4.4166666666666661</v>
      </c>
      <c r="AT41" s="144">
        <f t="shared" si="12"/>
        <v>-3.5833333333333335</v>
      </c>
      <c r="AU41" s="144">
        <f t="shared" si="13"/>
        <v>12.416666666666666</v>
      </c>
      <c r="AV41" s="144">
        <f t="shared" si="14"/>
        <v>1.4166666666666665</v>
      </c>
      <c r="AW41" s="144">
        <f t="shared" si="15"/>
        <v>-2.25</v>
      </c>
      <c r="AX41" s="144" t="str">
        <f t="shared" si="16"/>
        <v>True</v>
      </c>
      <c r="AY41" s="144">
        <f t="shared" si="19"/>
        <v>6.5319726474218074</v>
      </c>
    </row>
    <row r="42" spans="2:51" x14ac:dyDescent="0.2">
      <c r="B42" t="s">
        <v>75</v>
      </c>
      <c r="C42" t="s">
        <v>36</v>
      </c>
      <c r="E42" t="s">
        <v>461</v>
      </c>
      <c r="F42" t="s">
        <v>461</v>
      </c>
      <c r="G42" t="s">
        <v>461</v>
      </c>
      <c r="H42" t="s">
        <v>461</v>
      </c>
      <c r="I42" t="s">
        <v>461</v>
      </c>
      <c r="J42" t="s">
        <v>461</v>
      </c>
      <c r="K42" t="s">
        <v>461</v>
      </c>
      <c r="L42" t="s">
        <v>461</v>
      </c>
      <c r="M42" t="s">
        <v>461</v>
      </c>
      <c r="N42" t="s">
        <v>461</v>
      </c>
      <c r="O42">
        <v>24</v>
      </c>
      <c r="P42" t="s">
        <v>461</v>
      </c>
      <c r="Q42" t="s">
        <v>461</v>
      </c>
      <c r="R42" s="144">
        <f t="shared" si="1"/>
        <v>24</v>
      </c>
      <c r="S42">
        <v>4</v>
      </c>
      <c r="T42">
        <f t="shared" si="2"/>
        <v>4</v>
      </c>
      <c r="U42" t="s">
        <v>461</v>
      </c>
      <c r="V42" t="s">
        <v>461</v>
      </c>
      <c r="W42">
        <v>16</v>
      </c>
      <c r="X42">
        <f t="shared" si="3"/>
        <v>16</v>
      </c>
      <c r="Z42">
        <v>4</v>
      </c>
      <c r="AD42" s="144">
        <f t="shared" si="4"/>
        <v>4</v>
      </c>
      <c r="AE42" s="144"/>
      <c r="AF42" s="144" t="s">
        <v>461</v>
      </c>
      <c r="AG42" s="144">
        <v>32</v>
      </c>
      <c r="AH42" s="144"/>
      <c r="AI42" s="144"/>
      <c r="AJ42" s="144" t="s">
        <v>461</v>
      </c>
      <c r="AK42" s="144">
        <f t="shared" si="5"/>
        <v>32</v>
      </c>
      <c r="AL42" s="144">
        <f t="shared" si="6"/>
        <v>19</v>
      </c>
      <c r="AM42" s="145">
        <f t="shared" si="7"/>
        <v>-0.15789473684210525</v>
      </c>
      <c r="AN42" s="145">
        <f t="shared" si="8"/>
        <v>0.26315789473684209</v>
      </c>
      <c r="AO42" s="145">
        <f t="shared" si="20"/>
        <v>-0.78947368421052633</v>
      </c>
      <c r="AP42" s="145">
        <f t="shared" si="18"/>
        <v>-0.78947368421052633</v>
      </c>
      <c r="AQ42" s="145">
        <f t="shared" si="9"/>
        <v>0.68421052631578949</v>
      </c>
      <c r="AR42" s="145">
        <f t="shared" si="10"/>
        <v>1.2105263157894737E-2</v>
      </c>
      <c r="AS42" s="144">
        <f t="shared" si="11"/>
        <v>-3</v>
      </c>
      <c r="AT42" s="144">
        <f t="shared" si="12"/>
        <v>5</v>
      </c>
      <c r="AU42" s="144">
        <f t="shared" si="13"/>
        <v>-15</v>
      </c>
      <c r="AV42" s="144">
        <f t="shared" si="14"/>
        <v>-15</v>
      </c>
      <c r="AW42" s="144">
        <f t="shared" si="15"/>
        <v>13</v>
      </c>
      <c r="AX42" s="144" t="str">
        <f t="shared" si="16"/>
        <v>False</v>
      </c>
      <c r="AY42" s="144">
        <f t="shared" si="19"/>
        <v>8.2192186706253025</v>
      </c>
    </row>
    <row r="43" spans="2:51" x14ac:dyDescent="0.2">
      <c r="B43" t="s">
        <v>200</v>
      </c>
      <c r="C43" t="s">
        <v>36</v>
      </c>
      <c r="E43" t="s">
        <v>461</v>
      </c>
      <c r="F43" t="s">
        <v>461</v>
      </c>
      <c r="G43" t="s">
        <v>461</v>
      </c>
      <c r="H43" t="s">
        <v>461</v>
      </c>
      <c r="I43" t="s">
        <v>461</v>
      </c>
      <c r="J43" t="s">
        <v>461</v>
      </c>
      <c r="K43" t="s">
        <v>461</v>
      </c>
      <c r="L43" t="s">
        <v>461</v>
      </c>
      <c r="M43">
        <v>4</v>
      </c>
      <c r="N43">
        <v>48</v>
      </c>
      <c r="O43">
        <v>24</v>
      </c>
      <c r="P43" t="s">
        <v>461</v>
      </c>
      <c r="Q43" t="s">
        <v>461</v>
      </c>
      <c r="R43" s="144">
        <f t="shared" si="1"/>
        <v>72</v>
      </c>
      <c r="S43">
        <v>2</v>
      </c>
      <c r="T43">
        <f t="shared" si="2"/>
        <v>2</v>
      </c>
      <c r="U43">
        <v>20</v>
      </c>
      <c r="V43" t="s">
        <v>461</v>
      </c>
      <c r="W43">
        <v>8</v>
      </c>
      <c r="X43">
        <f t="shared" si="3"/>
        <v>28</v>
      </c>
      <c r="Z43">
        <v>1.5</v>
      </c>
      <c r="AD43" s="144">
        <f t="shared" si="4"/>
        <v>1.5</v>
      </c>
      <c r="AE43" s="144"/>
      <c r="AF43" s="144">
        <v>42</v>
      </c>
      <c r="AG43" s="144"/>
      <c r="AH43" s="144">
        <v>64</v>
      </c>
      <c r="AI43" s="144"/>
      <c r="AJ43" s="144" t="s">
        <v>461</v>
      </c>
      <c r="AK43" s="144">
        <f t="shared" si="5"/>
        <v>106</v>
      </c>
      <c r="AL43" s="144">
        <f t="shared" si="6"/>
        <v>51.875</v>
      </c>
      <c r="AM43" s="145">
        <f t="shared" si="7"/>
        <v>-0.46024096385542168</v>
      </c>
      <c r="AN43" s="145">
        <f t="shared" si="8"/>
        <v>0.38795180722891565</v>
      </c>
      <c r="AO43" s="145">
        <f t="shared" si="20"/>
        <v>-0.96144578313253015</v>
      </c>
      <c r="AP43" s="145">
        <f t="shared" si="18"/>
        <v>-0.97108433734939759</v>
      </c>
      <c r="AQ43" s="145">
        <f t="shared" si="9"/>
        <v>1.0433734939759036</v>
      </c>
      <c r="AR43" s="145">
        <f t="shared" si="10"/>
        <v>1.8096385542168678E-2</v>
      </c>
      <c r="AS43" s="144">
        <f t="shared" si="11"/>
        <v>-23.875</v>
      </c>
      <c r="AT43" s="144">
        <f t="shared" si="12"/>
        <v>20.125</v>
      </c>
      <c r="AU43" s="144">
        <f t="shared" si="13"/>
        <v>-49.875</v>
      </c>
      <c r="AV43" s="144">
        <f t="shared" si="14"/>
        <v>-50.375</v>
      </c>
      <c r="AW43" s="144">
        <f t="shared" si="15"/>
        <v>54.125</v>
      </c>
      <c r="AX43" s="144" t="str">
        <f t="shared" si="16"/>
        <v>False</v>
      </c>
      <c r="AY43" s="144">
        <f t="shared" si="19"/>
        <v>28.890598240027266</v>
      </c>
    </row>
    <row r="44" spans="2:51" x14ac:dyDescent="0.2">
      <c r="B44" t="s">
        <v>201</v>
      </c>
      <c r="C44" t="s">
        <v>36</v>
      </c>
      <c r="E44" t="s">
        <v>461</v>
      </c>
      <c r="F44" t="s">
        <v>461</v>
      </c>
      <c r="G44" t="s">
        <v>461</v>
      </c>
      <c r="H44" t="s">
        <v>461</v>
      </c>
      <c r="I44" t="s">
        <v>461</v>
      </c>
      <c r="J44" t="s">
        <v>461</v>
      </c>
      <c r="K44" t="s">
        <v>461</v>
      </c>
      <c r="L44" t="s">
        <v>461</v>
      </c>
      <c r="M44" t="s">
        <v>461</v>
      </c>
      <c r="N44" t="s">
        <v>461</v>
      </c>
      <c r="O44">
        <v>8</v>
      </c>
      <c r="P44" t="s">
        <v>461</v>
      </c>
      <c r="Q44" t="s">
        <v>461</v>
      </c>
      <c r="R44" s="144">
        <f t="shared" si="1"/>
        <v>8</v>
      </c>
      <c r="S44">
        <v>4</v>
      </c>
      <c r="T44">
        <f t="shared" si="2"/>
        <v>4</v>
      </c>
      <c r="U44" t="s">
        <v>461</v>
      </c>
      <c r="V44" t="s">
        <v>461</v>
      </c>
      <c r="W44">
        <v>2</v>
      </c>
      <c r="X44">
        <f t="shared" si="3"/>
        <v>2</v>
      </c>
      <c r="Y44">
        <v>4</v>
      </c>
      <c r="AD44" s="144">
        <f t="shared" si="4"/>
        <v>4</v>
      </c>
      <c r="AE44" s="144"/>
      <c r="AF44" s="144">
        <v>8</v>
      </c>
      <c r="AG44" s="144"/>
      <c r="AH44" s="144"/>
      <c r="AI44" s="144"/>
      <c r="AJ44" s="144" t="s">
        <v>461</v>
      </c>
      <c r="AK44" s="144">
        <f t="shared" si="5"/>
        <v>8</v>
      </c>
      <c r="AL44" s="144">
        <f t="shared" si="6"/>
        <v>5.5</v>
      </c>
      <c r="AM44" s="145">
        <f t="shared" si="7"/>
        <v>-0.63636363636363635</v>
      </c>
      <c r="AN44" s="145">
        <f t="shared" si="8"/>
        <v>0.45454545454545453</v>
      </c>
      <c r="AO44" s="145">
        <f t="shared" si="20"/>
        <v>-0.27272727272727271</v>
      </c>
      <c r="AP44" s="145">
        <f t="shared" si="18"/>
        <v>-0.27272727272727271</v>
      </c>
      <c r="AQ44" s="145">
        <f t="shared" si="9"/>
        <v>0.45454545454545453</v>
      </c>
      <c r="AR44" s="145">
        <f t="shared" si="10"/>
        <v>1.3636363636363636E-2</v>
      </c>
      <c r="AS44" s="144">
        <f t="shared" si="11"/>
        <v>-3.5</v>
      </c>
      <c r="AT44" s="144">
        <f t="shared" si="12"/>
        <v>2.5</v>
      </c>
      <c r="AU44" s="144">
        <f t="shared" si="13"/>
        <v>-1.5</v>
      </c>
      <c r="AV44" s="144">
        <f t="shared" si="14"/>
        <v>-1.5</v>
      </c>
      <c r="AW44" s="144">
        <f t="shared" si="15"/>
        <v>2.5</v>
      </c>
      <c r="AX44" s="144" t="str">
        <f t="shared" si="16"/>
        <v>False</v>
      </c>
      <c r="AY44" s="144">
        <f t="shared" si="19"/>
        <v>2.4944382578492941</v>
      </c>
    </row>
    <row r="45" spans="2:51" x14ac:dyDescent="0.2">
      <c r="B45" t="s">
        <v>375</v>
      </c>
      <c r="C45" t="s">
        <v>36</v>
      </c>
      <c r="E45" t="s">
        <v>461</v>
      </c>
      <c r="F45" t="s">
        <v>461</v>
      </c>
      <c r="G45" t="s">
        <v>461</v>
      </c>
      <c r="H45" t="s">
        <v>461</v>
      </c>
      <c r="I45" t="s">
        <v>461</v>
      </c>
      <c r="J45" t="s">
        <v>461</v>
      </c>
      <c r="K45" t="s">
        <v>461</v>
      </c>
      <c r="L45" t="s">
        <v>461</v>
      </c>
      <c r="M45" t="s">
        <v>461</v>
      </c>
      <c r="N45" t="s">
        <v>461</v>
      </c>
      <c r="O45" t="s">
        <v>461</v>
      </c>
      <c r="P45" t="s">
        <v>461</v>
      </c>
      <c r="Q45" t="s">
        <v>461</v>
      </c>
      <c r="R45" s="144">
        <f t="shared" si="1"/>
        <v>0</v>
      </c>
      <c r="S45">
        <v>4</v>
      </c>
      <c r="T45">
        <f t="shared" si="2"/>
        <v>4</v>
      </c>
      <c r="U45" t="s">
        <v>461</v>
      </c>
      <c r="V45" t="s">
        <v>461</v>
      </c>
      <c r="W45">
        <v>1</v>
      </c>
      <c r="X45">
        <f t="shared" si="3"/>
        <v>1</v>
      </c>
      <c r="Y45">
        <v>3.333333333333333</v>
      </c>
      <c r="AD45" s="144">
        <f t="shared" si="4"/>
        <v>3.333333333333333</v>
      </c>
      <c r="AE45" s="144"/>
      <c r="AF45" s="144">
        <v>8</v>
      </c>
      <c r="AG45" s="144"/>
      <c r="AH45" s="144"/>
      <c r="AI45" s="144"/>
      <c r="AJ45" s="144" t="s">
        <v>461</v>
      </c>
      <c r="AK45" s="144">
        <f t="shared" si="5"/>
        <v>8</v>
      </c>
      <c r="AL45" s="144">
        <f t="shared" si="6"/>
        <v>3.083333333333333</v>
      </c>
      <c r="AM45" s="145">
        <f t="shared" si="7"/>
        <v>-0.67567567567567566</v>
      </c>
      <c r="AN45" s="145">
        <f t="shared" si="8"/>
        <v>-1</v>
      </c>
      <c r="AO45" s="145">
        <f t="shared" si="20"/>
        <v>0.29729729729729742</v>
      </c>
      <c r="AP45" s="145">
        <f t="shared" si="18"/>
        <v>8.1081081081081086E-2</v>
      </c>
      <c r="AQ45" s="145">
        <f t="shared" si="9"/>
        <v>1.5945945945945947</v>
      </c>
      <c r="AR45" s="145">
        <f t="shared" si="10"/>
        <v>1.9729729729729729E-2</v>
      </c>
      <c r="AS45" s="144">
        <f t="shared" si="11"/>
        <v>-2.083333333333333</v>
      </c>
      <c r="AT45" s="144">
        <f t="shared" si="12"/>
        <v>-3.083333333333333</v>
      </c>
      <c r="AU45" s="144">
        <f t="shared" si="13"/>
        <v>0.91666666666666696</v>
      </c>
      <c r="AV45" s="144">
        <f t="shared" si="14"/>
        <v>0.25</v>
      </c>
      <c r="AW45" s="144">
        <f t="shared" si="15"/>
        <v>4.916666666666667</v>
      </c>
      <c r="AX45" s="144" t="str">
        <f t="shared" si="16"/>
        <v>True</v>
      </c>
      <c r="AY45" s="144">
        <f t="shared" si="19"/>
        <v>1.699673171197595</v>
      </c>
    </row>
    <row r="46" spans="2:51" x14ac:dyDescent="0.2">
      <c r="B46" t="s">
        <v>202</v>
      </c>
      <c r="C46" t="s">
        <v>36</v>
      </c>
      <c r="E46" t="s">
        <v>461</v>
      </c>
      <c r="F46" t="s">
        <v>461</v>
      </c>
      <c r="G46" t="s">
        <v>461</v>
      </c>
      <c r="H46" t="s">
        <v>461</v>
      </c>
      <c r="I46" t="s">
        <v>461</v>
      </c>
      <c r="J46" t="s">
        <v>461</v>
      </c>
      <c r="K46" t="s">
        <v>461</v>
      </c>
      <c r="L46" t="s">
        <v>461</v>
      </c>
      <c r="M46" t="s">
        <v>461</v>
      </c>
      <c r="N46">
        <v>8</v>
      </c>
      <c r="O46">
        <v>3</v>
      </c>
      <c r="P46" t="s">
        <v>461</v>
      </c>
      <c r="Q46" t="s">
        <v>461</v>
      </c>
      <c r="R46" s="144">
        <f t="shared" si="1"/>
        <v>11</v>
      </c>
      <c r="S46">
        <v>2</v>
      </c>
      <c r="T46">
        <f t="shared" si="2"/>
        <v>2</v>
      </c>
      <c r="U46" t="s">
        <v>461</v>
      </c>
      <c r="V46" t="s">
        <v>461</v>
      </c>
      <c r="W46">
        <v>4</v>
      </c>
      <c r="X46">
        <f t="shared" si="3"/>
        <v>4</v>
      </c>
      <c r="Z46">
        <v>14</v>
      </c>
      <c r="AA46">
        <v>2</v>
      </c>
      <c r="AD46" s="144">
        <f t="shared" si="4"/>
        <v>16</v>
      </c>
      <c r="AE46" s="144"/>
      <c r="AF46" s="144">
        <v>8</v>
      </c>
      <c r="AG46" s="144"/>
      <c r="AH46" s="144"/>
      <c r="AI46" s="144"/>
      <c r="AJ46" s="144" t="s">
        <v>461</v>
      </c>
      <c r="AK46" s="144">
        <f t="shared" si="5"/>
        <v>8</v>
      </c>
      <c r="AL46" s="144">
        <f t="shared" si="6"/>
        <v>9.75</v>
      </c>
      <c r="AM46" s="145">
        <f t="shared" si="7"/>
        <v>-0.58974358974358976</v>
      </c>
      <c r="AN46" s="145">
        <f t="shared" si="8"/>
        <v>0.12820512820512819</v>
      </c>
      <c r="AO46" s="145">
        <f t="shared" si="20"/>
        <v>-0.79487179487179482</v>
      </c>
      <c r="AP46" s="145">
        <f t="shared" si="18"/>
        <v>0.64102564102564108</v>
      </c>
      <c r="AQ46" s="145">
        <f t="shared" si="9"/>
        <v>-0.17948717948717949</v>
      </c>
      <c r="AR46" s="145">
        <f t="shared" si="10"/>
        <v>1.5128205128205128E-2</v>
      </c>
      <c r="AS46" s="144">
        <f t="shared" si="11"/>
        <v>-5.75</v>
      </c>
      <c r="AT46" s="144">
        <f t="shared" si="12"/>
        <v>1.25</v>
      </c>
      <c r="AU46" s="144">
        <f t="shared" si="13"/>
        <v>-7.75</v>
      </c>
      <c r="AV46" s="144">
        <f t="shared" si="14"/>
        <v>6.25</v>
      </c>
      <c r="AW46" s="144">
        <f t="shared" si="15"/>
        <v>-1.75</v>
      </c>
      <c r="AX46" s="144" t="str">
        <f t="shared" si="16"/>
        <v>False</v>
      </c>
      <c r="AY46" s="144">
        <f t="shared" si="19"/>
        <v>3.858612300930075</v>
      </c>
    </row>
    <row r="47" spans="2:51" x14ac:dyDescent="0.2">
      <c r="B47" t="s">
        <v>203</v>
      </c>
      <c r="C47" t="s">
        <v>36</v>
      </c>
      <c r="E47" t="s">
        <v>461</v>
      </c>
      <c r="F47" t="s">
        <v>461</v>
      </c>
      <c r="G47" t="s">
        <v>461</v>
      </c>
      <c r="H47" t="s">
        <v>461</v>
      </c>
      <c r="I47" t="s">
        <v>461</v>
      </c>
      <c r="J47" t="s">
        <v>461</v>
      </c>
      <c r="K47" t="s">
        <v>461</v>
      </c>
      <c r="L47" t="s">
        <v>461</v>
      </c>
      <c r="M47">
        <v>1</v>
      </c>
      <c r="N47">
        <v>4</v>
      </c>
      <c r="O47">
        <v>1</v>
      </c>
      <c r="P47" t="s">
        <v>461</v>
      </c>
      <c r="Q47" t="s">
        <v>461</v>
      </c>
      <c r="R47" s="144">
        <f t="shared" si="1"/>
        <v>5</v>
      </c>
      <c r="S47">
        <v>4</v>
      </c>
      <c r="T47">
        <f t="shared" si="2"/>
        <v>4</v>
      </c>
      <c r="U47" t="s">
        <v>461</v>
      </c>
      <c r="V47" t="s">
        <v>461</v>
      </c>
      <c r="W47">
        <v>2</v>
      </c>
      <c r="X47">
        <f t="shared" si="3"/>
        <v>2</v>
      </c>
      <c r="Z47">
        <v>4</v>
      </c>
      <c r="AA47">
        <v>4</v>
      </c>
      <c r="AD47" s="144">
        <f t="shared" si="4"/>
        <v>8</v>
      </c>
      <c r="AE47" s="144"/>
      <c r="AF47" s="144">
        <v>4</v>
      </c>
      <c r="AG47" s="144"/>
      <c r="AH47" s="144"/>
      <c r="AI47" s="144"/>
      <c r="AJ47" s="144" t="s">
        <v>461</v>
      </c>
      <c r="AK47" s="144">
        <f t="shared" si="5"/>
        <v>4</v>
      </c>
      <c r="AL47" s="144">
        <f t="shared" si="6"/>
        <v>4.75</v>
      </c>
      <c r="AM47" s="145">
        <f t="shared" si="7"/>
        <v>-0.57894736842105265</v>
      </c>
      <c r="AN47" s="145">
        <f t="shared" si="8"/>
        <v>5.2631578947368418E-2</v>
      </c>
      <c r="AO47" s="145">
        <f t="shared" si="20"/>
        <v>-0.15789473684210525</v>
      </c>
      <c r="AP47" s="145">
        <f t="shared" si="18"/>
        <v>0.68421052631578949</v>
      </c>
      <c r="AQ47" s="145">
        <f t="shared" si="9"/>
        <v>-0.15789473684210525</v>
      </c>
      <c r="AR47" s="145">
        <f t="shared" si="10"/>
        <v>7.8947368421052634E-3</v>
      </c>
      <c r="AS47" s="144">
        <f t="shared" si="11"/>
        <v>-2.75</v>
      </c>
      <c r="AT47" s="144">
        <f t="shared" si="12"/>
        <v>0.25</v>
      </c>
      <c r="AU47" s="144">
        <f t="shared" si="13"/>
        <v>-0.75</v>
      </c>
      <c r="AV47" s="144">
        <f t="shared" si="14"/>
        <v>3.25</v>
      </c>
      <c r="AW47" s="144">
        <f t="shared" si="15"/>
        <v>-0.75</v>
      </c>
      <c r="AX47" s="144" t="str">
        <f t="shared" si="16"/>
        <v>False</v>
      </c>
      <c r="AY47" s="144">
        <f t="shared" si="19"/>
        <v>1.247219128924647</v>
      </c>
    </row>
    <row r="48" spans="2:51" x14ac:dyDescent="0.2">
      <c r="B48" t="s">
        <v>76</v>
      </c>
      <c r="C48" t="s">
        <v>36</v>
      </c>
      <c r="E48" t="s">
        <v>461</v>
      </c>
      <c r="F48" t="s">
        <v>461</v>
      </c>
      <c r="G48" t="s">
        <v>461</v>
      </c>
      <c r="H48" t="s">
        <v>461</v>
      </c>
      <c r="I48" t="s">
        <v>461</v>
      </c>
      <c r="J48" t="s">
        <v>461</v>
      </c>
      <c r="K48" t="s">
        <v>461</v>
      </c>
      <c r="L48" t="s">
        <v>461</v>
      </c>
      <c r="M48" t="s">
        <v>461</v>
      </c>
      <c r="N48" t="s">
        <v>461</v>
      </c>
      <c r="O48" t="s">
        <v>461</v>
      </c>
      <c r="P48" t="s">
        <v>461</v>
      </c>
      <c r="Q48" t="s">
        <v>461</v>
      </c>
      <c r="R48" s="144">
        <f t="shared" si="1"/>
        <v>0</v>
      </c>
      <c r="S48">
        <v>2</v>
      </c>
      <c r="T48">
        <f t="shared" si="2"/>
        <v>2</v>
      </c>
      <c r="U48" t="s">
        <v>461</v>
      </c>
      <c r="V48" t="s">
        <v>461</v>
      </c>
      <c r="W48">
        <v>2</v>
      </c>
      <c r="X48">
        <f t="shared" si="3"/>
        <v>2</v>
      </c>
      <c r="Z48">
        <v>6</v>
      </c>
      <c r="AA48">
        <v>20</v>
      </c>
      <c r="AD48" s="144">
        <f t="shared" si="4"/>
        <v>26</v>
      </c>
      <c r="AE48" s="144"/>
      <c r="AF48" s="144">
        <v>4</v>
      </c>
      <c r="AG48" s="144"/>
      <c r="AH48" s="144"/>
      <c r="AI48" s="144"/>
      <c r="AJ48" s="144" t="s">
        <v>461</v>
      </c>
      <c r="AK48" s="144">
        <f t="shared" si="5"/>
        <v>4</v>
      </c>
      <c r="AL48" s="144">
        <f>AVERAGEIFS(E48:AK48,$E$2:$AK$2,1)</f>
        <v>8</v>
      </c>
      <c r="AM48" s="145">
        <f t="shared" si="7"/>
        <v>-0.75</v>
      </c>
      <c r="AN48" s="145">
        <f t="shared" si="8"/>
        <v>-1</v>
      </c>
      <c r="AO48" s="145">
        <f t="shared" si="20"/>
        <v>-0.75</v>
      </c>
      <c r="AP48" s="145">
        <f t="shared" si="18"/>
        <v>2.25</v>
      </c>
      <c r="AQ48" s="145">
        <f t="shared" si="9"/>
        <v>-0.5</v>
      </c>
      <c r="AR48" s="145">
        <f t="shared" si="10"/>
        <v>2.5000000000000001E-2</v>
      </c>
      <c r="AS48" s="144">
        <f t="shared" si="11"/>
        <v>-6</v>
      </c>
      <c r="AT48" s="144">
        <f t="shared" si="12"/>
        <v>-8</v>
      </c>
      <c r="AU48" s="144">
        <f t="shared" si="13"/>
        <v>-6</v>
      </c>
      <c r="AV48" s="144">
        <f t="shared" si="14"/>
        <v>18</v>
      </c>
      <c r="AW48" s="144">
        <f t="shared" si="15"/>
        <v>-4</v>
      </c>
      <c r="AX48" s="144" t="str">
        <f t="shared" si="16"/>
        <v>True</v>
      </c>
      <c r="AY48" s="144">
        <f t="shared" si="19"/>
        <v>0.94280904158206336</v>
      </c>
    </row>
    <row r="49" spans="2:51" x14ac:dyDescent="0.2">
      <c r="B49" t="s">
        <v>391</v>
      </c>
      <c r="C49" t="s">
        <v>39</v>
      </c>
      <c r="E49">
        <v>40</v>
      </c>
      <c r="F49" t="s">
        <v>461</v>
      </c>
      <c r="G49">
        <v>32</v>
      </c>
      <c r="H49">
        <v>12</v>
      </c>
      <c r="I49" t="s">
        <v>461</v>
      </c>
      <c r="J49">
        <v>18</v>
      </c>
      <c r="K49">
        <v>24</v>
      </c>
      <c r="L49" t="s">
        <v>461</v>
      </c>
      <c r="M49" t="s">
        <v>461</v>
      </c>
      <c r="N49" t="s">
        <v>461</v>
      </c>
      <c r="O49" t="s">
        <v>461</v>
      </c>
      <c r="P49" t="s">
        <v>461</v>
      </c>
      <c r="Q49">
        <v>2</v>
      </c>
      <c r="R49" s="144">
        <f t="shared" si="1"/>
        <v>126</v>
      </c>
      <c r="S49">
        <v>0.8</v>
      </c>
      <c r="T49">
        <f t="shared" si="2"/>
        <v>0.8</v>
      </c>
      <c r="U49">
        <v>32</v>
      </c>
      <c r="V49" t="s">
        <v>461</v>
      </c>
      <c r="W49">
        <v>2</v>
      </c>
      <c r="X49">
        <f t="shared" si="3"/>
        <v>34</v>
      </c>
      <c r="Z49">
        <v>4</v>
      </c>
      <c r="AA49">
        <v>8</v>
      </c>
      <c r="AD49" s="144">
        <f t="shared" si="4"/>
        <v>12</v>
      </c>
      <c r="AE49" s="144"/>
      <c r="AF49" s="144" t="s">
        <v>461</v>
      </c>
      <c r="AG49" s="144"/>
      <c r="AH49" s="144">
        <v>64</v>
      </c>
      <c r="AI49" s="144"/>
      <c r="AJ49" s="144" t="s">
        <v>461</v>
      </c>
      <c r="AK49" s="144">
        <f t="shared" si="5"/>
        <v>64</v>
      </c>
      <c r="AL49" s="144">
        <f t="shared" si="6"/>
        <v>59</v>
      </c>
      <c r="AM49" s="145">
        <f t="shared" si="7"/>
        <v>-0.42372881355932202</v>
      </c>
      <c r="AN49" s="145">
        <f t="shared" si="8"/>
        <v>1.1355932203389831</v>
      </c>
      <c r="AO49" s="145">
        <f t="shared" si="20"/>
        <v>-0.9864406779661018</v>
      </c>
      <c r="AP49" s="145">
        <f t="shared" si="18"/>
        <v>-0.79661016949152541</v>
      </c>
      <c r="AQ49" s="145">
        <f t="shared" si="9"/>
        <v>8.4745762711864403E-2</v>
      </c>
      <c r="AR49" s="145">
        <f t="shared" si="10"/>
        <v>2.5457627118644067E-2</v>
      </c>
      <c r="AS49" s="144">
        <f t="shared" si="11"/>
        <v>-25</v>
      </c>
      <c r="AT49" s="144">
        <f t="shared" si="12"/>
        <v>67</v>
      </c>
      <c r="AU49" s="144">
        <f t="shared" si="13"/>
        <v>-58.2</v>
      </c>
      <c r="AV49" s="144">
        <f t="shared" si="14"/>
        <v>-47</v>
      </c>
      <c r="AW49" s="144">
        <f t="shared" si="15"/>
        <v>5</v>
      </c>
      <c r="AX49" s="144" t="str">
        <f t="shared" si="16"/>
        <v>False</v>
      </c>
      <c r="AY49" s="144">
        <f t="shared" si="19"/>
        <v>52.958348413320699</v>
      </c>
    </row>
    <row r="50" spans="2:51" x14ac:dyDescent="0.2">
      <c r="B50" t="s">
        <v>389</v>
      </c>
      <c r="C50" t="s">
        <v>39</v>
      </c>
      <c r="E50" t="s">
        <v>461</v>
      </c>
      <c r="F50">
        <v>4</v>
      </c>
      <c r="G50" t="s">
        <v>461</v>
      </c>
      <c r="H50">
        <v>32</v>
      </c>
      <c r="I50">
        <v>2</v>
      </c>
      <c r="J50">
        <v>6</v>
      </c>
      <c r="K50" t="s">
        <v>461</v>
      </c>
      <c r="L50" t="s">
        <v>461</v>
      </c>
      <c r="M50" t="s">
        <v>461</v>
      </c>
      <c r="N50" t="s">
        <v>461</v>
      </c>
      <c r="O50" t="s">
        <v>461</v>
      </c>
      <c r="P50" t="s">
        <v>461</v>
      </c>
      <c r="Q50">
        <v>2</v>
      </c>
      <c r="R50" s="144">
        <f t="shared" si="1"/>
        <v>44</v>
      </c>
      <c r="T50">
        <f t="shared" si="2"/>
        <v>0</v>
      </c>
      <c r="U50">
        <v>32</v>
      </c>
      <c r="V50" t="s">
        <v>461</v>
      </c>
      <c r="W50">
        <v>2</v>
      </c>
      <c r="X50">
        <f t="shared" si="3"/>
        <v>34</v>
      </c>
      <c r="Z50">
        <v>3</v>
      </c>
      <c r="AD50" s="144">
        <f t="shared" si="4"/>
        <v>3</v>
      </c>
      <c r="AE50" s="144"/>
      <c r="AF50" s="144" t="s">
        <v>461</v>
      </c>
      <c r="AG50" s="144"/>
      <c r="AH50" s="144">
        <v>64</v>
      </c>
      <c r="AI50" s="144"/>
      <c r="AJ50" s="144" t="s">
        <v>461</v>
      </c>
      <c r="AK50" s="144">
        <f t="shared" si="5"/>
        <v>64</v>
      </c>
      <c r="AL50" s="144">
        <f t="shared" si="6"/>
        <v>36.25</v>
      </c>
      <c r="AM50" s="145">
        <f t="shared" si="7"/>
        <v>-6.2068965517241378E-2</v>
      </c>
      <c r="AN50" s="145">
        <f t="shared" si="8"/>
        <v>0.21379310344827587</v>
      </c>
      <c r="AO50" s="145">
        <f t="shared" si="20"/>
        <v>-1</v>
      </c>
      <c r="AP50" s="145">
        <f t="shared" si="18"/>
        <v>-0.91724137931034477</v>
      </c>
      <c r="AQ50" s="145">
        <f t="shared" si="9"/>
        <v>0.76551724137931032</v>
      </c>
      <c r="AR50" s="145">
        <f t="shared" si="10"/>
        <v>1.2758620689655173E-2</v>
      </c>
      <c r="AS50" s="144">
        <f t="shared" si="11"/>
        <v>-2.25</v>
      </c>
      <c r="AT50" s="144">
        <f t="shared" si="12"/>
        <v>7.75</v>
      </c>
      <c r="AU50" s="144">
        <f t="shared" si="13"/>
        <v>-36.25</v>
      </c>
      <c r="AV50" s="144">
        <f t="shared" si="14"/>
        <v>-33.25</v>
      </c>
      <c r="AW50" s="144">
        <f t="shared" si="15"/>
        <v>27.75</v>
      </c>
      <c r="AX50" s="144" t="str">
        <f t="shared" si="16"/>
        <v>True</v>
      </c>
      <c r="AY50" s="144">
        <f t="shared" si="19"/>
        <v>18.83259585576738</v>
      </c>
    </row>
    <row r="51" spans="2:51" x14ac:dyDescent="0.2">
      <c r="B51" t="s">
        <v>387</v>
      </c>
      <c r="C51" t="s">
        <v>39</v>
      </c>
      <c r="E51">
        <v>10</v>
      </c>
      <c r="F51">
        <v>0.33333333333333331</v>
      </c>
      <c r="G51" t="s">
        <v>461</v>
      </c>
      <c r="H51">
        <v>8</v>
      </c>
      <c r="I51" t="s">
        <v>461</v>
      </c>
      <c r="J51">
        <v>2</v>
      </c>
      <c r="K51" t="s">
        <v>461</v>
      </c>
      <c r="L51" t="s">
        <v>461</v>
      </c>
      <c r="M51">
        <v>1</v>
      </c>
      <c r="N51">
        <v>16</v>
      </c>
      <c r="O51">
        <v>4</v>
      </c>
      <c r="P51" t="s">
        <v>461</v>
      </c>
      <c r="Q51">
        <v>1</v>
      </c>
      <c r="R51" s="144">
        <f t="shared" si="1"/>
        <v>40.333333333333329</v>
      </c>
      <c r="T51">
        <f t="shared" si="2"/>
        <v>0</v>
      </c>
      <c r="U51">
        <v>8</v>
      </c>
      <c r="V51" t="s">
        <v>461</v>
      </c>
      <c r="W51">
        <v>2</v>
      </c>
      <c r="X51">
        <f t="shared" si="3"/>
        <v>10</v>
      </c>
      <c r="AA51">
        <v>16</v>
      </c>
      <c r="AD51" s="144">
        <f t="shared" si="4"/>
        <v>16</v>
      </c>
      <c r="AE51" s="144"/>
      <c r="AF51" s="144" t="s">
        <v>461</v>
      </c>
      <c r="AG51" s="144"/>
      <c r="AH51" s="144">
        <v>8</v>
      </c>
      <c r="AI51" s="144"/>
      <c r="AJ51" s="144" t="s">
        <v>461</v>
      </c>
      <c r="AK51" s="144">
        <f t="shared" si="5"/>
        <v>8</v>
      </c>
      <c r="AL51" s="144">
        <f t="shared" si="6"/>
        <v>18.583333333333332</v>
      </c>
      <c r="AM51" s="145">
        <f t="shared" si="7"/>
        <v>-0.46188340807174882</v>
      </c>
      <c r="AN51" s="145">
        <f t="shared" si="8"/>
        <v>1.170403587443946</v>
      </c>
      <c r="AO51" s="145">
        <f t="shared" si="20"/>
        <v>-1</v>
      </c>
      <c r="AP51" s="145">
        <f t="shared" si="18"/>
        <v>-0.13901345291479816</v>
      </c>
      <c r="AQ51" s="145">
        <f t="shared" si="9"/>
        <v>-0.56950672645739908</v>
      </c>
      <c r="AR51" s="145">
        <f t="shared" si="10"/>
        <v>2.6322869955156949E-2</v>
      </c>
      <c r="AS51" s="144">
        <f t="shared" si="11"/>
        <v>-8.5833333333333321</v>
      </c>
      <c r="AT51" s="144">
        <f t="shared" si="12"/>
        <v>21.749999999999996</v>
      </c>
      <c r="AU51" s="144">
        <f t="shared" si="13"/>
        <v>-18.583333333333332</v>
      </c>
      <c r="AV51" s="144">
        <f t="shared" si="14"/>
        <v>-2.5833333333333321</v>
      </c>
      <c r="AW51" s="144">
        <f t="shared" si="15"/>
        <v>-10.583333333333332</v>
      </c>
      <c r="AX51" s="144" t="str">
        <f t="shared" si="16"/>
        <v>True</v>
      </c>
      <c r="AY51" s="144">
        <f t="shared" si="19"/>
        <v>17.149308016129943</v>
      </c>
    </row>
    <row r="52" spans="2:51" x14ac:dyDescent="0.2">
      <c r="B52" t="s">
        <v>388</v>
      </c>
      <c r="C52" t="s">
        <v>39</v>
      </c>
      <c r="E52" t="s">
        <v>461</v>
      </c>
      <c r="F52" t="s">
        <v>461</v>
      </c>
      <c r="G52" t="s">
        <v>461</v>
      </c>
      <c r="H52">
        <v>12</v>
      </c>
      <c r="I52" t="s">
        <v>461</v>
      </c>
      <c r="J52">
        <v>2</v>
      </c>
      <c r="K52" t="s">
        <v>461</v>
      </c>
      <c r="L52" t="s">
        <v>461</v>
      </c>
      <c r="M52" t="s">
        <v>461</v>
      </c>
      <c r="N52" t="s">
        <v>461</v>
      </c>
      <c r="O52" t="s">
        <v>461</v>
      </c>
      <c r="P52" t="s">
        <v>461</v>
      </c>
      <c r="Q52" t="s">
        <v>461</v>
      </c>
      <c r="R52" s="144">
        <f t="shared" si="1"/>
        <v>14</v>
      </c>
      <c r="T52">
        <f t="shared" si="2"/>
        <v>0</v>
      </c>
      <c r="U52">
        <v>4</v>
      </c>
      <c r="V52" t="s">
        <v>461</v>
      </c>
      <c r="W52">
        <v>1</v>
      </c>
      <c r="X52">
        <f t="shared" si="3"/>
        <v>5</v>
      </c>
      <c r="AA52">
        <v>40</v>
      </c>
      <c r="AD52" s="144">
        <f t="shared" si="4"/>
        <v>40</v>
      </c>
      <c r="AE52" s="144"/>
      <c r="AF52" s="144" t="s">
        <v>461</v>
      </c>
      <c r="AG52" s="144"/>
      <c r="AH52" s="144">
        <v>64</v>
      </c>
      <c r="AI52" s="144"/>
      <c r="AJ52" s="144" t="s">
        <v>461</v>
      </c>
      <c r="AK52" s="144">
        <f t="shared" si="5"/>
        <v>64</v>
      </c>
      <c r="AL52" s="144">
        <f t="shared" si="6"/>
        <v>30.75</v>
      </c>
      <c r="AM52" s="145">
        <f t="shared" si="7"/>
        <v>-0.83739837398373984</v>
      </c>
      <c r="AN52" s="145">
        <f t="shared" si="8"/>
        <v>-0.54471544715447151</v>
      </c>
      <c r="AO52" s="145">
        <f t="shared" si="20"/>
        <v>-1</v>
      </c>
      <c r="AP52" s="145">
        <f t="shared" si="18"/>
        <v>0.30081300813008133</v>
      </c>
      <c r="AQ52" s="145">
        <f t="shared" si="9"/>
        <v>1.0813008130081301</v>
      </c>
      <c r="AR52" s="145">
        <f t="shared" si="10"/>
        <v>2.3821138211382112E-2</v>
      </c>
      <c r="AS52" s="144">
        <f t="shared" si="11"/>
        <v>-25.75</v>
      </c>
      <c r="AT52" s="144">
        <f t="shared" si="12"/>
        <v>-16.75</v>
      </c>
      <c r="AU52" s="144">
        <f t="shared" si="13"/>
        <v>-30.75</v>
      </c>
      <c r="AV52" s="144">
        <f t="shared" si="14"/>
        <v>9.25</v>
      </c>
      <c r="AW52" s="144">
        <f t="shared" si="15"/>
        <v>33.25</v>
      </c>
      <c r="AX52" s="144" t="str">
        <f t="shared" si="16"/>
        <v>True</v>
      </c>
      <c r="AY52" s="144">
        <f t="shared" si="19"/>
        <v>5.7927157323275891</v>
      </c>
    </row>
    <row r="53" spans="2:51" x14ac:dyDescent="0.2">
      <c r="B53" t="s">
        <v>40</v>
      </c>
      <c r="C53" t="s">
        <v>39</v>
      </c>
      <c r="E53" t="s">
        <v>461</v>
      </c>
      <c r="F53" t="s">
        <v>461</v>
      </c>
      <c r="G53" t="s">
        <v>461</v>
      </c>
      <c r="H53" t="s">
        <v>461</v>
      </c>
      <c r="I53">
        <v>0.5</v>
      </c>
      <c r="J53" t="s">
        <v>461</v>
      </c>
      <c r="K53" t="s">
        <v>461</v>
      </c>
      <c r="L53" t="s">
        <v>461</v>
      </c>
      <c r="M53" t="s">
        <v>461</v>
      </c>
      <c r="N53" t="s">
        <v>461</v>
      </c>
      <c r="O53" t="s">
        <v>461</v>
      </c>
      <c r="P53" t="s">
        <v>461</v>
      </c>
      <c r="Q53" t="s">
        <v>461</v>
      </c>
      <c r="R53" s="144">
        <f t="shared" si="1"/>
        <v>0.5</v>
      </c>
      <c r="T53">
        <f t="shared" si="2"/>
        <v>0</v>
      </c>
      <c r="U53">
        <v>4</v>
      </c>
      <c r="V53" t="s">
        <v>461</v>
      </c>
      <c r="W53">
        <v>1</v>
      </c>
      <c r="X53">
        <f t="shared" si="3"/>
        <v>5</v>
      </c>
      <c r="AA53">
        <v>4</v>
      </c>
      <c r="AD53" s="144">
        <f t="shared" si="4"/>
        <v>4</v>
      </c>
      <c r="AE53" s="144"/>
      <c r="AF53" s="144">
        <v>16</v>
      </c>
      <c r="AG53" s="144"/>
      <c r="AH53" s="144"/>
      <c r="AI53" s="144"/>
      <c r="AJ53" s="144" t="s">
        <v>461</v>
      </c>
      <c r="AK53" s="144">
        <f t="shared" si="5"/>
        <v>16</v>
      </c>
      <c r="AL53" s="144">
        <f t="shared" si="6"/>
        <v>6.375</v>
      </c>
      <c r="AM53" s="145">
        <f t="shared" si="7"/>
        <v>-0.21568627450980393</v>
      </c>
      <c r="AN53" s="145">
        <f t="shared" si="8"/>
        <v>-0.92156862745098034</v>
      </c>
      <c r="AO53" s="145">
        <f t="shared" si="20"/>
        <v>-1</v>
      </c>
      <c r="AP53" s="145">
        <f t="shared" si="18"/>
        <v>-0.37254901960784315</v>
      </c>
      <c r="AQ53" s="145">
        <f t="shared" si="9"/>
        <v>1.5098039215686274</v>
      </c>
      <c r="AR53" s="145">
        <f t="shared" si="10"/>
        <v>2.1372549019607844E-2</v>
      </c>
      <c r="AS53" s="144">
        <f t="shared" si="11"/>
        <v>-1.375</v>
      </c>
      <c r="AT53" s="144">
        <f t="shared" si="12"/>
        <v>-5.875</v>
      </c>
      <c r="AU53" s="144">
        <f t="shared" si="13"/>
        <v>-6.375</v>
      </c>
      <c r="AV53" s="144">
        <f t="shared" si="14"/>
        <v>-2.375</v>
      </c>
      <c r="AW53" s="144">
        <f t="shared" si="15"/>
        <v>9.625</v>
      </c>
      <c r="AX53" s="144" t="str">
        <f t="shared" si="16"/>
        <v>True</v>
      </c>
      <c r="AY53" s="144">
        <f t="shared" si="19"/>
        <v>2.2484562605386733</v>
      </c>
    </row>
    <row r="54" spans="2:51" x14ac:dyDescent="0.2">
      <c r="B54" t="s">
        <v>381</v>
      </c>
      <c r="C54" t="s">
        <v>39</v>
      </c>
      <c r="E54">
        <v>12</v>
      </c>
      <c r="F54" t="s">
        <v>461</v>
      </c>
      <c r="G54" t="s">
        <v>461</v>
      </c>
      <c r="H54" t="s">
        <v>461</v>
      </c>
      <c r="I54" t="s">
        <v>461</v>
      </c>
      <c r="J54">
        <v>4</v>
      </c>
      <c r="K54" t="s">
        <v>461</v>
      </c>
      <c r="L54" t="s">
        <v>461</v>
      </c>
      <c r="M54" t="s">
        <v>461</v>
      </c>
      <c r="N54" t="s">
        <v>461</v>
      </c>
      <c r="O54" t="s">
        <v>461</v>
      </c>
      <c r="P54" t="s">
        <v>461</v>
      </c>
      <c r="Q54">
        <v>2</v>
      </c>
      <c r="R54" s="144">
        <f t="shared" si="1"/>
        <v>16</v>
      </c>
      <c r="T54">
        <f t="shared" si="2"/>
        <v>0</v>
      </c>
      <c r="U54">
        <v>4</v>
      </c>
      <c r="V54" t="s">
        <v>461</v>
      </c>
      <c r="W54">
        <v>1</v>
      </c>
      <c r="X54">
        <f t="shared" si="3"/>
        <v>5</v>
      </c>
      <c r="Y54" t="s">
        <v>461</v>
      </c>
      <c r="AA54">
        <v>8</v>
      </c>
      <c r="AC54" t="s">
        <v>461</v>
      </c>
      <c r="AD54" s="144">
        <f t="shared" si="4"/>
        <v>8</v>
      </c>
      <c r="AE54" s="144"/>
      <c r="AF54" s="144">
        <v>60</v>
      </c>
      <c r="AG54" s="144"/>
      <c r="AH54" s="144"/>
      <c r="AI54" s="144"/>
      <c r="AJ54" s="144" t="s">
        <v>461</v>
      </c>
      <c r="AK54" s="144">
        <f t="shared" si="5"/>
        <v>60</v>
      </c>
      <c r="AL54" s="144">
        <f t="shared" si="6"/>
        <v>22.25</v>
      </c>
      <c r="AM54" s="145">
        <f t="shared" si="7"/>
        <v>-0.7752808988764045</v>
      </c>
      <c r="AN54" s="145">
        <f t="shared" si="8"/>
        <v>-0.2808988764044944</v>
      </c>
      <c r="AO54" s="145">
        <f t="shared" si="20"/>
        <v>-1</v>
      </c>
      <c r="AP54" s="145">
        <f t="shared" si="18"/>
        <v>-0.6404494382022472</v>
      </c>
      <c r="AQ54" s="145">
        <f t="shared" si="9"/>
        <v>1.696629213483146</v>
      </c>
      <c r="AR54" s="145">
        <f t="shared" si="10"/>
        <v>2.0561797752808988E-2</v>
      </c>
      <c r="AS54" s="144">
        <f t="shared" si="11"/>
        <v>-17.25</v>
      </c>
      <c r="AT54" s="144">
        <f t="shared" si="12"/>
        <v>-6.25</v>
      </c>
      <c r="AU54" s="144">
        <f t="shared" si="13"/>
        <v>-22.25</v>
      </c>
      <c r="AV54" s="144">
        <f t="shared" si="14"/>
        <v>-14.25</v>
      </c>
      <c r="AW54" s="144">
        <f t="shared" si="15"/>
        <v>37.75</v>
      </c>
      <c r="AX54" s="144" t="str">
        <f t="shared" si="16"/>
        <v>True</v>
      </c>
      <c r="AY54" s="144">
        <f t="shared" si="19"/>
        <v>6.6833125519211407</v>
      </c>
    </row>
    <row r="55" spans="2:51" x14ac:dyDescent="0.2">
      <c r="B55" t="s">
        <v>384</v>
      </c>
      <c r="C55" t="s">
        <v>39</v>
      </c>
      <c r="E55" t="s">
        <v>461</v>
      </c>
      <c r="F55" t="s">
        <v>461</v>
      </c>
      <c r="G55" t="s">
        <v>461</v>
      </c>
      <c r="H55" t="s">
        <v>461</v>
      </c>
      <c r="I55">
        <v>2</v>
      </c>
      <c r="J55">
        <v>4</v>
      </c>
      <c r="K55" t="s">
        <v>461</v>
      </c>
      <c r="L55" t="s">
        <v>461</v>
      </c>
      <c r="M55" t="s">
        <v>461</v>
      </c>
      <c r="N55" t="s">
        <v>461</v>
      </c>
      <c r="O55">
        <v>4</v>
      </c>
      <c r="P55" t="s">
        <v>461</v>
      </c>
      <c r="Q55">
        <v>2</v>
      </c>
      <c r="R55" s="144">
        <f t="shared" si="1"/>
        <v>10</v>
      </c>
      <c r="T55">
        <f t="shared" si="2"/>
        <v>0</v>
      </c>
      <c r="U55" t="s">
        <v>461</v>
      </c>
      <c r="V55" t="s">
        <v>461</v>
      </c>
      <c r="W55">
        <v>4</v>
      </c>
      <c r="X55">
        <f t="shared" si="3"/>
        <v>4</v>
      </c>
      <c r="Y55" t="s">
        <v>461</v>
      </c>
      <c r="AA55">
        <v>8</v>
      </c>
      <c r="AC55" t="s">
        <v>461</v>
      </c>
      <c r="AD55" s="144">
        <f t="shared" si="4"/>
        <v>8</v>
      </c>
      <c r="AE55" s="144"/>
      <c r="AF55" s="144"/>
      <c r="AG55" s="144">
        <v>24</v>
      </c>
      <c r="AH55" s="144"/>
      <c r="AI55" s="144"/>
      <c r="AJ55" s="144" t="s">
        <v>461</v>
      </c>
      <c r="AK55" s="144">
        <f t="shared" si="5"/>
        <v>24</v>
      </c>
      <c r="AL55" s="144">
        <f t="shared" si="6"/>
        <v>11.5</v>
      </c>
      <c r="AM55" s="145">
        <f t="shared" si="7"/>
        <v>-0.65217391304347827</v>
      </c>
      <c r="AN55" s="145">
        <f t="shared" si="8"/>
        <v>-0.13043478260869565</v>
      </c>
      <c r="AO55" s="145">
        <f t="shared" si="20"/>
        <v>-1</v>
      </c>
      <c r="AP55" s="145">
        <f t="shared" si="18"/>
        <v>-0.30434782608695654</v>
      </c>
      <c r="AQ55" s="145">
        <f t="shared" si="9"/>
        <v>1.0869565217391304</v>
      </c>
      <c r="AR55" s="145">
        <f t="shared" si="10"/>
        <v>1.7826086956521738E-2</v>
      </c>
      <c r="AS55" s="144">
        <f t="shared" si="11"/>
        <v>-7.5</v>
      </c>
      <c r="AT55" s="144">
        <f t="shared" si="12"/>
        <v>-1.5</v>
      </c>
      <c r="AU55" s="144">
        <f t="shared" si="13"/>
        <v>-11.5</v>
      </c>
      <c r="AV55" s="144">
        <f t="shared" si="14"/>
        <v>-3.5</v>
      </c>
      <c r="AW55" s="144">
        <f t="shared" si="15"/>
        <v>12.5</v>
      </c>
      <c r="AX55" s="144" t="str">
        <f t="shared" si="16"/>
        <v>True</v>
      </c>
      <c r="AY55" s="144">
        <f t="shared" si="19"/>
        <v>4.1096093353126513</v>
      </c>
    </row>
    <row r="56" spans="2:51" x14ac:dyDescent="0.2">
      <c r="B56" t="s">
        <v>385</v>
      </c>
      <c r="C56" t="s">
        <v>39</v>
      </c>
      <c r="E56">
        <v>10</v>
      </c>
      <c r="F56">
        <v>2</v>
      </c>
      <c r="G56" t="s">
        <v>461</v>
      </c>
      <c r="H56" t="s">
        <v>461</v>
      </c>
      <c r="I56" t="s">
        <v>461</v>
      </c>
      <c r="J56">
        <v>2</v>
      </c>
      <c r="K56" t="s">
        <v>461</v>
      </c>
      <c r="L56" t="s">
        <v>461</v>
      </c>
      <c r="M56" t="s">
        <v>461</v>
      </c>
      <c r="N56" t="s">
        <v>461</v>
      </c>
      <c r="O56" t="s">
        <v>461</v>
      </c>
      <c r="P56">
        <v>4</v>
      </c>
      <c r="Q56" t="s">
        <v>461</v>
      </c>
      <c r="R56" s="144">
        <f t="shared" si="1"/>
        <v>14</v>
      </c>
      <c r="T56">
        <f t="shared" si="2"/>
        <v>0</v>
      </c>
      <c r="U56">
        <v>8</v>
      </c>
      <c r="V56" t="s">
        <v>461</v>
      </c>
      <c r="W56">
        <v>4</v>
      </c>
      <c r="X56">
        <f t="shared" si="3"/>
        <v>12</v>
      </c>
      <c r="Y56" t="s">
        <v>461</v>
      </c>
      <c r="AA56">
        <v>2</v>
      </c>
      <c r="AC56" t="s">
        <v>461</v>
      </c>
      <c r="AD56" s="144">
        <f t="shared" si="4"/>
        <v>2</v>
      </c>
      <c r="AE56" s="144"/>
      <c r="AF56" s="144"/>
      <c r="AG56" s="144"/>
      <c r="AH56" s="144">
        <v>96</v>
      </c>
      <c r="AI56" s="144"/>
      <c r="AJ56" s="144" t="s">
        <v>461</v>
      </c>
      <c r="AK56" s="144">
        <f t="shared" si="5"/>
        <v>96</v>
      </c>
      <c r="AL56" s="144">
        <f t="shared" si="6"/>
        <v>31</v>
      </c>
      <c r="AM56" s="145">
        <f t="shared" si="7"/>
        <v>-0.61290322580645162</v>
      </c>
      <c r="AN56" s="145">
        <f t="shared" si="8"/>
        <v>-0.54838709677419351</v>
      </c>
      <c r="AO56" s="145">
        <f t="shared" si="20"/>
        <v>-1</v>
      </c>
      <c r="AP56" s="145">
        <f t="shared" si="18"/>
        <v>-0.93548387096774188</v>
      </c>
      <c r="AQ56" s="145">
        <f t="shared" si="9"/>
        <v>2.096774193548387</v>
      </c>
      <c r="AR56" s="145">
        <f t="shared" si="10"/>
        <v>2.1612903225806449E-2</v>
      </c>
      <c r="AS56" s="144">
        <f t="shared" si="11"/>
        <v>-19</v>
      </c>
      <c r="AT56" s="144">
        <f t="shared" si="12"/>
        <v>-17</v>
      </c>
      <c r="AU56" s="144">
        <f t="shared" si="13"/>
        <v>-31</v>
      </c>
      <c r="AV56" s="144">
        <f t="shared" si="14"/>
        <v>-29</v>
      </c>
      <c r="AW56" s="144">
        <f t="shared" si="15"/>
        <v>65</v>
      </c>
      <c r="AX56" s="144" t="str">
        <f t="shared" si="16"/>
        <v>True</v>
      </c>
      <c r="AY56" s="144">
        <f t="shared" si="19"/>
        <v>6.182412330330469</v>
      </c>
    </row>
    <row r="57" spans="2:51" x14ac:dyDescent="0.2">
      <c r="B57" t="s">
        <v>386</v>
      </c>
      <c r="C57" t="s">
        <v>39</v>
      </c>
      <c r="E57" t="s">
        <v>461</v>
      </c>
      <c r="F57" t="s">
        <v>461</v>
      </c>
      <c r="G57" t="s">
        <v>461</v>
      </c>
      <c r="H57" t="s">
        <v>461</v>
      </c>
      <c r="I57" t="s">
        <v>461</v>
      </c>
      <c r="J57" t="s">
        <v>461</v>
      </c>
      <c r="K57" t="s">
        <v>461</v>
      </c>
      <c r="L57" t="s">
        <v>461</v>
      </c>
      <c r="M57" t="s">
        <v>461</v>
      </c>
      <c r="N57" t="s">
        <v>461</v>
      </c>
      <c r="O57">
        <v>4</v>
      </c>
      <c r="P57">
        <v>4</v>
      </c>
      <c r="Q57">
        <v>2</v>
      </c>
      <c r="R57" s="144">
        <f t="shared" si="1"/>
        <v>4</v>
      </c>
      <c r="T57">
        <f t="shared" si="2"/>
        <v>0</v>
      </c>
      <c r="U57" t="s">
        <v>461</v>
      </c>
      <c r="V57" t="s">
        <v>461</v>
      </c>
      <c r="W57">
        <v>4</v>
      </c>
      <c r="X57">
        <f t="shared" si="3"/>
        <v>4</v>
      </c>
      <c r="Y57" t="s">
        <v>461</v>
      </c>
      <c r="AA57">
        <v>16</v>
      </c>
      <c r="AC57" t="s">
        <v>461</v>
      </c>
      <c r="AD57" s="144">
        <f t="shared" si="4"/>
        <v>16</v>
      </c>
      <c r="AE57" s="144"/>
      <c r="AF57" s="144"/>
      <c r="AG57" s="144">
        <v>16</v>
      </c>
      <c r="AH57" s="144"/>
      <c r="AI57" s="144"/>
      <c r="AJ57" s="144" t="s">
        <v>461</v>
      </c>
      <c r="AK57" s="144">
        <f t="shared" si="5"/>
        <v>16</v>
      </c>
      <c r="AL57" s="144">
        <f t="shared" si="6"/>
        <v>10</v>
      </c>
      <c r="AM57" s="145">
        <f t="shared" si="7"/>
        <v>-0.6</v>
      </c>
      <c r="AN57" s="145">
        <f t="shared" si="8"/>
        <v>-0.6</v>
      </c>
      <c r="AO57" s="145">
        <f t="shared" si="20"/>
        <v>-1</v>
      </c>
      <c r="AP57" s="145">
        <f t="shared" si="18"/>
        <v>0.6</v>
      </c>
      <c r="AQ57" s="145">
        <f t="shared" si="9"/>
        <v>0.6</v>
      </c>
      <c r="AR57" s="145">
        <f t="shared" si="10"/>
        <v>2.2000000000000002E-2</v>
      </c>
      <c r="AS57" s="144">
        <f t="shared" si="11"/>
        <v>-6</v>
      </c>
      <c r="AT57" s="144">
        <f t="shared" si="12"/>
        <v>-6</v>
      </c>
      <c r="AU57" s="144">
        <f t="shared" si="13"/>
        <v>-10</v>
      </c>
      <c r="AV57" s="144">
        <f t="shared" si="14"/>
        <v>6</v>
      </c>
      <c r="AW57" s="144">
        <f t="shared" si="15"/>
        <v>6</v>
      </c>
      <c r="AX57" s="144" t="str">
        <f t="shared" si="16"/>
        <v>True</v>
      </c>
      <c r="AY57" s="144">
        <f t="shared" si="19"/>
        <v>1.8856180831641267</v>
      </c>
    </row>
    <row r="58" spans="2:51" x14ac:dyDescent="0.2">
      <c r="B58" t="s">
        <v>390</v>
      </c>
      <c r="C58" t="s">
        <v>39</v>
      </c>
      <c r="E58" t="s">
        <v>461</v>
      </c>
      <c r="F58" t="s">
        <v>461</v>
      </c>
      <c r="G58" t="s">
        <v>461</v>
      </c>
      <c r="H58" t="s">
        <v>461</v>
      </c>
      <c r="I58">
        <v>12</v>
      </c>
      <c r="J58" t="s">
        <v>461</v>
      </c>
      <c r="K58" t="s">
        <v>461</v>
      </c>
      <c r="L58" t="s">
        <v>461</v>
      </c>
      <c r="M58" t="s">
        <v>461</v>
      </c>
      <c r="N58" t="s">
        <v>461</v>
      </c>
      <c r="O58" t="s">
        <v>461</v>
      </c>
      <c r="P58">
        <v>4.666666666666667</v>
      </c>
      <c r="Q58">
        <v>1</v>
      </c>
      <c r="R58" s="144">
        <f t="shared" si="1"/>
        <v>12</v>
      </c>
      <c r="T58">
        <f t="shared" si="2"/>
        <v>0</v>
      </c>
      <c r="U58" t="s">
        <v>461</v>
      </c>
      <c r="V58" t="s">
        <v>461</v>
      </c>
      <c r="W58">
        <v>4</v>
      </c>
      <c r="X58">
        <f t="shared" si="3"/>
        <v>4</v>
      </c>
      <c r="Y58" t="s">
        <v>461</v>
      </c>
      <c r="AA58">
        <v>16</v>
      </c>
      <c r="AC58" t="s">
        <v>461</v>
      </c>
      <c r="AD58" s="144">
        <f t="shared" si="4"/>
        <v>16</v>
      </c>
      <c r="AE58" s="144"/>
      <c r="AF58" s="144"/>
      <c r="AG58" s="144"/>
      <c r="AH58" s="144">
        <v>24</v>
      </c>
      <c r="AI58" s="144"/>
      <c r="AJ58" s="144" t="s">
        <v>461</v>
      </c>
      <c r="AK58" s="144">
        <f t="shared" si="5"/>
        <v>24</v>
      </c>
      <c r="AL58" s="144">
        <f t="shared" si="6"/>
        <v>14</v>
      </c>
      <c r="AM58" s="145">
        <f t="shared" si="7"/>
        <v>-0.7142857142857143</v>
      </c>
      <c r="AN58" s="145">
        <f t="shared" si="8"/>
        <v>-0.14285714285714285</v>
      </c>
      <c r="AO58" s="145">
        <f t="shared" si="20"/>
        <v>-1</v>
      </c>
      <c r="AP58" s="145">
        <f t="shared" si="18"/>
        <v>0.14285714285714285</v>
      </c>
      <c r="AQ58" s="145">
        <f t="shared" si="9"/>
        <v>0.7142857142857143</v>
      </c>
      <c r="AR58" s="145">
        <f t="shared" si="10"/>
        <v>1.8571428571428572E-2</v>
      </c>
      <c r="AS58" s="144">
        <f t="shared" si="11"/>
        <v>-10</v>
      </c>
      <c r="AT58" s="144">
        <f t="shared" si="12"/>
        <v>-2</v>
      </c>
      <c r="AU58" s="144">
        <f t="shared" si="13"/>
        <v>-14</v>
      </c>
      <c r="AV58" s="144">
        <f t="shared" si="14"/>
        <v>2</v>
      </c>
      <c r="AW58" s="144">
        <f t="shared" si="15"/>
        <v>10</v>
      </c>
      <c r="AX58" s="144" t="str">
        <f t="shared" si="16"/>
        <v>True</v>
      </c>
      <c r="AY58" s="144">
        <f t="shared" si="19"/>
        <v>4.9888765156985881</v>
      </c>
    </row>
    <row r="59" spans="2:51" x14ac:dyDescent="0.2">
      <c r="B59" t="s">
        <v>80</v>
      </c>
      <c r="C59" t="s">
        <v>383</v>
      </c>
      <c r="E59" t="s">
        <v>461</v>
      </c>
      <c r="F59">
        <v>8</v>
      </c>
      <c r="G59" t="s">
        <v>461</v>
      </c>
      <c r="H59">
        <v>8</v>
      </c>
      <c r="I59">
        <v>36</v>
      </c>
      <c r="J59" t="s">
        <v>461</v>
      </c>
      <c r="K59">
        <v>4</v>
      </c>
      <c r="L59" t="s">
        <v>461</v>
      </c>
      <c r="M59">
        <v>24</v>
      </c>
      <c r="N59" t="s">
        <v>461</v>
      </c>
      <c r="O59">
        <v>4</v>
      </c>
      <c r="P59">
        <v>12</v>
      </c>
      <c r="Q59">
        <v>24</v>
      </c>
      <c r="R59" s="144">
        <f t="shared" si="1"/>
        <v>60</v>
      </c>
      <c r="T59">
        <f t="shared" si="2"/>
        <v>0</v>
      </c>
      <c r="U59" t="s">
        <v>461</v>
      </c>
      <c r="V59" t="s">
        <v>461</v>
      </c>
      <c r="W59">
        <v>4</v>
      </c>
      <c r="X59">
        <f t="shared" si="3"/>
        <v>4</v>
      </c>
      <c r="Y59" t="s">
        <v>461</v>
      </c>
      <c r="AA59">
        <v>8</v>
      </c>
      <c r="AC59" t="s">
        <v>461</v>
      </c>
      <c r="AD59" s="144">
        <f t="shared" si="4"/>
        <v>8</v>
      </c>
      <c r="AE59" s="144"/>
      <c r="AF59" s="144"/>
      <c r="AG59" s="144">
        <v>8</v>
      </c>
      <c r="AH59" s="144"/>
      <c r="AI59" s="144"/>
      <c r="AJ59" s="144">
        <v>24</v>
      </c>
      <c r="AK59" s="144">
        <f t="shared" si="5"/>
        <v>8</v>
      </c>
      <c r="AL59" s="144">
        <f t="shared" si="6"/>
        <v>20</v>
      </c>
      <c r="AM59" s="145">
        <f t="shared" si="7"/>
        <v>-0.8</v>
      </c>
      <c r="AN59" s="145">
        <f t="shared" si="8"/>
        <v>2</v>
      </c>
      <c r="AO59" s="145">
        <f t="shared" si="20"/>
        <v>-1</v>
      </c>
      <c r="AP59" s="145">
        <f t="shared" si="18"/>
        <v>-0.6</v>
      </c>
      <c r="AQ59" s="145">
        <f t="shared" si="9"/>
        <v>-0.6</v>
      </c>
      <c r="AR59" s="145">
        <f t="shared" si="10"/>
        <v>3.7999999999999999E-2</v>
      </c>
      <c r="AS59" s="144">
        <f t="shared" si="11"/>
        <v>-16</v>
      </c>
      <c r="AT59" s="144">
        <f t="shared" si="12"/>
        <v>40</v>
      </c>
      <c r="AU59" s="144">
        <f t="shared" si="13"/>
        <v>-20</v>
      </c>
      <c r="AV59" s="144">
        <f t="shared" si="14"/>
        <v>-12</v>
      </c>
      <c r="AW59" s="144">
        <f t="shared" si="15"/>
        <v>-12</v>
      </c>
      <c r="AX59" s="144" t="str">
        <f t="shared" si="16"/>
        <v>True</v>
      </c>
      <c r="AY59" s="144">
        <f t="shared" si="19"/>
        <v>27.390184778898849</v>
      </c>
    </row>
    <row r="60" spans="2:51" x14ac:dyDescent="0.2">
      <c r="B60" t="s">
        <v>82</v>
      </c>
      <c r="C60" t="s">
        <v>44</v>
      </c>
      <c r="E60" t="s">
        <v>461</v>
      </c>
      <c r="F60" t="s">
        <v>461</v>
      </c>
      <c r="G60" t="s">
        <v>461</v>
      </c>
      <c r="H60" t="s">
        <v>461</v>
      </c>
      <c r="I60">
        <v>4</v>
      </c>
      <c r="J60" t="s">
        <v>461</v>
      </c>
      <c r="K60" t="s">
        <v>461</v>
      </c>
      <c r="L60" t="s">
        <v>461</v>
      </c>
      <c r="M60">
        <v>48</v>
      </c>
      <c r="N60" t="s">
        <v>461</v>
      </c>
      <c r="O60">
        <v>4</v>
      </c>
      <c r="P60">
        <v>6</v>
      </c>
      <c r="Q60">
        <v>32</v>
      </c>
      <c r="R60" s="144">
        <f t="shared" si="1"/>
        <v>8</v>
      </c>
      <c r="T60">
        <f t="shared" si="2"/>
        <v>0</v>
      </c>
      <c r="U60" t="s">
        <v>461</v>
      </c>
      <c r="V60" t="s">
        <v>461</v>
      </c>
      <c r="W60">
        <v>2</v>
      </c>
      <c r="X60">
        <f t="shared" si="3"/>
        <v>2</v>
      </c>
      <c r="Y60" t="s">
        <v>461</v>
      </c>
      <c r="AA60">
        <v>8</v>
      </c>
      <c r="AC60" t="s">
        <v>461</v>
      </c>
      <c r="AD60" s="144">
        <f t="shared" si="4"/>
        <v>8</v>
      </c>
      <c r="AE60" s="144"/>
      <c r="AF60" s="144"/>
      <c r="AG60" s="144">
        <v>60</v>
      </c>
      <c r="AH60" s="144"/>
      <c r="AI60" s="144"/>
      <c r="AJ60" s="144">
        <v>4</v>
      </c>
      <c r="AK60" s="144">
        <f t="shared" si="5"/>
        <v>60</v>
      </c>
      <c r="AL60" s="144">
        <f t="shared" si="6"/>
        <v>19.5</v>
      </c>
      <c r="AM60" s="145">
        <f t="shared" si="7"/>
        <v>-0.89743589743589747</v>
      </c>
      <c r="AN60" s="145">
        <f t="shared" si="8"/>
        <v>-0.58974358974358976</v>
      </c>
      <c r="AO60" s="145">
        <f t="shared" si="20"/>
        <v>-1</v>
      </c>
      <c r="AP60" s="145">
        <f t="shared" si="18"/>
        <v>-0.58974358974358976</v>
      </c>
      <c r="AQ60" s="145">
        <f t="shared" si="9"/>
        <v>2.0769230769230771</v>
      </c>
      <c r="AR60" s="145">
        <f t="shared" si="10"/>
        <v>2.4871794871794872E-2</v>
      </c>
      <c r="AS60" s="144">
        <f t="shared" si="11"/>
        <v>-17.5</v>
      </c>
      <c r="AT60" s="144">
        <f t="shared" si="12"/>
        <v>-11.5</v>
      </c>
      <c r="AU60" s="144">
        <f t="shared" si="13"/>
        <v>-19.5</v>
      </c>
      <c r="AV60" s="144">
        <f t="shared" si="14"/>
        <v>-11.5</v>
      </c>
      <c r="AW60" s="144">
        <f t="shared" si="15"/>
        <v>40.5</v>
      </c>
      <c r="AX60" s="144" t="str">
        <f t="shared" si="16"/>
        <v>True</v>
      </c>
      <c r="AY60" s="144">
        <f t="shared" si="19"/>
        <v>3.39934634239519</v>
      </c>
    </row>
    <row r="61" spans="2:51" x14ac:dyDescent="0.2">
      <c r="B61" t="s">
        <v>204</v>
      </c>
      <c r="C61" t="s">
        <v>44</v>
      </c>
      <c r="E61" t="s">
        <v>461</v>
      </c>
      <c r="F61" t="s">
        <v>461</v>
      </c>
      <c r="G61" t="s">
        <v>461</v>
      </c>
      <c r="H61" t="s">
        <v>461</v>
      </c>
      <c r="I61" t="s">
        <v>461</v>
      </c>
      <c r="J61" t="s">
        <v>461</v>
      </c>
      <c r="K61" t="s">
        <v>461</v>
      </c>
      <c r="L61" t="s">
        <v>461</v>
      </c>
      <c r="M61">
        <v>24</v>
      </c>
      <c r="N61" t="s">
        <v>461</v>
      </c>
      <c r="O61" t="s">
        <v>461</v>
      </c>
      <c r="P61" t="s">
        <v>461</v>
      </c>
      <c r="Q61">
        <v>8</v>
      </c>
      <c r="R61" s="144">
        <f t="shared" si="1"/>
        <v>0</v>
      </c>
      <c r="T61">
        <f t="shared" si="2"/>
        <v>0</v>
      </c>
      <c r="U61" t="s">
        <v>461</v>
      </c>
      <c r="V61" t="s">
        <v>461</v>
      </c>
      <c r="W61">
        <v>16</v>
      </c>
      <c r="X61">
        <f t="shared" si="3"/>
        <v>16</v>
      </c>
      <c r="Y61">
        <v>40</v>
      </c>
      <c r="AD61" s="144">
        <f t="shared" si="4"/>
        <v>40</v>
      </c>
      <c r="AE61" s="144"/>
      <c r="AF61" s="144"/>
      <c r="AG61" s="144">
        <v>60</v>
      </c>
      <c r="AH61" s="144"/>
      <c r="AI61" s="144"/>
      <c r="AJ61" s="144">
        <v>24</v>
      </c>
      <c r="AK61" s="144">
        <f t="shared" si="5"/>
        <v>60</v>
      </c>
      <c r="AL61" s="144">
        <f t="shared" si="6"/>
        <v>29</v>
      </c>
      <c r="AM61" s="145">
        <f t="shared" si="7"/>
        <v>-0.44827586206896552</v>
      </c>
      <c r="AN61" s="145">
        <f t="shared" si="8"/>
        <v>-1</v>
      </c>
      <c r="AO61" s="145">
        <f t="shared" si="20"/>
        <v>-1</v>
      </c>
      <c r="AP61" s="145">
        <f t="shared" si="18"/>
        <v>0.37931034482758619</v>
      </c>
      <c r="AQ61" s="145">
        <f t="shared" si="9"/>
        <v>1.0689655172413792</v>
      </c>
      <c r="AR61" s="145">
        <f t="shared" si="10"/>
        <v>2.4482758620689653E-2</v>
      </c>
      <c r="AS61" s="144">
        <f t="shared" si="11"/>
        <v>-13</v>
      </c>
      <c r="AT61" s="144">
        <f t="shared" si="12"/>
        <v>-29</v>
      </c>
      <c r="AU61" s="144">
        <f t="shared" si="13"/>
        <v>-29</v>
      </c>
      <c r="AV61" s="144">
        <f t="shared" si="14"/>
        <v>11</v>
      </c>
      <c r="AW61" s="144">
        <f t="shared" si="15"/>
        <v>31</v>
      </c>
      <c r="AX61" s="144" t="str">
        <f t="shared" si="16"/>
        <v>True</v>
      </c>
      <c r="AY61" s="144">
        <f t="shared" si="19"/>
        <v>7.5424723326565069</v>
      </c>
    </row>
    <row r="62" spans="2:51" x14ac:dyDescent="0.2">
      <c r="B62" t="s">
        <v>41</v>
      </c>
      <c r="C62" t="s">
        <v>44</v>
      </c>
      <c r="E62" t="s">
        <v>461</v>
      </c>
      <c r="F62" t="s">
        <v>461</v>
      </c>
      <c r="G62" t="s">
        <v>461</v>
      </c>
      <c r="H62" t="s">
        <v>461</v>
      </c>
      <c r="I62" t="s">
        <v>461</v>
      </c>
      <c r="J62" t="s">
        <v>461</v>
      </c>
      <c r="K62" t="s">
        <v>461</v>
      </c>
      <c r="L62" t="s">
        <v>461</v>
      </c>
      <c r="M62" t="s">
        <v>461</v>
      </c>
      <c r="N62" t="s">
        <v>461</v>
      </c>
      <c r="O62" t="s">
        <v>461</v>
      </c>
      <c r="P62" t="s">
        <v>461</v>
      </c>
      <c r="Q62" t="s">
        <v>461</v>
      </c>
      <c r="R62" s="144">
        <f t="shared" si="1"/>
        <v>0</v>
      </c>
      <c r="T62">
        <f t="shared" si="2"/>
        <v>0</v>
      </c>
      <c r="U62" t="s">
        <v>461</v>
      </c>
      <c r="V62" t="s">
        <v>461</v>
      </c>
      <c r="W62">
        <v>1</v>
      </c>
      <c r="X62">
        <f t="shared" si="3"/>
        <v>1</v>
      </c>
      <c r="Y62">
        <v>60</v>
      </c>
      <c r="AD62" s="144">
        <f t="shared" si="4"/>
        <v>60</v>
      </c>
      <c r="AE62" s="144"/>
      <c r="AF62" s="144"/>
      <c r="AG62" s="144">
        <v>16</v>
      </c>
      <c r="AH62" s="144"/>
      <c r="AI62" s="144"/>
      <c r="AJ62" s="144">
        <f>4.17+16</f>
        <v>20.170000000000002</v>
      </c>
      <c r="AK62" s="144">
        <f t="shared" si="5"/>
        <v>16</v>
      </c>
      <c r="AL62" s="144">
        <f t="shared" si="6"/>
        <v>19.25</v>
      </c>
      <c r="AM62" s="145">
        <f t="shared" si="7"/>
        <v>-0.94805194805194803</v>
      </c>
      <c r="AN62" s="145">
        <f t="shared" si="8"/>
        <v>-1</v>
      </c>
      <c r="AO62" s="145">
        <f t="shared" si="20"/>
        <v>-1</v>
      </c>
      <c r="AP62" s="145">
        <f t="shared" si="18"/>
        <v>2.116883116883117</v>
      </c>
      <c r="AQ62" s="145">
        <f t="shared" si="9"/>
        <v>-0.16883116883116883</v>
      </c>
      <c r="AR62" s="145">
        <f t="shared" si="10"/>
        <v>2.9480519480519482E-2</v>
      </c>
      <c r="AS62" s="144">
        <f t="shared" si="11"/>
        <v>-18.25</v>
      </c>
      <c r="AT62" s="144">
        <f t="shared" si="12"/>
        <v>-19.25</v>
      </c>
      <c r="AU62" s="144">
        <f t="shared" si="13"/>
        <v>-19.25</v>
      </c>
      <c r="AV62" s="144">
        <f t="shared" si="14"/>
        <v>40.75</v>
      </c>
      <c r="AW62" s="144">
        <f t="shared" si="15"/>
        <v>-3.25</v>
      </c>
      <c r="AX62" s="144" t="str">
        <f t="shared" si="16"/>
        <v>True</v>
      </c>
      <c r="AY62" s="144">
        <f t="shared" si="19"/>
        <v>0.47140452079103168</v>
      </c>
    </row>
    <row r="63" spans="2:51" x14ac:dyDescent="0.2">
      <c r="B63" t="s">
        <v>42</v>
      </c>
      <c r="C63" t="s">
        <v>44</v>
      </c>
      <c r="E63" t="s">
        <v>461</v>
      </c>
      <c r="F63" t="s">
        <v>461</v>
      </c>
      <c r="G63" t="s">
        <v>461</v>
      </c>
      <c r="H63" t="s">
        <v>461</v>
      </c>
      <c r="I63">
        <v>8</v>
      </c>
      <c r="J63" t="s">
        <v>461</v>
      </c>
      <c r="K63" t="s">
        <v>461</v>
      </c>
      <c r="L63" t="s">
        <v>461</v>
      </c>
      <c r="M63" t="s">
        <v>461</v>
      </c>
      <c r="N63" t="s">
        <v>461</v>
      </c>
      <c r="O63" t="s">
        <v>461</v>
      </c>
      <c r="P63" t="s">
        <v>461</v>
      </c>
      <c r="Q63">
        <v>4</v>
      </c>
      <c r="R63" s="144">
        <f t="shared" si="1"/>
        <v>8</v>
      </c>
      <c r="T63">
        <f t="shared" si="2"/>
        <v>0</v>
      </c>
      <c r="U63" t="s">
        <v>461</v>
      </c>
      <c r="V63" t="s">
        <v>461</v>
      </c>
      <c r="W63">
        <v>1</v>
      </c>
      <c r="X63">
        <f t="shared" si="3"/>
        <v>1</v>
      </c>
      <c r="Y63">
        <v>40</v>
      </c>
      <c r="AD63" s="144">
        <f t="shared" si="4"/>
        <v>40</v>
      </c>
      <c r="AE63" s="144"/>
      <c r="AF63" s="144"/>
      <c r="AG63" s="144" t="s">
        <v>461</v>
      </c>
      <c r="AH63" s="144"/>
      <c r="AI63" s="144"/>
      <c r="AJ63" s="144">
        <v>24</v>
      </c>
      <c r="AK63" s="144">
        <f t="shared" si="5"/>
        <v>0</v>
      </c>
      <c r="AL63" s="144">
        <f t="shared" si="6"/>
        <v>12.25</v>
      </c>
      <c r="AM63" s="145">
        <f t="shared" si="7"/>
        <v>-0.91836734693877553</v>
      </c>
      <c r="AN63" s="145">
        <f t="shared" si="8"/>
        <v>-0.34693877551020408</v>
      </c>
      <c r="AO63" s="145">
        <f t="shared" si="20"/>
        <v>-1</v>
      </c>
      <c r="AP63" s="145">
        <f t="shared" si="18"/>
        <v>2.2653061224489797</v>
      </c>
      <c r="AQ63" s="145">
        <f t="shared" si="9"/>
        <v>-1</v>
      </c>
      <c r="AR63" s="145">
        <f t="shared" si="10"/>
        <v>2.2653061224489797E-2</v>
      </c>
      <c r="AS63" s="144">
        <f t="shared" si="11"/>
        <v>-11.25</v>
      </c>
      <c r="AT63" s="144">
        <f t="shared" si="12"/>
        <v>-4.25</v>
      </c>
      <c r="AU63" s="144">
        <f t="shared" si="13"/>
        <v>-12.25</v>
      </c>
      <c r="AV63" s="144">
        <f t="shared" si="14"/>
        <v>27.75</v>
      </c>
      <c r="AW63" s="144">
        <f t="shared" si="15"/>
        <v>-12.25</v>
      </c>
      <c r="AX63" s="144" t="str">
        <f t="shared" si="16"/>
        <v>True</v>
      </c>
      <c r="AY63" s="144">
        <f t="shared" si="19"/>
        <v>3.5590260840104371</v>
      </c>
    </row>
    <row r="64" spans="2:51" x14ac:dyDescent="0.2">
      <c r="B64" t="s">
        <v>81</v>
      </c>
      <c r="C64" t="s">
        <v>44</v>
      </c>
      <c r="E64" t="s">
        <v>461</v>
      </c>
      <c r="F64" t="s">
        <v>461</v>
      </c>
      <c r="G64" t="s">
        <v>461</v>
      </c>
      <c r="H64" t="s">
        <v>461</v>
      </c>
      <c r="I64" t="s">
        <v>461</v>
      </c>
      <c r="J64" t="s">
        <v>461</v>
      </c>
      <c r="K64" t="s">
        <v>461</v>
      </c>
      <c r="L64" t="s">
        <v>461</v>
      </c>
      <c r="M64">
        <v>8</v>
      </c>
      <c r="N64" t="s">
        <v>461</v>
      </c>
      <c r="O64" t="s">
        <v>461</v>
      </c>
      <c r="P64" t="s">
        <v>461</v>
      </c>
      <c r="Q64">
        <v>4</v>
      </c>
      <c r="R64" s="144">
        <f t="shared" si="1"/>
        <v>0</v>
      </c>
      <c r="T64">
        <f t="shared" si="2"/>
        <v>0</v>
      </c>
      <c r="U64" t="s">
        <v>461</v>
      </c>
      <c r="V64" t="s">
        <v>461</v>
      </c>
      <c r="W64">
        <v>2</v>
      </c>
      <c r="X64">
        <f t="shared" si="3"/>
        <v>2</v>
      </c>
      <c r="Y64">
        <v>6</v>
      </c>
      <c r="AD64" s="144">
        <f t="shared" si="4"/>
        <v>6</v>
      </c>
      <c r="AE64" s="144"/>
      <c r="AF64" s="144"/>
      <c r="AG64" s="144" t="s">
        <v>461</v>
      </c>
      <c r="AH64" s="144"/>
      <c r="AI64" s="144"/>
      <c r="AJ64" s="144">
        <f>2+48</f>
        <v>50</v>
      </c>
      <c r="AK64" s="144">
        <f t="shared" si="5"/>
        <v>0</v>
      </c>
      <c r="AL64" s="144">
        <f t="shared" si="6"/>
        <v>2</v>
      </c>
      <c r="AM64" s="145">
        <f t="shared" si="7"/>
        <v>0</v>
      </c>
      <c r="AN64" s="145">
        <f t="shared" si="8"/>
        <v>-1</v>
      </c>
      <c r="AO64" s="145">
        <f t="shared" si="20"/>
        <v>-1</v>
      </c>
      <c r="AP64" s="145">
        <f t="shared" si="18"/>
        <v>2</v>
      </c>
      <c r="AQ64" s="145">
        <f t="shared" si="9"/>
        <v>-1</v>
      </c>
      <c r="AR64" s="145">
        <f t="shared" si="10"/>
        <v>0.02</v>
      </c>
      <c r="AS64" s="144">
        <f t="shared" si="11"/>
        <v>0</v>
      </c>
      <c r="AT64" s="144">
        <f t="shared" si="12"/>
        <v>-2</v>
      </c>
      <c r="AU64" s="144">
        <f t="shared" si="13"/>
        <v>-2</v>
      </c>
      <c r="AV64" s="144">
        <f t="shared" si="14"/>
        <v>4</v>
      </c>
      <c r="AW64" s="144">
        <f t="shared" si="15"/>
        <v>-2</v>
      </c>
      <c r="AX64" s="144" t="str">
        <f t="shared" si="16"/>
        <v>True</v>
      </c>
      <c r="AY64" s="144">
        <f t="shared" si="19"/>
        <v>0.94280904158206336</v>
      </c>
    </row>
    <row r="65" spans="2:51" x14ac:dyDescent="0.2">
      <c r="B65" t="s">
        <v>380</v>
      </c>
      <c r="C65" t="s">
        <v>44</v>
      </c>
      <c r="E65" t="s">
        <v>461</v>
      </c>
      <c r="F65" t="s">
        <v>461</v>
      </c>
      <c r="G65" t="s">
        <v>461</v>
      </c>
      <c r="H65" t="s">
        <v>461</v>
      </c>
      <c r="I65" t="s">
        <v>461</v>
      </c>
      <c r="J65" t="s">
        <v>461</v>
      </c>
      <c r="K65" t="s">
        <v>461</v>
      </c>
      <c r="L65" t="s">
        <v>461</v>
      </c>
      <c r="M65">
        <v>4</v>
      </c>
      <c r="N65" t="s">
        <v>461</v>
      </c>
      <c r="O65" t="s">
        <v>461</v>
      </c>
      <c r="P65" t="s">
        <v>461</v>
      </c>
      <c r="Q65" t="s">
        <v>461</v>
      </c>
      <c r="R65" s="144">
        <f t="shared" si="1"/>
        <v>0</v>
      </c>
      <c r="T65">
        <f t="shared" si="2"/>
        <v>0</v>
      </c>
      <c r="U65" t="s">
        <v>461</v>
      </c>
      <c r="V65" t="s">
        <v>461</v>
      </c>
      <c r="W65">
        <v>1</v>
      </c>
      <c r="X65">
        <f t="shared" si="3"/>
        <v>1</v>
      </c>
      <c r="Y65">
        <v>6</v>
      </c>
      <c r="AD65" s="144">
        <f t="shared" si="4"/>
        <v>6</v>
      </c>
      <c r="AE65" s="144"/>
      <c r="AF65" s="144"/>
      <c r="AG65" s="144" t="s">
        <v>461</v>
      </c>
      <c r="AH65" s="144"/>
      <c r="AI65" s="144"/>
      <c r="AJ65" s="144">
        <v>24</v>
      </c>
      <c r="AK65" s="144">
        <f t="shared" si="5"/>
        <v>0</v>
      </c>
      <c r="AL65" s="144">
        <f t="shared" si="6"/>
        <v>1.75</v>
      </c>
      <c r="AM65" s="145">
        <f t="shared" si="7"/>
        <v>-0.42857142857142855</v>
      </c>
      <c r="AN65" s="145">
        <f t="shared" si="8"/>
        <v>-1</v>
      </c>
      <c r="AO65" s="145">
        <f t="shared" si="20"/>
        <v>-1</v>
      </c>
      <c r="AP65" s="145">
        <f t="shared" si="18"/>
        <v>2.4285714285714284</v>
      </c>
      <c r="AQ65" s="145">
        <f t="shared" si="9"/>
        <v>-1</v>
      </c>
      <c r="AR65" s="145">
        <f t="shared" si="10"/>
        <v>2.4285714285714289E-2</v>
      </c>
      <c r="AS65" s="144">
        <f t="shared" si="11"/>
        <v>-0.75</v>
      </c>
      <c r="AT65" s="144">
        <f t="shared" si="12"/>
        <v>-1.75</v>
      </c>
      <c r="AU65" s="144">
        <f t="shared" si="13"/>
        <v>-1.75</v>
      </c>
      <c r="AV65" s="144">
        <f t="shared" si="14"/>
        <v>4.25</v>
      </c>
      <c r="AW65" s="144">
        <f t="shared" si="15"/>
        <v>-1.75</v>
      </c>
      <c r="AX65" s="144" t="str">
        <f t="shared" si="16"/>
        <v>True</v>
      </c>
      <c r="AY65" s="144">
        <f t="shared" si="19"/>
        <v>0.47140452079103168</v>
      </c>
    </row>
    <row r="66" spans="2:51" x14ac:dyDescent="0.2">
      <c r="B66" t="s">
        <v>83</v>
      </c>
      <c r="C66" t="s">
        <v>44</v>
      </c>
      <c r="E66" t="s">
        <v>461</v>
      </c>
      <c r="F66" t="s">
        <v>461</v>
      </c>
      <c r="G66" t="s">
        <v>461</v>
      </c>
      <c r="H66" t="s">
        <v>461</v>
      </c>
      <c r="I66">
        <v>24</v>
      </c>
      <c r="J66" t="s">
        <v>461</v>
      </c>
      <c r="K66" t="s">
        <v>461</v>
      </c>
      <c r="L66" t="s">
        <v>461</v>
      </c>
      <c r="M66" t="s">
        <v>461</v>
      </c>
      <c r="N66" t="s">
        <v>461</v>
      </c>
      <c r="O66">
        <v>2</v>
      </c>
      <c r="P66">
        <v>5.333333333333333</v>
      </c>
      <c r="Q66">
        <v>48</v>
      </c>
      <c r="R66" s="144">
        <f t="shared" si="1"/>
        <v>26</v>
      </c>
      <c r="T66">
        <f t="shared" si="2"/>
        <v>0</v>
      </c>
      <c r="U66">
        <v>2</v>
      </c>
      <c r="V66" t="s">
        <v>461</v>
      </c>
      <c r="W66">
        <v>4</v>
      </c>
      <c r="X66">
        <f t="shared" si="3"/>
        <v>6</v>
      </c>
      <c r="Y66">
        <v>8</v>
      </c>
      <c r="AD66" s="144">
        <f t="shared" si="4"/>
        <v>8</v>
      </c>
      <c r="AE66" s="144"/>
      <c r="AF66" s="144"/>
      <c r="AG66" s="144" t="s">
        <v>461</v>
      </c>
      <c r="AH66" s="144"/>
      <c r="AI66" s="144"/>
      <c r="AJ66" s="144">
        <v>12</v>
      </c>
      <c r="AK66" s="144">
        <f t="shared" si="5"/>
        <v>0</v>
      </c>
      <c r="AL66" s="144">
        <f t="shared" si="6"/>
        <v>10</v>
      </c>
      <c r="AM66" s="145">
        <f t="shared" si="7"/>
        <v>-0.4</v>
      </c>
      <c r="AN66" s="145">
        <f t="shared" si="8"/>
        <v>1.6</v>
      </c>
      <c r="AO66" s="145">
        <f t="shared" si="20"/>
        <v>-1</v>
      </c>
      <c r="AP66" s="145">
        <f t="shared" si="18"/>
        <v>-0.2</v>
      </c>
      <c r="AQ66" s="145">
        <f t="shared" si="9"/>
        <v>-1</v>
      </c>
      <c r="AR66" s="145">
        <f t="shared" si="10"/>
        <v>0.03</v>
      </c>
      <c r="AS66" s="144">
        <f t="shared" si="11"/>
        <v>-4</v>
      </c>
      <c r="AT66" s="144">
        <f t="shared" si="12"/>
        <v>16</v>
      </c>
      <c r="AU66" s="144">
        <f t="shared" si="13"/>
        <v>-10</v>
      </c>
      <c r="AV66" s="144">
        <f t="shared" si="14"/>
        <v>-2</v>
      </c>
      <c r="AW66" s="144">
        <f t="shared" si="15"/>
        <v>-10</v>
      </c>
      <c r="AX66" s="144" t="str">
        <f t="shared" si="16"/>
        <v>True</v>
      </c>
      <c r="AY66" s="144">
        <f t="shared" si="19"/>
        <v>11.115554667022044</v>
      </c>
    </row>
    <row r="67" spans="2:51" x14ac:dyDescent="0.2">
      <c r="B67" t="s">
        <v>392</v>
      </c>
      <c r="C67" t="s">
        <v>44</v>
      </c>
      <c r="E67" t="s">
        <v>461</v>
      </c>
      <c r="F67" t="s">
        <v>461</v>
      </c>
      <c r="G67" t="s">
        <v>461</v>
      </c>
      <c r="H67" t="s">
        <v>461</v>
      </c>
      <c r="I67">
        <v>8</v>
      </c>
      <c r="J67" t="s">
        <v>461</v>
      </c>
      <c r="K67" t="s">
        <v>461</v>
      </c>
      <c r="L67" t="s">
        <v>461</v>
      </c>
      <c r="M67">
        <v>2</v>
      </c>
      <c r="N67" t="s">
        <v>461</v>
      </c>
      <c r="O67">
        <v>4</v>
      </c>
      <c r="P67">
        <v>24</v>
      </c>
      <c r="Q67">
        <v>12</v>
      </c>
      <c r="R67" s="144">
        <f t="shared" si="1"/>
        <v>12</v>
      </c>
      <c r="T67">
        <f t="shared" si="2"/>
        <v>0</v>
      </c>
      <c r="U67">
        <v>2</v>
      </c>
      <c r="V67" t="s">
        <v>461</v>
      </c>
      <c r="W67">
        <v>2</v>
      </c>
      <c r="X67">
        <f t="shared" si="3"/>
        <v>4</v>
      </c>
      <c r="Y67">
        <v>10</v>
      </c>
      <c r="AD67" s="144">
        <f t="shared" si="4"/>
        <v>10</v>
      </c>
      <c r="AE67" s="144"/>
      <c r="AF67" s="144"/>
      <c r="AG67" s="144" t="s">
        <v>461</v>
      </c>
      <c r="AH67" s="144"/>
      <c r="AI67" s="144"/>
      <c r="AJ67" s="144">
        <v>24</v>
      </c>
      <c r="AK67" s="144">
        <f t="shared" si="5"/>
        <v>0</v>
      </c>
      <c r="AL67" s="144">
        <f t="shared" si="6"/>
        <v>6.5</v>
      </c>
      <c r="AM67" s="145">
        <f t="shared" si="7"/>
        <v>-0.38461538461538464</v>
      </c>
      <c r="AN67" s="145">
        <f t="shared" si="8"/>
        <v>0.84615384615384615</v>
      </c>
      <c r="AO67" s="145">
        <f t="shared" si="20"/>
        <v>-1</v>
      </c>
      <c r="AP67" s="145">
        <f t="shared" si="18"/>
        <v>0.53846153846153844</v>
      </c>
      <c r="AQ67" s="145">
        <f t="shared" si="9"/>
        <v>-1</v>
      </c>
      <c r="AR67" s="145">
        <f t="shared" si="10"/>
        <v>2.230769230769231E-2</v>
      </c>
      <c r="AS67" s="144">
        <f t="shared" si="11"/>
        <v>-2.5</v>
      </c>
      <c r="AT67" s="144">
        <f t="shared" si="12"/>
        <v>5.5</v>
      </c>
      <c r="AU67" s="144">
        <f t="shared" si="13"/>
        <v>-6.5</v>
      </c>
      <c r="AV67" s="144">
        <f t="shared" si="14"/>
        <v>3.5</v>
      </c>
      <c r="AW67" s="144">
        <f t="shared" si="15"/>
        <v>-6.5</v>
      </c>
      <c r="AX67" s="144" t="str">
        <f t="shared" si="16"/>
        <v>True</v>
      </c>
      <c r="AY67" s="144">
        <f t="shared" si="19"/>
        <v>4.9888765156985881</v>
      </c>
    </row>
    <row r="68" spans="2:51" x14ac:dyDescent="0.2">
      <c r="B68" t="s">
        <v>393</v>
      </c>
      <c r="C68" t="s">
        <v>44</v>
      </c>
      <c r="E68" t="s">
        <v>461</v>
      </c>
      <c r="F68" t="s">
        <v>461</v>
      </c>
      <c r="G68" t="s">
        <v>461</v>
      </c>
      <c r="H68" t="s">
        <v>461</v>
      </c>
      <c r="I68" t="s">
        <v>461</v>
      </c>
      <c r="J68" t="s">
        <v>461</v>
      </c>
      <c r="K68" t="s">
        <v>461</v>
      </c>
      <c r="L68" t="s">
        <v>461</v>
      </c>
      <c r="M68" t="s">
        <v>461</v>
      </c>
      <c r="N68" t="s">
        <v>461</v>
      </c>
      <c r="O68">
        <v>2</v>
      </c>
      <c r="P68">
        <v>6</v>
      </c>
      <c r="Q68">
        <v>12</v>
      </c>
      <c r="R68" s="144">
        <f t="shared" si="1"/>
        <v>2</v>
      </c>
      <c r="T68">
        <f t="shared" si="2"/>
        <v>0</v>
      </c>
      <c r="U68">
        <v>4</v>
      </c>
      <c r="V68" t="s">
        <v>461</v>
      </c>
      <c r="W68">
        <v>2</v>
      </c>
      <c r="X68">
        <f t="shared" si="3"/>
        <v>6</v>
      </c>
      <c r="Y68">
        <v>12</v>
      </c>
      <c r="AA68">
        <v>8</v>
      </c>
      <c r="AD68" s="144">
        <f t="shared" si="4"/>
        <v>20</v>
      </c>
      <c r="AE68" s="144"/>
      <c r="AF68" s="144"/>
      <c r="AG68" s="144">
        <v>12</v>
      </c>
      <c r="AH68" s="144"/>
      <c r="AI68" s="144"/>
      <c r="AJ68" s="144">
        <v>18</v>
      </c>
      <c r="AK68" s="144">
        <f t="shared" si="5"/>
        <v>12</v>
      </c>
      <c r="AL68" s="144">
        <f t="shared" si="6"/>
        <v>10</v>
      </c>
      <c r="AM68" s="145">
        <f t="shared" si="7"/>
        <v>-0.4</v>
      </c>
      <c r="AN68" s="145">
        <f t="shared" si="8"/>
        <v>-0.8</v>
      </c>
      <c r="AO68" s="145">
        <f t="shared" si="20"/>
        <v>-1</v>
      </c>
      <c r="AP68" s="145">
        <f t="shared" si="18"/>
        <v>1</v>
      </c>
      <c r="AQ68" s="145">
        <f t="shared" si="9"/>
        <v>0.2</v>
      </c>
      <c r="AR68" s="145">
        <f t="shared" si="10"/>
        <v>2.2000000000000002E-2</v>
      </c>
      <c r="AS68" s="144">
        <f t="shared" si="11"/>
        <v>-4</v>
      </c>
      <c r="AT68" s="144">
        <f t="shared" si="12"/>
        <v>-8</v>
      </c>
      <c r="AU68" s="144">
        <f t="shared" si="13"/>
        <v>-10</v>
      </c>
      <c r="AV68" s="144">
        <f t="shared" si="14"/>
        <v>10</v>
      </c>
      <c r="AW68" s="144">
        <f t="shared" si="15"/>
        <v>2</v>
      </c>
      <c r="AX68" s="144" t="str">
        <f t="shared" si="16"/>
        <v>True</v>
      </c>
      <c r="AY68" s="144">
        <f t="shared" ref="AY68:AY85" si="21">_xlfn.STDEV.P(AU68,AS68,AT68)</f>
        <v>2.4944382578492941</v>
      </c>
    </row>
    <row r="69" spans="2:51" x14ac:dyDescent="0.2">
      <c r="B69" t="s">
        <v>89</v>
      </c>
      <c r="C69" t="s">
        <v>88</v>
      </c>
      <c r="E69" t="s">
        <v>461</v>
      </c>
      <c r="F69" t="s">
        <v>461</v>
      </c>
      <c r="G69" t="s">
        <v>461</v>
      </c>
      <c r="H69" t="s">
        <v>461</v>
      </c>
      <c r="I69" t="s">
        <v>461</v>
      </c>
      <c r="J69" t="s">
        <v>461</v>
      </c>
      <c r="K69" t="s">
        <v>461</v>
      </c>
      <c r="L69">
        <v>16</v>
      </c>
      <c r="M69">
        <v>4</v>
      </c>
      <c r="N69">
        <v>20</v>
      </c>
      <c r="O69" t="s">
        <v>461</v>
      </c>
      <c r="P69" t="s">
        <v>461</v>
      </c>
      <c r="Q69" t="s">
        <v>461</v>
      </c>
      <c r="R69" s="144">
        <f t="shared" ref="R69:R85" si="22">SUM(N69:O69,E69:L69)</f>
        <v>36</v>
      </c>
      <c r="T69">
        <f t="shared" ref="T69:T85" si="23">SUM(S69)</f>
        <v>0</v>
      </c>
      <c r="U69" t="s">
        <v>461</v>
      </c>
      <c r="V69">
        <v>36</v>
      </c>
      <c r="W69" t="s">
        <v>461</v>
      </c>
      <c r="X69">
        <f t="shared" ref="X69:X85" si="24">SUM(U69:W69)</f>
        <v>36</v>
      </c>
      <c r="Y69" t="s">
        <v>461</v>
      </c>
      <c r="AC69">
        <v>20</v>
      </c>
      <c r="AD69" s="144">
        <f t="shared" ref="AD69:AD85" si="25">SUM(Y69:AC69)</f>
        <v>20</v>
      </c>
      <c r="AE69" s="144"/>
      <c r="AF69" s="144"/>
      <c r="AG69" s="144"/>
      <c r="AH69" s="144"/>
      <c r="AI69" s="144">
        <v>32</v>
      </c>
      <c r="AJ69" s="144" t="s">
        <v>461</v>
      </c>
      <c r="AK69" s="144">
        <f t="shared" ref="AK69:AK86" si="26">SUM(AE69:AI69)</f>
        <v>32</v>
      </c>
      <c r="AL69" s="144">
        <f t="shared" ref="AL69:AL87" si="27">AVERAGEIFS(E69:AK69,$E$2:$AK$2,1)</f>
        <v>31</v>
      </c>
      <c r="AM69" s="145">
        <f t="shared" ref="AM69:AM85" si="28">IFERROR(AS69/$AL69,0)</f>
        <v>0.16129032258064516</v>
      </c>
      <c r="AN69" s="145">
        <f t="shared" ref="AN69:AN85" si="29">IFERROR(AT69/$AL69,0)</f>
        <v>0.16129032258064516</v>
      </c>
      <c r="AO69" s="145">
        <f t="shared" ref="AO69:AO85" si="30">IFERROR(AU69/$AL69,0)</f>
        <v>-1</v>
      </c>
      <c r="AP69" s="145">
        <f t="shared" ref="AP69:AP85" si="31">IFERROR(AV69/$AL69,0)</f>
        <v>-0.35483870967741937</v>
      </c>
      <c r="AQ69" s="145">
        <f t="shared" ref="AQ69:AQ87" si="32">IFERROR(AW69/$AL69,0)</f>
        <v>3.2258064516129031E-2</v>
      </c>
      <c r="AR69" s="145">
        <f t="shared" ref="AR69:AR85" si="33">(ABS(AM69)+ABS(AN69)+ABS(AO69))/100</f>
        <v>1.3225806451612903E-2</v>
      </c>
      <c r="AS69" s="144">
        <f t="shared" ref="AS69:AS85" si="34">IFERROR(X69-AL69,0)</f>
        <v>5</v>
      </c>
      <c r="AT69" s="144">
        <f t="shared" ref="AT69:AT85" si="35">IFERROR(R69-AL69,0)</f>
        <v>5</v>
      </c>
      <c r="AU69" s="144">
        <f t="shared" ref="AU69:AU85" si="36">IFERROR(T69-AL69,0)</f>
        <v>-31</v>
      </c>
      <c r="AV69" s="144">
        <f t="shared" ref="AV69:AV85" si="37">IFERROR(AD69-AL69,0)</f>
        <v>-11</v>
      </c>
      <c r="AW69" s="144">
        <f t="shared" ref="AW69:AW87" si="38">IFERROR(AK69-AL69,0)</f>
        <v>1</v>
      </c>
      <c r="AX69" s="144" t="str">
        <f t="shared" ref="AX69:AX85" si="39">IF(OR(AM69=-1,AN69=-1,AO69=-1),"True","False")</f>
        <v>True</v>
      </c>
      <c r="AY69" s="144">
        <f t="shared" si="21"/>
        <v>16.970562748477139</v>
      </c>
    </row>
    <row r="70" spans="2:51" x14ac:dyDescent="0.2">
      <c r="B70" t="s">
        <v>90</v>
      </c>
      <c r="C70" t="s">
        <v>88</v>
      </c>
      <c r="E70" t="s">
        <v>461</v>
      </c>
      <c r="F70" t="s">
        <v>461</v>
      </c>
      <c r="G70" t="s">
        <v>461</v>
      </c>
      <c r="H70" t="s">
        <v>461</v>
      </c>
      <c r="I70" t="s">
        <v>461</v>
      </c>
      <c r="J70" t="s">
        <v>461</v>
      </c>
      <c r="K70" t="s">
        <v>461</v>
      </c>
      <c r="L70">
        <v>2</v>
      </c>
      <c r="M70" t="s">
        <v>461</v>
      </c>
      <c r="N70">
        <v>20</v>
      </c>
      <c r="O70" t="s">
        <v>461</v>
      </c>
      <c r="P70" t="s">
        <v>461</v>
      </c>
      <c r="Q70" t="s">
        <v>461</v>
      </c>
      <c r="R70" s="144">
        <f t="shared" si="22"/>
        <v>22</v>
      </c>
      <c r="T70">
        <f t="shared" si="23"/>
        <v>0</v>
      </c>
      <c r="U70" t="s">
        <v>461</v>
      </c>
      <c r="V70">
        <v>12</v>
      </c>
      <c r="W70" t="s">
        <v>461</v>
      </c>
      <c r="X70">
        <f t="shared" si="24"/>
        <v>12</v>
      </c>
      <c r="Y70" t="s">
        <v>461</v>
      </c>
      <c r="AC70">
        <v>4</v>
      </c>
      <c r="AD70" s="144">
        <f t="shared" si="25"/>
        <v>4</v>
      </c>
      <c r="AE70" s="144"/>
      <c r="AF70" s="144"/>
      <c r="AG70" s="144"/>
      <c r="AH70" s="144"/>
      <c r="AI70" s="144">
        <v>8</v>
      </c>
      <c r="AJ70" s="144" t="s">
        <v>461</v>
      </c>
      <c r="AK70" s="144">
        <f t="shared" si="26"/>
        <v>8</v>
      </c>
      <c r="AL70" s="144">
        <f t="shared" si="27"/>
        <v>11.5</v>
      </c>
      <c r="AM70" s="145">
        <f t="shared" si="28"/>
        <v>4.3478260869565216E-2</v>
      </c>
      <c r="AN70" s="145">
        <f t="shared" si="29"/>
        <v>0.91304347826086951</v>
      </c>
      <c r="AO70" s="145">
        <f t="shared" si="30"/>
        <v>-1</v>
      </c>
      <c r="AP70" s="145">
        <f t="shared" si="31"/>
        <v>-0.65217391304347827</v>
      </c>
      <c r="AQ70" s="145">
        <f t="shared" si="32"/>
        <v>-0.30434782608695654</v>
      </c>
      <c r="AR70" s="145">
        <f t="shared" si="33"/>
        <v>1.9565217391304346E-2</v>
      </c>
      <c r="AS70" s="144">
        <f t="shared" si="34"/>
        <v>0.5</v>
      </c>
      <c r="AT70" s="144">
        <f t="shared" si="35"/>
        <v>10.5</v>
      </c>
      <c r="AU70" s="144">
        <f t="shared" si="36"/>
        <v>-11.5</v>
      </c>
      <c r="AV70" s="144">
        <f t="shared" si="37"/>
        <v>-7.5</v>
      </c>
      <c r="AW70" s="144">
        <f t="shared" si="38"/>
        <v>-3.5</v>
      </c>
      <c r="AX70" s="144" t="str">
        <f t="shared" si="39"/>
        <v>True</v>
      </c>
      <c r="AY70" s="144">
        <f t="shared" si="21"/>
        <v>8.9938250421546933</v>
      </c>
    </row>
    <row r="71" spans="2:51" x14ac:dyDescent="0.2">
      <c r="B71" t="s">
        <v>94</v>
      </c>
      <c r="C71" t="s">
        <v>88</v>
      </c>
      <c r="E71" t="s">
        <v>461</v>
      </c>
      <c r="F71" t="s">
        <v>461</v>
      </c>
      <c r="G71" t="s">
        <v>461</v>
      </c>
      <c r="H71" t="s">
        <v>461</v>
      </c>
      <c r="I71" t="s">
        <v>461</v>
      </c>
      <c r="J71" t="s">
        <v>461</v>
      </c>
      <c r="K71" t="s">
        <v>461</v>
      </c>
      <c r="L71">
        <v>36</v>
      </c>
      <c r="M71" t="s">
        <v>461</v>
      </c>
      <c r="N71" t="s">
        <v>461</v>
      </c>
      <c r="O71" t="s">
        <v>461</v>
      </c>
      <c r="P71" t="s">
        <v>461</v>
      </c>
      <c r="Q71" t="s">
        <v>461</v>
      </c>
      <c r="R71" s="144">
        <f t="shared" si="22"/>
        <v>36</v>
      </c>
      <c r="T71">
        <f t="shared" si="23"/>
        <v>0</v>
      </c>
      <c r="U71" t="s">
        <v>461</v>
      </c>
      <c r="V71">
        <v>12</v>
      </c>
      <c r="W71" t="s">
        <v>461</v>
      </c>
      <c r="X71">
        <f t="shared" si="24"/>
        <v>12</v>
      </c>
      <c r="Y71" t="s">
        <v>461</v>
      </c>
      <c r="AC71">
        <v>8</v>
      </c>
      <c r="AD71" s="144">
        <f t="shared" si="25"/>
        <v>8</v>
      </c>
      <c r="AE71" s="144"/>
      <c r="AF71" s="144"/>
      <c r="AG71" s="144"/>
      <c r="AH71" s="144"/>
      <c r="AI71" s="144">
        <v>16</v>
      </c>
      <c r="AJ71" s="144" t="s">
        <v>461</v>
      </c>
      <c r="AK71" s="144">
        <f t="shared" si="26"/>
        <v>16</v>
      </c>
      <c r="AL71" s="144">
        <f t="shared" si="27"/>
        <v>18</v>
      </c>
      <c r="AM71" s="145">
        <f t="shared" si="28"/>
        <v>-0.33333333333333331</v>
      </c>
      <c r="AN71" s="145">
        <f t="shared" si="29"/>
        <v>1</v>
      </c>
      <c r="AO71" s="145">
        <f t="shared" si="30"/>
        <v>-1</v>
      </c>
      <c r="AP71" s="145">
        <f t="shared" si="31"/>
        <v>-0.55555555555555558</v>
      </c>
      <c r="AQ71" s="145">
        <f t="shared" si="32"/>
        <v>-0.1111111111111111</v>
      </c>
      <c r="AR71" s="145">
        <f t="shared" si="33"/>
        <v>2.3333333333333331E-2</v>
      </c>
      <c r="AS71" s="144">
        <f t="shared" si="34"/>
        <v>-6</v>
      </c>
      <c r="AT71" s="144">
        <f t="shared" si="35"/>
        <v>18</v>
      </c>
      <c r="AU71" s="144">
        <f t="shared" si="36"/>
        <v>-18</v>
      </c>
      <c r="AV71" s="144">
        <f t="shared" si="37"/>
        <v>-10</v>
      </c>
      <c r="AW71" s="144">
        <f t="shared" si="38"/>
        <v>-2</v>
      </c>
      <c r="AX71" s="144" t="str">
        <f t="shared" si="39"/>
        <v>True</v>
      </c>
      <c r="AY71" s="144">
        <f t="shared" si="21"/>
        <v>14.966629547095765</v>
      </c>
    </row>
    <row r="72" spans="2:51" x14ac:dyDescent="0.2">
      <c r="B72" t="s">
        <v>91</v>
      </c>
      <c r="C72" t="s">
        <v>88</v>
      </c>
      <c r="E72" t="s">
        <v>461</v>
      </c>
      <c r="F72" t="s">
        <v>461</v>
      </c>
      <c r="G72" t="s">
        <v>461</v>
      </c>
      <c r="H72" t="s">
        <v>461</v>
      </c>
      <c r="I72" t="s">
        <v>461</v>
      </c>
      <c r="J72" t="s">
        <v>461</v>
      </c>
      <c r="K72" t="s">
        <v>461</v>
      </c>
      <c r="L72">
        <v>2</v>
      </c>
      <c r="M72" t="s">
        <v>461</v>
      </c>
      <c r="N72" t="s">
        <v>461</v>
      </c>
      <c r="O72" t="s">
        <v>461</v>
      </c>
      <c r="P72" t="s">
        <v>461</v>
      </c>
      <c r="Q72" t="s">
        <v>461</v>
      </c>
      <c r="R72" s="144">
        <f t="shared" si="22"/>
        <v>2</v>
      </c>
      <c r="T72">
        <f t="shared" si="23"/>
        <v>0</v>
      </c>
      <c r="U72" t="s">
        <v>461</v>
      </c>
      <c r="V72">
        <v>8</v>
      </c>
      <c r="W72" t="s">
        <v>461</v>
      </c>
      <c r="X72">
        <f t="shared" si="24"/>
        <v>8</v>
      </c>
      <c r="Y72" t="s">
        <v>461</v>
      </c>
      <c r="AC72">
        <v>4</v>
      </c>
      <c r="AD72" s="144">
        <f t="shared" si="25"/>
        <v>4</v>
      </c>
      <c r="AE72" s="144"/>
      <c r="AF72" s="144"/>
      <c r="AG72" s="144"/>
      <c r="AH72" s="144"/>
      <c r="AI72" s="144">
        <v>8</v>
      </c>
      <c r="AJ72" s="144" t="s">
        <v>461</v>
      </c>
      <c r="AK72" s="144">
        <f t="shared" si="26"/>
        <v>8</v>
      </c>
      <c r="AL72" s="144">
        <f t="shared" si="27"/>
        <v>5.5</v>
      </c>
      <c r="AM72" s="145">
        <f t="shared" si="28"/>
        <v>0.45454545454545453</v>
      </c>
      <c r="AN72" s="145">
        <f t="shared" si="29"/>
        <v>-0.63636363636363635</v>
      </c>
      <c r="AO72" s="145">
        <f t="shared" si="30"/>
        <v>-1</v>
      </c>
      <c r="AP72" s="145">
        <f t="shared" si="31"/>
        <v>-0.27272727272727271</v>
      </c>
      <c r="AQ72" s="145">
        <f t="shared" si="32"/>
        <v>0.45454545454545453</v>
      </c>
      <c r="AR72" s="145">
        <f t="shared" si="33"/>
        <v>2.0909090909090908E-2</v>
      </c>
      <c r="AS72" s="144">
        <f t="shared" si="34"/>
        <v>2.5</v>
      </c>
      <c r="AT72" s="144">
        <f t="shared" si="35"/>
        <v>-3.5</v>
      </c>
      <c r="AU72" s="144">
        <f t="shared" si="36"/>
        <v>-5.5</v>
      </c>
      <c r="AV72" s="144">
        <f t="shared" si="37"/>
        <v>-1.5</v>
      </c>
      <c r="AW72" s="144">
        <f t="shared" si="38"/>
        <v>2.5</v>
      </c>
      <c r="AX72" s="144" t="str">
        <f t="shared" si="39"/>
        <v>True</v>
      </c>
      <c r="AY72" s="144">
        <f t="shared" si="21"/>
        <v>3.39934634239519</v>
      </c>
    </row>
    <row r="73" spans="2:51" x14ac:dyDescent="0.2">
      <c r="B73" t="s">
        <v>92</v>
      </c>
      <c r="C73" t="s">
        <v>88</v>
      </c>
      <c r="E73" t="s">
        <v>461</v>
      </c>
      <c r="F73" t="s">
        <v>461</v>
      </c>
      <c r="G73" t="s">
        <v>461</v>
      </c>
      <c r="H73" t="s">
        <v>461</v>
      </c>
      <c r="I73" t="s">
        <v>461</v>
      </c>
      <c r="J73" t="s">
        <v>461</v>
      </c>
      <c r="K73" t="s">
        <v>461</v>
      </c>
      <c r="L73">
        <v>2</v>
      </c>
      <c r="M73" t="s">
        <v>461</v>
      </c>
      <c r="N73" t="s">
        <v>461</v>
      </c>
      <c r="O73" t="s">
        <v>461</v>
      </c>
      <c r="P73" t="s">
        <v>461</v>
      </c>
      <c r="Q73" t="s">
        <v>461</v>
      </c>
      <c r="R73" s="144">
        <f t="shared" si="22"/>
        <v>2</v>
      </c>
      <c r="T73">
        <f t="shared" si="23"/>
        <v>0</v>
      </c>
      <c r="U73" t="s">
        <v>461</v>
      </c>
      <c r="V73">
        <v>24</v>
      </c>
      <c r="W73" t="s">
        <v>461</v>
      </c>
      <c r="X73">
        <f t="shared" si="24"/>
        <v>24</v>
      </c>
      <c r="Y73" t="s">
        <v>461</v>
      </c>
      <c r="AC73">
        <v>12</v>
      </c>
      <c r="AD73" s="144">
        <f t="shared" si="25"/>
        <v>12</v>
      </c>
      <c r="AE73" s="144"/>
      <c r="AF73" s="144"/>
      <c r="AG73" s="144"/>
      <c r="AH73" s="144"/>
      <c r="AI73" s="144">
        <v>32</v>
      </c>
      <c r="AJ73" s="144" t="s">
        <v>461</v>
      </c>
      <c r="AK73" s="144">
        <f t="shared" si="26"/>
        <v>32</v>
      </c>
      <c r="AL73" s="144">
        <f t="shared" si="27"/>
        <v>17.5</v>
      </c>
      <c r="AM73" s="145">
        <f t="shared" si="28"/>
        <v>0.37142857142857144</v>
      </c>
      <c r="AN73" s="145">
        <f t="shared" si="29"/>
        <v>-0.88571428571428568</v>
      </c>
      <c r="AO73" s="145">
        <f t="shared" si="30"/>
        <v>-1</v>
      </c>
      <c r="AP73" s="145">
        <f t="shared" si="31"/>
        <v>-0.31428571428571428</v>
      </c>
      <c r="AQ73" s="145">
        <f t="shared" si="32"/>
        <v>0.82857142857142863</v>
      </c>
      <c r="AR73" s="145">
        <f t="shared" si="33"/>
        <v>2.2571428571428572E-2</v>
      </c>
      <c r="AS73" s="144">
        <f t="shared" si="34"/>
        <v>6.5</v>
      </c>
      <c r="AT73" s="144">
        <f t="shared" si="35"/>
        <v>-15.5</v>
      </c>
      <c r="AU73" s="144">
        <f t="shared" si="36"/>
        <v>-17.5</v>
      </c>
      <c r="AV73" s="144">
        <f t="shared" si="37"/>
        <v>-5.5</v>
      </c>
      <c r="AW73" s="144">
        <f t="shared" si="38"/>
        <v>14.5</v>
      </c>
      <c r="AX73" s="144" t="str">
        <f t="shared" si="39"/>
        <v>True</v>
      </c>
      <c r="AY73" s="144">
        <f t="shared" si="21"/>
        <v>10.873004286866728</v>
      </c>
    </row>
    <row r="74" spans="2:51" x14ac:dyDescent="0.2">
      <c r="B74" t="s">
        <v>93</v>
      </c>
      <c r="C74" t="s">
        <v>88</v>
      </c>
      <c r="E74" t="s">
        <v>461</v>
      </c>
      <c r="F74" t="s">
        <v>461</v>
      </c>
      <c r="G74" t="s">
        <v>461</v>
      </c>
      <c r="H74" t="s">
        <v>461</v>
      </c>
      <c r="I74" t="s">
        <v>461</v>
      </c>
      <c r="J74" t="s">
        <v>461</v>
      </c>
      <c r="K74" t="s">
        <v>461</v>
      </c>
      <c r="L74">
        <v>2</v>
      </c>
      <c r="M74" t="s">
        <v>461</v>
      </c>
      <c r="N74" t="s">
        <v>461</v>
      </c>
      <c r="O74" t="s">
        <v>461</v>
      </c>
      <c r="P74" t="s">
        <v>461</v>
      </c>
      <c r="Q74">
        <v>0.66666666666666663</v>
      </c>
      <c r="R74" s="144">
        <f t="shared" si="22"/>
        <v>2</v>
      </c>
      <c r="T74">
        <f t="shared" si="23"/>
        <v>0</v>
      </c>
      <c r="U74" t="s">
        <v>461</v>
      </c>
      <c r="V74">
        <v>1.5</v>
      </c>
      <c r="W74" t="s">
        <v>461</v>
      </c>
      <c r="X74">
        <f t="shared" si="24"/>
        <v>1.5</v>
      </c>
      <c r="Y74" t="s">
        <v>461</v>
      </c>
      <c r="AC74">
        <v>8</v>
      </c>
      <c r="AD74" s="144">
        <f t="shared" si="25"/>
        <v>8</v>
      </c>
      <c r="AE74" s="144"/>
      <c r="AF74" s="144"/>
      <c r="AG74" s="144"/>
      <c r="AH74" s="144"/>
      <c r="AI74" s="144">
        <v>8</v>
      </c>
      <c r="AJ74" s="144" t="s">
        <v>461</v>
      </c>
      <c r="AK74" s="144">
        <f t="shared" si="26"/>
        <v>8</v>
      </c>
      <c r="AL74" s="144">
        <f t="shared" si="27"/>
        <v>4.875</v>
      </c>
      <c r="AM74" s="145">
        <f t="shared" si="28"/>
        <v>-0.69230769230769229</v>
      </c>
      <c r="AN74" s="145">
        <f t="shared" si="29"/>
        <v>-0.58974358974358976</v>
      </c>
      <c r="AO74" s="145">
        <f t="shared" si="30"/>
        <v>-1</v>
      </c>
      <c r="AP74" s="145">
        <f t="shared" si="31"/>
        <v>0.64102564102564108</v>
      </c>
      <c r="AQ74" s="145">
        <f t="shared" si="32"/>
        <v>0.64102564102564108</v>
      </c>
      <c r="AR74" s="145">
        <f t="shared" si="33"/>
        <v>2.2820512820512819E-2</v>
      </c>
      <c r="AS74" s="144">
        <f t="shared" si="34"/>
        <v>-3.375</v>
      </c>
      <c r="AT74" s="144">
        <f t="shared" si="35"/>
        <v>-2.875</v>
      </c>
      <c r="AU74" s="144">
        <f t="shared" si="36"/>
        <v>-4.875</v>
      </c>
      <c r="AV74" s="144">
        <f t="shared" si="37"/>
        <v>3.125</v>
      </c>
      <c r="AW74" s="144">
        <f t="shared" si="38"/>
        <v>3.125</v>
      </c>
      <c r="AX74" s="144" t="str">
        <f t="shared" si="39"/>
        <v>True</v>
      </c>
      <c r="AY74" s="144">
        <f t="shared" si="21"/>
        <v>0.84983658559879749</v>
      </c>
    </row>
    <row r="75" spans="2:51" x14ac:dyDescent="0.2">
      <c r="B75" t="s">
        <v>95</v>
      </c>
      <c r="C75" t="s">
        <v>88</v>
      </c>
      <c r="E75" t="s">
        <v>461</v>
      </c>
      <c r="F75" t="s">
        <v>461</v>
      </c>
      <c r="G75" t="s">
        <v>461</v>
      </c>
      <c r="H75" t="s">
        <v>461</v>
      </c>
      <c r="I75" t="s">
        <v>461</v>
      </c>
      <c r="J75" t="s">
        <v>461</v>
      </c>
      <c r="K75" t="s">
        <v>461</v>
      </c>
      <c r="L75">
        <v>2</v>
      </c>
      <c r="M75" t="s">
        <v>461</v>
      </c>
      <c r="N75" t="s">
        <v>461</v>
      </c>
      <c r="O75" t="s">
        <v>461</v>
      </c>
      <c r="P75" t="s">
        <v>461</v>
      </c>
      <c r="Q75" t="s">
        <v>461</v>
      </c>
      <c r="R75" s="144">
        <f t="shared" si="22"/>
        <v>2</v>
      </c>
      <c r="T75">
        <f t="shared" si="23"/>
        <v>0</v>
      </c>
      <c r="U75" t="s">
        <v>461</v>
      </c>
      <c r="V75">
        <v>1</v>
      </c>
      <c r="W75" t="s">
        <v>461</v>
      </c>
      <c r="X75">
        <f t="shared" si="24"/>
        <v>1</v>
      </c>
      <c r="Y75" t="s">
        <v>461</v>
      </c>
      <c r="AC75">
        <v>2</v>
      </c>
      <c r="AD75" s="144">
        <f t="shared" si="25"/>
        <v>2</v>
      </c>
      <c r="AE75" s="144"/>
      <c r="AF75" s="144"/>
      <c r="AG75" s="144"/>
      <c r="AH75" s="144"/>
      <c r="AI75" s="144">
        <v>8</v>
      </c>
      <c r="AJ75" s="144" t="s">
        <v>461</v>
      </c>
      <c r="AK75" s="144">
        <f t="shared" si="26"/>
        <v>8</v>
      </c>
      <c r="AL75" s="144">
        <f t="shared" si="27"/>
        <v>3.25</v>
      </c>
      <c r="AM75" s="145">
        <f t="shared" si="28"/>
        <v>-0.69230769230769229</v>
      </c>
      <c r="AN75" s="145">
        <f t="shared" si="29"/>
        <v>-0.38461538461538464</v>
      </c>
      <c r="AO75" s="145">
        <f t="shared" si="30"/>
        <v>-1</v>
      </c>
      <c r="AP75" s="145">
        <f t="shared" si="31"/>
        <v>-0.38461538461538464</v>
      </c>
      <c r="AQ75" s="145">
        <f t="shared" si="32"/>
        <v>1.4615384615384615</v>
      </c>
      <c r="AR75" s="145">
        <f t="shared" si="33"/>
        <v>2.0769230769230766E-2</v>
      </c>
      <c r="AS75" s="144">
        <f t="shared" si="34"/>
        <v>-2.25</v>
      </c>
      <c r="AT75" s="144">
        <f t="shared" si="35"/>
        <v>-1.25</v>
      </c>
      <c r="AU75" s="144">
        <f t="shared" si="36"/>
        <v>-3.25</v>
      </c>
      <c r="AV75" s="144">
        <f t="shared" si="37"/>
        <v>-1.25</v>
      </c>
      <c r="AW75" s="144">
        <f t="shared" si="38"/>
        <v>4.75</v>
      </c>
      <c r="AX75" s="144" t="str">
        <f t="shared" si="39"/>
        <v>True</v>
      </c>
      <c r="AY75" s="144">
        <f t="shared" si="21"/>
        <v>0.81649658092772603</v>
      </c>
    </row>
    <row r="76" spans="2:51" x14ac:dyDescent="0.2">
      <c r="B76" t="s">
        <v>96</v>
      </c>
      <c r="C76" t="s">
        <v>88</v>
      </c>
      <c r="E76" t="s">
        <v>461</v>
      </c>
      <c r="F76" t="s">
        <v>461</v>
      </c>
      <c r="G76" t="s">
        <v>461</v>
      </c>
      <c r="H76" t="s">
        <v>461</v>
      </c>
      <c r="I76" t="s">
        <v>461</v>
      </c>
      <c r="J76" t="s">
        <v>461</v>
      </c>
      <c r="K76" t="s">
        <v>461</v>
      </c>
      <c r="L76">
        <v>18</v>
      </c>
      <c r="M76" t="s">
        <v>461</v>
      </c>
      <c r="N76" t="s">
        <v>461</v>
      </c>
      <c r="O76" t="s">
        <v>461</v>
      </c>
      <c r="P76" t="s">
        <v>461</v>
      </c>
      <c r="Q76" t="s">
        <v>461</v>
      </c>
      <c r="R76" s="144">
        <f t="shared" si="22"/>
        <v>18</v>
      </c>
      <c r="T76">
        <f t="shared" si="23"/>
        <v>0</v>
      </c>
      <c r="U76" t="s">
        <v>461</v>
      </c>
      <c r="V76">
        <v>12</v>
      </c>
      <c r="W76" t="s">
        <v>461</v>
      </c>
      <c r="X76">
        <f t="shared" si="24"/>
        <v>12</v>
      </c>
      <c r="Y76" t="s">
        <v>461</v>
      </c>
      <c r="AC76">
        <v>26</v>
      </c>
      <c r="AD76" s="144">
        <f t="shared" si="25"/>
        <v>26</v>
      </c>
      <c r="AE76" s="144"/>
      <c r="AF76" s="144"/>
      <c r="AG76" s="144"/>
      <c r="AH76" s="144"/>
      <c r="AI76" s="144">
        <v>16</v>
      </c>
      <c r="AJ76" s="144" t="s">
        <v>461</v>
      </c>
      <c r="AK76" s="144">
        <f t="shared" si="26"/>
        <v>16</v>
      </c>
      <c r="AL76" s="144">
        <f t="shared" si="27"/>
        <v>18</v>
      </c>
      <c r="AM76" s="145">
        <f t="shared" si="28"/>
        <v>-0.33333333333333331</v>
      </c>
      <c r="AN76" s="145">
        <f t="shared" si="29"/>
        <v>0</v>
      </c>
      <c r="AO76" s="145">
        <f t="shared" si="30"/>
        <v>-1</v>
      </c>
      <c r="AP76" s="145">
        <f t="shared" si="31"/>
        <v>0.44444444444444442</v>
      </c>
      <c r="AQ76" s="145">
        <f t="shared" si="32"/>
        <v>-0.1111111111111111</v>
      </c>
      <c r="AR76" s="145">
        <f t="shared" si="33"/>
        <v>1.3333333333333332E-2</v>
      </c>
      <c r="AS76" s="144">
        <f t="shared" si="34"/>
        <v>-6</v>
      </c>
      <c r="AT76" s="144">
        <f t="shared" si="35"/>
        <v>0</v>
      </c>
      <c r="AU76" s="144">
        <f t="shared" si="36"/>
        <v>-18</v>
      </c>
      <c r="AV76" s="144">
        <f t="shared" si="37"/>
        <v>8</v>
      </c>
      <c r="AW76" s="144">
        <f t="shared" si="38"/>
        <v>-2</v>
      </c>
      <c r="AX76" s="144" t="str">
        <f t="shared" si="39"/>
        <v>True</v>
      </c>
      <c r="AY76" s="144">
        <f t="shared" si="21"/>
        <v>7.4833147735478827</v>
      </c>
    </row>
    <row r="77" spans="2:51" x14ac:dyDescent="0.2">
      <c r="B77" t="s">
        <v>97</v>
      </c>
      <c r="C77" t="s">
        <v>88</v>
      </c>
      <c r="E77" t="s">
        <v>461</v>
      </c>
      <c r="F77" t="s">
        <v>461</v>
      </c>
      <c r="G77" t="s">
        <v>461</v>
      </c>
      <c r="H77" t="s">
        <v>461</v>
      </c>
      <c r="I77" t="s">
        <v>461</v>
      </c>
      <c r="J77" t="s">
        <v>461</v>
      </c>
      <c r="K77" t="s">
        <v>461</v>
      </c>
      <c r="L77">
        <v>18</v>
      </c>
      <c r="M77" t="s">
        <v>461</v>
      </c>
      <c r="N77" t="s">
        <v>461</v>
      </c>
      <c r="O77" t="s">
        <v>461</v>
      </c>
      <c r="P77" t="s">
        <v>461</v>
      </c>
      <c r="Q77" t="s">
        <v>461</v>
      </c>
      <c r="R77" s="144">
        <f t="shared" si="22"/>
        <v>18</v>
      </c>
      <c r="T77">
        <f t="shared" si="23"/>
        <v>0</v>
      </c>
      <c r="U77" t="s">
        <v>461</v>
      </c>
      <c r="V77">
        <v>12</v>
      </c>
      <c r="W77" t="s">
        <v>461</v>
      </c>
      <c r="X77">
        <f t="shared" si="24"/>
        <v>12</v>
      </c>
      <c r="Y77" t="s">
        <v>461</v>
      </c>
      <c r="AC77">
        <v>12</v>
      </c>
      <c r="AD77" s="144">
        <f t="shared" si="25"/>
        <v>12</v>
      </c>
      <c r="AE77" s="144"/>
      <c r="AF77" s="144"/>
      <c r="AG77" s="144"/>
      <c r="AH77" s="144"/>
      <c r="AI77" s="144">
        <v>16</v>
      </c>
      <c r="AJ77" s="144" t="s">
        <v>461</v>
      </c>
      <c r="AK77" s="144">
        <f t="shared" si="26"/>
        <v>16</v>
      </c>
      <c r="AL77" s="144">
        <f t="shared" si="27"/>
        <v>14.5</v>
      </c>
      <c r="AM77" s="145">
        <f t="shared" si="28"/>
        <v>-0.17241379310344829</v>
      </c>
      <c r="AN77" s="145">
        <f t="shared" si="29"/>
        <v>0.2413793103448276</v>
      </c>
      <c r="AO77" s="145">
        <f t="shared" si="30"/>
        <v>-1</v>
      </c>
      <c r="AP77" s="145">
        <f t="shared" si="31"/>
        <v>-0.17241379310344829</v>
      </c>
      <c r="AQ77" s="145">
        <f t="shared" si="32"/>
        <v>0.10344827586206896</v>
      </c>
      <c r="AR77" s="145">
        <f t="shared" si="33"/>
        <v>1.4137931034482758E-2</v>
      </c>
      <c r="AS77" s="144">
        <f t="shared" si="34"/>
        <v>-2.5</v>
      </c>
      <c r="AT77" s="144">
        <f t="shared" si="35"/>
        <v>3.5</v>
      </c>
      <c r="AU77" s="144">
        <f t="shared" si="36"/>
        <v>-14.5</v>
      </c>
      <c r="AV77" s="144">
        <f t="shared" si="37"/>
        <v>-2.5</v>
      </c>
      <c r="AW77" s="144">
        <f t="shared" si="38"/>
        <v>1.5</v>
      </c>
      <c r="AX77" s="144" t="str">
        <f t="shared" si="39"/>
        <v>True</v>
      </c>
      <c r="AY77" s="144">
        <f t="shared" si="21"/>
        <v>7.4833147735478827</v>
      </c>
    </row>
    <row r="78" spans="2:51" x14ac:dyDescent="0.2">
      <c r="B78" t="s">
        <v>98</v>
      </c>
      <c r="C78" t="s">
        <v>88</v>
      </c>
      <c r="E78" t="s">
        <v>461</v>
      </c>
      <c r="F78" t="s">
        <v>461</v>
      </c>
      <c r="G78" t="s">
        <v>461</v>
      </c>
      <c r="H78" t="s">
        <v>461</v>
      </c>
      <c r="I78" t="s">
        <v>461</v>
      </c>
      <c r="J78" t="s">
        <v>461</v>
      </c>
      <c r="K78" t="s">
        <v>461</v>
      </c>
      <c r="L78">
        <v>2</v>
      </c>
      <c r="M78" t="s">
        <v>461</v>
      </c>
      <c r="N78" t="s">
        <v>461</v>
      </c>
      <c r="O78" t="s">
        <v>461</v>
      </c>
      <c r="P78" t="s">
        <v>461</v>
      </c>
      <c r="Q78" t="s">
        <v>461</v>
      </c>
      <c r="R78" s="144">
        <f t="shared" si="22"/>
        <v>2</v>
      </c>
      <c r="T78">
        <f t="shared" si="23"/>
        <v>0</v>
      </c>
      <c r="U78" t="s">
        <v>461</v>
      </c>
      <c r="V78">
        <v>8</v>
      </c>
      <c r="W78" t="s">
        <v>461</v>
      </c>
      <c r="X78">
        <f t="shared" si="24"/>
        <v>8</v>
      </c>
      <c r="Y78" t="s">
        <v>461</v>
      </c>
      <c r="AC78">
        <v>6</v>
      </c>
      <c r="AD78" s="144">
        <f t="shared" si="25"/>
        <v>6</v>
      </c>
      <c r="AE78" s="144"/>
      <c r="AF78" s="144"/>
      <c r="AG78" s="144"/>
      <c r="AH78" s="144"/>
      <c r="AI78" s="144">
        <v>8</v>
      </c>
      <c r="AJ78" s="144" t="s">
        <v>461</v>
      </c>
      <c r="AK78" s="144">
        <f t="shared" si="26"/>
        <v>8</v>
      </c>
      <c r="AL78" s="144">
        <f t="shared" si="27"/>
        <v>6</v>
      </c>
      <c r="AM78" s="145">
        <f t="shared" si="28"/>
        <v>0.33333333333333331</v>
      </c>
      <c r="AN78" s="145">
        <f t="shared" si="29"/>
        <v>-0.66666666666666663</v>
      </c>
      <c r="AO78" s="145">
        <f t="shared" si="30"/>
        <v>-1</v>
      </c>
      <c r="AP78" s="145">
        <f t="shared" si="31"/>
        <v>0</v>
      </c>
      <c r="AQ78" s="145">
        <f t="shared" si="32"/>
        <v>0.33333333333333331</v>
      </c>
      <c r="AR78" s="145">
        <f t="shared" si="33"/>
        <v>0.02</v>
      </c>
      <c r="AS78" s="144">
        <f t="shared" si="34"/>
        <v>2</v>
      </c>
      <c r="AT78" s="144">
        <f t="shared" si="35"/>
        <v>-4</v>
      </c>
      <c r="AU78" s="144">
        <f t="shared" si="36"/>
        <v>-6</v>
      </c>
      <c r="AV78" s="144">
        <f t="shared" si="37"/>
        <v>0</v>
      </c>
      <c r="AW78" s="144">
        <f t="shared" si="38"/>
        <v>2</v>
      </c>
      <c r="AX78" s="144" t="str">
        <f t="shared" si="39"/>
        <v>True</v>
      </c>
      <c r="AY78" s="144">
        <f t="shared" si="21"/>
        <v>3.39934634239519</v>
      </c>
    </row>
    <row r="79" spans="2:51" x14ac:dyDescent="0.2">
      <c r="B79" t="s">
        <v>99</v>
      </c>
      <c r="C79" t="s">
        <v>88</v>
      </c>
      <c r="E79" t="s">
        <v>461</v>
      </c>
      <c r="F79" t="s">
        <v>461</v>
      </c>
      <c r="G79" t="s">
        <v>461</v>
      </c>
      <c r="H79" t="s">
        <v>461</v>
      </c>
      <c r="I79" t="s">
        <v>461</v>
      </c>
      <c r="J79" t="s">
        <v>461</v>
      </c>
      <c r="K79" t="s">
        <v>461</v>
      </c>
      <c r="L79" t="s">
        <v>461</v>
      </c>
      <c r="M79" t="s">
        <v>461</v>
      </c>
      <c r="N79" t="s">
        <v>461</v>
      </c>
      <c r="O79" t="s">
        <v>461</v>
      </c>
      <c r="P79" t="s">
        <v>461</v>
      </c>
      <c r="Q79" t="s">
        <v>461</v>
      </c>
      <c r="R79" s="144">
        <f t="shared" si="22"/>
        <v>0</v>
      </c>
      <c r="T79">
        <f t="shared" si="23"/>
        <v>0</v>
      </c>
      <c r="U79" t="s">
        <v>461</v>
      </c>
      <c r="V79">
        <v>4</v>
      </c>
      <c r="W79" t="s">
        <v>461</v>
      </c>
      <c r="X79">
        <f t="shared" si="24"/>
        <v>4</v>
      </c>
      <c r="Y79" t="s">
        <v>461</v>
      </c>
      <c r="AC79">
        <v>4</v>
      </c>
      <c r="AD79" s="144">
        <f t="shared" si="25"/>
        <v>4</v>
      </c>
      <c r="AE79" s="144"/>
      <c r="AF79" s="144"/>
      <c r="AG79" s="144"/>
      <c r="AH79" s="144"/>
      <c r="AI79" s="144">
        <v>8</v>
      </c>
      <c r="AJ79" t="s">
        <v>461</v>
      </c>
      <c r="AK79" s="144">
        <f t="shared" si="26"/>
        <v>8</v>
      </c>
      <c r="AL79" s="144">
        <f t="shared" si="27"/>
        <v>4</v>
      </c>
      <c r="AM79" s="145">
        <f t="shared" si="28"/>
        <v>0</v>
      </c>
      <c r="AN79" s="145">
        <f t="shared" si="29"/>
        <v>-1</v>
      </c>
      <c r="AO79" s="145">
        <f t="shared" si="30"/>
        <v>-1</v>
      </c>
      <c r="AP79" s="145">
        <f t="shared" si="31"/>
        <v>0</v>
      </c>
      <c r="AQ79" s="145">
        <f t="shared" si="32"/>
        <v>1</v>
      </c>
      <c r="AR79" s="145">
        <f t="shared" si="33"/>
        <v>0.02</v>
      </c>
      <c r="AS79" s="144">
        <f t="shared" si="34"/>
        <v>0</v>
      </c>
      <c r="AT79" s="144">
        <f t="shared" si="35"/>
        <v>-4</v>
      </c>
      <c r="AU79" s="144">
        <f t="shared" si="36"/>
        <v>-4</v>
      </c>
      <c r="AV79" s="144">
        <f t="shared" si="37"/>
        <v>0</v>
      </c>
      <c r="AW79" s="144">
        <f t="shared" si="38"/>
        <v>4</v>
      </c>
      <c r="AX79" s="144" t="str">
        <f t="shared" si="39"/>
        <v>True</v>
      </c>
      <c r="AY79" s="144">
        <f t="shared" si="21"/>
        <v>1.8856180831641267</v>
      </c>
    </row>
    <row r="80" spans="2:51" x14ac:dyDescent="0.2">
      <c r="B80" t="s">
        <v>100</v>
      </c>
      <c r="C80" t="s">
        <v>88</v>
      </c>
      <c r="E80" t="s">
        <v>461</v>
      </c>
      <c r="F80" t="s">
        <v>461</v>
      </c>
      <c r="G80" t="s">
        <v>461</v>
      </c>
      <c r="H80" t="s">
        <v>461</v>
      </c>
      <c r="I80" t="s">
        <v>461</v>
      </c>
      <c r="J80" t="s">
        <v>461</v>
      </c>
      <c r="K80" t="s">
        <v>461</v>
      </c>
      <c r="L80">
        <v>36</v>
      </c>
      <c r="M80" t="s">
        <v>461</v>
      </c>
      <c r="N80" t="s">
        <v>461</v>
      </c>
      <c r="O80" t="s">
        <v>461</v>
      </c>
      <c r="P80" t="s">
        <v>461</v>
      </c>
      <c r="Q80" t="s">
        <v>461</v>
      </c>
      <c r="R80" s="144">
        <f t="shared" si="22"/>
        <v>36</v>
      </c>
      <c r="T80">
        <f t="shared" si="23"/>
        <v>0</v>
      </c>
      <c r="U80" t="s">
        <v>461</v>
      </c>
      <c r="V80">
        <v>12</v>
      </c>
      <c r="W80" t="s">
        <v>461</v>
      </c>
      <c r="X80">
        <f t="shared" si="24"/>
        <v>12</v>
      </c>
      <c r="Y80" t="s">
        <v>461</v>
      </c>
      <c r="AC80">
        <v>8</v>
      </c>
      <c r="AD80" s="144">
        <f t="shared" si="25"/>
        <v>8</v>
      </c>
      <c r="AE80" s="144"/>
      <c r="AF80" s="144"/>
      <c r="AG80" s="144"/>
      <c r="AH80" s="144"/>
      <c r="AI80" s="144">
        <v>8</v>
      </c>
      <c r="AJ80" t="s">
        <v>461</v>
      </c>
      <c r="AK80" s="144">
        <f t="shared" si="26"/>
        <v>8</v>
      </c>
      <c r="AL80" s="144">
        <f t="shared" si="27"/>
        <v>16</v>
      </c>
      <c r="AM80" s="145">
        <f t="shared" si="28"/>
        <v>-0.25</v>
      </c>
      <c r="AN80" s="145">
        <f t="shared" si="29"/>
        <v>1.25</v>
      </c>
      <c r="AO80" s="145">
        <f t="shared" si="30"/>
        <v>-1</v>
      </c>
      <c r="AP80" s="145">
        <f t="shared" si="31"/>
        <v>-0.5</v>
      </c>
      <c r="AQ80" s="145">
        <f t="shared" si="32"/>
        <v>-0.5</v>
      </c>
      <c r="AR80" s="145">
        <f t="shared" si="33"/>
        <v>2.5000000000000001E-2</v>
      </c>
      <c r="AS80" s="144">
        <f t="shared" si="34"/>
        <v>-4</v>
      </c>
      <c r="AT80" s="144">
        <f t="shared" si="35"/>
        <v>20</v>
      </c>
      <c r="AU80" s="144">
        <f t="shared" si="36"/>
        <v>-16</v>
      </c>
      <c r="AV80" s="144">
        <f t="shared" si="37"/>
        <v>-8</v>
      </c>
      <c r="AW80" s="144">
        <f t="shared" si="38"/>
        <v>-8</v>
      </c>
      <c r="AX80" s="144" t="str">
        <f t="shared" si="39"/>
        <v>True</v>
      </c>
      <c r="AY80" s="144">
        <f t="shared" si="21"/>
        <v>14.966629547095765</v>
      </c>
    </row>
    <row r="81" spans="2:51" x14ac:dyDescent="0.2">
      <c r="B81" t="s">
        <v>101</v>
      </c>
      <c r="C81" t="s">
        <v>88</v>
      </c>
      <c r="E81" t="s">
        <v>461</v>
      </c>
      <c r="F81" t="s">
        <v>461</v>
      </c>
      <c r="G81" t="s">
        <v>461</v>
      </c>
      <c r="H81" t="s">
        <v>461</v>
      </c>
      <c r="I81" t="s">
        <v>461</v>
      </c>
      <c r="J81" t="s">
        <v>461</v>
      </c>
      <c r="K81" t="s">
        <v>461</v>
      </c>
      <c r="L81">
        <v>8</v>
      </c>
      <c r="M81" t="s">
        <v>461</v>
      </c>
      <c r="N81" t="s">
        <v>461</v>
      </c>
      <c r="O81" t="s">
        <v>461</v>
      </c>
      <c r="P81" t="s">
        <v>461</v>
      </c>
      <c r="Q81" t="s">
        <v>461</v>
      </c>
      <c r="R81" s="144">
        <f t="shared" si="22"/>
        <v>8</v>
      </c>
      <c r="T81">
        <f t="shared" si="23"/>
        <v>0</v>
      </c>
      <c r="U81" t="s">
        <v>461</v>
      </c>
      <c r="V81">
        <v>2</v>
      </c>
      <c r="W81" t="s">
        <v>461</v>
      </c>
      <c r="X81">
        <f t="shared" si="24"/>
        <v>2</v>
      </c>
      <c r="Y81" t="s">
        <v>461</v>
      </c>
      <c r="AC81">
        <v>1</v>
      </c>
      <c r="AD81" s="144">
        <f t="shared" si="25"/>
        <v>1</v>
      </c>
      <c r="AI81">
        <v>4</v>
      </c>
      <c r="AJ81" t="s">
        <v>461</v>
      </c>
      <c r="AK81" s="144">
        <f t="shared" si="26"/>
        <v>4</v>
      </c>
      <c r="AL81" s="144">
        <f t="shared" si="27"/>
        <v>3.75</v>
      </c>
      <c r="AM81" s="145">
        <f t="shared" si="28"/>
        <v>-0.46666666666666667</v>
      </c>
      <c r="AN81" s="145">
        <f t="shared" si="29"/>
        <v>1.1333333333333333</v>
      </c>
      <c r="AO81" s="145">
        <f t="shared" si="30"/>
        <v>-1</v>
      </c>
      <c r="AP81" s="145">
        <f t="shared" si="31"/>
        <v>-0.73333333333333328</v>
      </c>
      <c r="AQ81" s="145">
        <f t="shared" si="32"/>
        <v>6.6666666666666666E-2</v>
      </c>
      <c r="AR81" s="145">
        <f t="shared" si="33"/>
        <v>2.6000000000000002E-2</v>
      </c>
      <c r="AS81" s="144">
        <f t="shared" si="34"/>
        <v>-1.75</v>
      </c>
      <c r="AT81" s="144">
        <f t="shared" si="35"/>
        <v>4.25</v>
      </c>
      <c r="AU81" s="144">
        <f t="shared" si="36"/>
        <v>-3.75</v>
      </c>
      <c r="AV81" s="144">
        <f t="shared" si="37"/>
        <v>-2.75</v>
      </c>
      <c r="AW81" s="144">
        <f t="shared" si="38"/>
        <v>0.25</v>
      </c>
      <c r="AX81" s="144" t="str">
        <f t="shared" si="39"/>
        <v>True</v>
      </c>
      <c r="AY81" s="144">
        <f t="shared" si="21"/>
        <v>3.39934634239519</v>
      </c>
    </row>
    <row r="82" spans="2:51" x14ac:dyDescent="0.2">
      <c r="B82" t="s">
        <v>102</v>
      </c>
      <c r="C82" t="s">
        <v>88</v>
      </c>
      <c r="E82" t="s">
        <v>461</v>
      </c>
      <c r="F82" t="s">
        <v>461</v>
      </c>
      <c r="G82" t="s">
        <v>461</v>
      </c>
      <c r="H82" t="s">
        <v>461</v>
      </c>
      <c r="I82" t="s">
        <v>461</v>
      </c>
      <c r="J82" t="s">
        <v>461</v>
      </c>
      <c r="K82" t="s">
        <v>461</v>
      </c>
      <c r="L82">
        <v>9</v>
      </c>
      <c r="M82">
        <v>0.5</v>
      </c>
      <c r="N82" t="s">
        <v>461</v>
      </c>
      <c r="O82" t="s">
        <v>461</v>
      </c>
      <c r="P82" t="s">
        <v>461</v>
      </c>
      <c r="Q82" t="s">
        <v>461</v>
      </c>
      <c r="R82" s="144">
        <f t="shared" si="22"/>
        <v>9</v>
      </c>
      <c r="T82">
        <f t="shared" si="23"/>
        <v>0</v>
      </c>
      <c r="U82" t="s">
        <v>461</v>
      </c>
      <c r="V82">
        <v>4</v>
      </c>
      <c r="W82" t="s">
        <v>461</v>
      </c>
      <c r="X82">
        <f t="shared" si="24"/>
        <v>4</v>
      </c>
      <c r="Y82" t="s">
        <v>461</v>
      </c>
      <c r="AC82">
        <v>5</v>
      </c>
      <c r="AD82" s="144">
        <f t="shared" si="25"/>
        <v>5</v>
      </c>
      <c r="AI82">
        <v>4</v>
      </c>
      <c r="AJ82" t="s">
        <v>461</v>
      </c>
      <c r="AK82" s="144">
        <f t="shared" si="26"/>
        <v>4</v>
      </c>
      <c r="AL82" s="144">
        <f t="shared" si="27"/>
        <v>5.5</v>
      </c>
      <c r="AM82" s="145">
        <f t="shared" si="28"/>
        <v>-0.27272727272727271</v>
      </c>
      <c r="AN82" s="145">
        <f t="shared" si="29"/>
        <v>0.63636363636363635</v>
      </c>
      <c r="AO82" s="145">
        <f t="shared" si="30"/>
        <v>-1</v>
      </c>
      <c r="AP82" s="145">
        <f t="shared" si="31"/>
        <v>-9.0909090909090912E-2</v>
      </c>
      <c r="AQ82" s="145">
        <f t="shared" si="32"/>
        <v>-0.27272727272727271</v>
      </c>
      <c r="AR82" s="145">
        <f t="shared" si="33"/>
        <v>1.9090909090909092E-2</v>
      </c>
      <c r="AS82" s="144">
        <f t="shared" si="34"/>
        <v>-1.5</v>
      </c>
      <c r="AT82" s="144">
        <f t="shared" si="35"/>
        <v>3.5</v>
      </c>
      <c r="AU82" s="144">
        <f t="shared" si="36"/>
        <v>-5.5</v>
      </c>
      <c r="AV82" s="144">
        <f t="shared" si="37"/>
        <v>-0.5</v>
      </c>
      <c r="AW82" s="144">
        <f t="shared" si="38"/>
        <v>-1.5</v>
      </c>
      <c r="AX82" s="144" t="str">
        <f t="shared" si="39"/>
        <v>True</v>
      </c>
      <c r="AY82" s="144">
        <f t="shared" si="21"/>
        <v>3.6817870057290869</v>
      </c>
    </row>
    <row r="83" spans="2:51" x14ac:dyDescent="0.2">
      <c r="B83" t="s">
        <v>103</v>
      </c>
      <c r="C83" t="s">
        <v>88</v>
      </c>
      <c r="E83" t="s">
        <v>461</v>
      </c>
      <c r="F83" t="s">
        <v>461</v>
      </c>
      <c r="G83" t="s">
        <v>461</v>
      </c>
      <c r="H83" t="s">
        <v>461</v>
      </c>
      <c r="I83" t="s">
        <v>461</v>
      </c>
      <c r="J83" t="s">
        <v>461</v>
      </c>
      <c r="K83" t="s">
        <v>461</v>
      </c>
      <c r="L83">
        <v>36</v>
      </c>
      <c r="M83" t="s">
        <v>461</v>
      </c>
      <c r="N83" t="s">
        <v>461</v>
      </c>
      <c r="O83" t="s">
        <v>461</v>
      </c>
      <c r="P83" t="s">
        <v>461</v>
      </c>
      <c r="Q83" t="s">
        <v>461</v>
      </c>
      <c r="R83" s="144">
        <f t="shared" si="22"/>
        <v>36</v>
      </c>
      <c r="T83">
        <f t="shared" si="23"/>
        <v>0</v>
      </c>
      <c r="U83" t="s">
        <v>461</v>
      </c>
      <c r="V83">
        <v>8</v>
      </c>
      <c r="W83" t="s">
        <v>461</v>
      </c>
      <c r="X83">
        <f t="shared" si="24"/>
        <v>8</v>
      </c>
      <c r="Y83" t="s">
        <v>461</v>
      </c>
      <c r="AC83">
        <v>4</v>
      </c>
      <c r="AD83" s="144">
        <f t="shared" si="25"/>
        <v>4</v>
      </c>
      <c r="AG83" t="s">
        <v>461</v>
      </c>
      <c r="AH83" t="s">
        <v>461</v>
      </c>
      <c r="AI83" t="s">
        <v>461</v>
      </c>
      <c r="AJ83" t="s">
        <v>461</v>
      </c>
      <c r="AK83" s="144">
        <f t="shared" si="26"/>
        <v>0</v>
      </c>
      <c r="AL83" s="144">
        <f t="shared" si="27"/>
        <v>12</v>
      </c>
      <c r="AM83" s="145">
        <f t="shared" si="28"/>
        <v>-0.33333333333333331</v>
      </c>
      <c r="AN83" s="145">
        <f t="shared" si="29"/>
        <v>2</v>
      </c>
      <c r="AO83" s="145">
        <f t="shared" si="30"/>
        <v>-1</v>
      </c>
      <c r="AP83" s="145">
        <f t="shared" si="31"/>
        <v>-0.66666666666666663</v>
      </c>
      <c r="AQ83" s="145">
        <f t="shared" si="32"/>
        <v>-1</v>
      </c>
      <c r="AR83" s="145">
        <f t="shared" si="33"/>
        <v>3.3333333333333333E-2</v>
      </c>
      <c r="AS83" s="144">
        <f t="shared" si="34"/>
        <v>-4</v>
      </c>
      <c r="AT83" s="144">
        <f t="shared" si="35"/>
        <v>24</v>
      </c>
      <c r="AU83" s="144">
        <f t="shared" si="36"/>
        <v>-12</v>
      </c>
      <c r="AV83" s="144">
        <f t="shared" si="37"/>
        <v>-8</v>
      </c>
      <c r="AW83" s="144">
        <f t="shared" si="38"/>
        <v>-12</v>
      </c>
      <c r="AX83" s="144" t="str">
        <f t="shared" si="39"/>
        <v>True</v>
      </c>
      <c r="AY83" s="144">
        <f t="shared" si="21"/>
        <v>15.4344492037203</v>
      </c>
    </row>
    <row r="84" spans="2:51" x14ac:dyDescent="0.2">
      <c r="B84" t="s">
        <v>104</v>
      </c>
      <c r="C84" t="s">
        <v>88</v>
      </c>
      <c r="E84" t="s">
        <v>461</v>
      </c>
      <c r="F84" t="s">
        <v>461</v>
      </c>
      <c r="G84" t="s">
        <v>461</v>
      </c>
      <c r="H84" t="s">
        <v>461</v>
      </c>
      <c r="I84" t="s">
        <v>461</v>
      </c>
      <c r="J84" t="s">
        <v>461</v>
      </c>
      <c r="K84" t="s">
        <v>461</v>
      </c>
      <c r="L84">
        <v>36</v>
      </c>
      <c r="M84" t="s">
        <v>461</v>
      </c>
      <c r="N84" t="s">
        <v>461</v>
      </c>
      <c r="O84" t="s">
        <v>461</v>
      </c>
      <c r="P84" t="s">
        <v>461</v>
      </c>
      <c r="Q84" t="s">
        <v>461</v>
      </c>
      <c r="R84" s="144">
        <f t="shared" si="22"/>
        <v>36</v>
      </c>
      <c r="T84">
        <f t="shared" si="23"/>
        <v>0</v>
      </c>
      <c r="U84" t="s">
        <v>461</v>
      </c>
      <c r="V84">
        <v>12</v>
      </c>
      <c r="W84" t="s">
        <v>461</v>
      </c>
      <c r="X84">
        <f t="shared" si="24"/>
        <v>12</v>
      </c>
      <c r="Y84" t="s">
        <v>461</v>
      </c>
      <c r="AC84">
        <v>20</v>
      </c>
      <c r="AD84" s="144">
        <f t="shared" si="25"/>
        <v>20</v>
      </c>
      <c r="AJ84" t="s">
        <v>461</v>
      </c>
      <c r="AK84" s="144">
        <f t="shared" si="26"/>
        <v>0</v>
      </c>
      <c r="AL84" s="144">
        <f t="shared" si="27"/>
        <v>17</v>
      </c>
      <c r="AM84" s="145">
        <f t="shared" si="28"/>
        <v>-0.29411764705882354</v>
      </c>
      <c r="AN84" s="145">
        <f t="shared" si="29"/>
        <v>1.1176470588235294</v>
      </c>
      <c r="AO84" s="145">
        <f t="shared" si="30"/>
        <v>-1</v>
      </c>
      <c r="AP84" s="145">
        <f t="shared" si="31"/>
        <v>0.17647058823529413</v>
      </c>
      <c r="AQ84" s="145">
        <f t="shared" si="32"/>
        <v>-1</v>
      </c>
      <c r="AR84" s="145">
        <f t="shared" si="33"/>
        <v>2.4117647058823532E-2</v>
      </c>
      <c r="AS84" s="144">
        <f t="shared" si="34"/>
        <v>-5</v>
      </c>
      <c r="AT84" s="144">
        <f t="shared" si="35"/>
        <v>19</v>
      </c>
      <c r="AU84" s="144">
        <f t="shared" si="36"/>
        <v>-17</v>
      </c>
      <c r="AV84" s="144">
        <f t="shared" si="37"/>
        <v>3</v>
      </c>
      <c r="AW84" s="144">
        <f t="shared" si="38"/>
        <v>-17</v>
      </c>
      <c r="AX84" s="144" t="str">
        <f t="shared" si="39"/>
        <v>True</v>
      </c>
      <c r="AY84" s="144">
        <f t="shared" si="21"/>
        <v>14.966629547095765</v>
      </c>
    </row>
    <row r="85" spans="2:51" x14ac:dyDescent="0.2">
      <c r="B85" t="s">
        <v>441</v>
      </c>
      <c r="C85" t="s">
        <v>36</v>
      </c>
      <c r="O85">
        <v>10</v>
      </c>
      <c r="R85" s="144">
        <f t="shared" si="22"/>
        <v>10</v>
      </c>
      <c r="T85">
        <f t="shared" si="23"/>
        <v>0</v>
      </c>
      <c r="X85">
        <f t="shared" si="24"/>
        <v>0</v>
      </c>
      <c r="AD85" s="144">
        <f t="shared" si="25"/>
        <v>0</v>
      </c>
      <c r="AK85" s="144">
        <f t="shared" si="26"/>
        <v>0</v>
      </c>
      <c r="AL85" s="144">
        <f t="shared" si="27"/>
        <v>2.5</v>
      </c>
      <c r="AM85" s="145">
        <f t="shared" si="28"/>
        <v>-1</v>
      </c>
      <c r="AN85" s="145">
        <f t="shared" si="29"/>
        <v>3</v>
      </c>
      <c r="AO85" s="145">
        <f t="shared" si="30"/>
        <v>-1</v>
      </c>
      <c r="AP85" s="145">
        <f t="shared" si="31"/>
        <v>-1</v>
      </c>
      <c r="AQ85" s="145">
        <f t="shared" si="32"/>
        <v>-1</v>
      </c>
      <c r="AR85" s="145">
        <f t="shared" si="33"/>
        <v>0.05</v>
      </c>
      <c r="AS85" s="144">
        <f t="shared" si="34"/>
        <v>-2.5</v>
      </c>
      <c r="AT85" s="144">
        <f t="shared" si="35"/>
        <v>7.5</v>
      </c>
      <c r="AU85" s="144">
        <f t="shared" si="36"/>
        <v>-2.5</v>
      </c>
      <c r="AV85" s="144">
        <f t="shared" si="37"/>
        <v>-2.5</v>
      </c>
      <c r="AW85" s="144">
        <f t="shared" si="38"/>
        <v>-2.5</v>
      </c>
      <c r="AX85" s="144" t="str">
        <f t="shared" si="39"/>
        <v>True</v>
      </c>
      <c r="AY85" s="144">
        <f t="shared" si="21"/>
        <v>4.714045207910317</v>
      </c>
    </row>
    <row r="86" spans="2:51" x14ac:dyDescent="0.2">
      <c r="AK86" s="144">
        <f t="shared" si="26"/>
        <v>0</v>
      </c>
      <c r="AL86" s="144">
        <f t="shared" si="27"/>
        <v>0</v>
      </c>
      <c r="AQ86" s="145">
        <f t="shared" si="32"/>
        <v>0</v>
      </c>
      <c r="AW86" s="144">
        <f t="shared" si="38"/>
        <v>0</v>
      </c>
    </row>
    <row r="87" spans="2:51" x14ac:dyDescent="0.2">
      <c r="AL87" s="144" t="e">
        <f t="shared" si="27"/>
        <v>#DIV/0!</v>
      </c>
      <c r="AQ87" s="145">
        <f t="shared" si="32"/>
        <v>0</v>
      </c>
      <c r="AW87" s="144">
        <f t="shared" si="38"/>
        <v>0</v>
      </c>
    </row>
    <row r="95" spans="2:51" x14ac:dyDescent="0.2">
      <c r="AE95">
        <v>20</v>
      </c>
    </row>
    <row r="96" spans="2:51" x14ac:dyDescent="0.2">
      <c r="AE96">
        <v>10</v>
      </c>
    </row>
    <row r="97" spans="31:32" x14ac:dyDescent="0.2">
      <c r="AE97">
        <v>10</v>
      </c>
    </row>
    <row r="98" spans="31:32" x14ac:dyDescent="0.2">
      <c r="AE98">
        <v>10</v>
      </c>
    </row>
    <row r="99" spans="31:32" x14ac:dyDescent="0.2">
      <c r="AE99">
        <v>10</v>
      </c>
    </row>
    <row r="100" spans="31:32" x14ac:dyDescent="0.2">
      <c r="AE100">
        <v>10</v>
      </c>
    </row>
    <row r="101" spans="31:32" x14ac:dyDescent="0.2">
      <c r="AE101">
        <v>128</v>
      </c>
    </row>
    <row r="102" spans="31:32" x14ac:dyDescent="0.2">
      <c r="AE102">
        <v>16</v>
      </c>
    </row>
    <row r="103" spans="31:32" x14ac:dyDescent="0.2">
      <c r="AE103">
        <v>16</v>
      </c>
    </row>
    <row r="104" spans="31:32" x14ac:dyDescent="0.2">
      <c r="AE104">
        <v>40</v>
      </c>
    </row>
    <row r="105" spans="31:32" x14ac:dyDescent="0.2">
      <c r="AE105">
        <v>48</v>
      </c>
    </row>
    <row r="106" spans="31:32" x14ac:dyDescent="0.2">
      <c r="AE106">
        <v>36</v>
      </c>
    </row>
    <row r="107" spans="31:32" x14ac:dyDescent="0.2">
      <c r="AE107">
        <v>36</v>
      </c>
    </row>
    <row r="108" spans="31:32" x14ac:dyDescent="0.2">
      <c r="AE108">
        <v>36</v>
      </c>
    </row>
    <row r="109" spans="31:32" x14ac:dyDescent="0.2">
      <c r="AE109">
        <v>36</v>
      </c>
    </row>
    <row r="110" spans="31:32" x14ac:dyDescent="0.2">
      <c r="AE110">
        <v>36</v>
      </c>
    </row>
    <row r="111" spans="31:32" x14ac:dyDescent="0.2">
      <c r="AF111">
        <v>60</v>
      </c>
    </row>
    <row r="112" spans="31:32" x14ac:dyDescent="0.2">
      <c r="AF112">
        <v>40</v>
      </c>
    </row>
    <row r="113" spans="31:32" x14ac:dyDescent="0.2">
      <c r="AE113">
        <v>10</v>
      </c>
    </row>
    <row r="114" spans="31:32" x14ac:dyDescent="0.2">
      <c r="AE114">
        <v>6</v>
      </c>
    </row>
    <row r="115" spans="31:32" x14ac:dyDescent="0.2">
      <c r="AE115" t="s">
        <v>461</v>
      </c>
      <c r="AF115" t="s">
        <v>461</v>
      </c>
    </row>
    <row r="116" spans="31:32" x14ac:dyDescent="0.2">
      <c r="AE116" t="s">
        <v>461</v>
      </c>
      <c r="AF116" t="s">
        <v>461</v>
      </c>
    </row>
    <row r="117" spans="31:32" x14ac:dyDescent="0.2">
      <c r="AE117" t="s">
        <v>461</v>
      </c>
      <c r="AF117" t="s">
        <v>461</v>
      </c>
    </row>
    <row r="118" spans="31:32" x14ac:dyDescent="0.2">
      <c r="AE118" t="s">
        <v>461</v>
      </c>
      <c r="AF118" t="s">
        <v>461</v>
      </c>
    </row>
    <row r="119" spans="31:32" x14ac:dyDescent="0.2">
      <c r="AE119" t="s">
        <v>461</v>
      </c>
      <c r="AF119" t="s">
        <v>461</v>
      </c>
    </row>
    <row r="120" spans="31:32" x14ac:dyDescent="0.2">
      <c r="AE120" t="s">
        <v>461</v>
      </c>
      <c r="AF120" t="s">
        <v>461</v>
      </c>
    </row>
    <row r="121" spans="31:32" x14ac:dyDescent="0.2">
      <c r="AE121" t="s">
        <v>461</v>
      </c>
      <c r="AF121" t="s">
        <v>461</v>
      </c>
    </row>
    <row r="122" spans="31:32" x14ac:dyDescent="0.2">
      <c r="AE122" t="s">
        <v>461</v>
      </c>
      <c r="AF122" t="s">
        <v>461</v>
      </c>
    </row>
    <row r="123" spans="31:32" x14ac:dyDescent="0.2">
      <c r="AE123" t="s">
        <v>461</v>
      </c>
      <c r="AF123" t="s">
        <v>461</v>
      </c>
    </row>
    <row r="124" spans="31:32" x14ac:dyDescent="0.2">
      <c r="AF124">
        <v>48</v>
      </c>
    </row>
    <row r="125" spans="31:32" x14ac:dyDescent="0.2">
      <c r="AF125">
        <v>160</v>
      </c>
    </row>
    <row r="126" spans="31:32" x14ac:dyDescent="0.2">
      <c r="AF126">
        <v>12</v>
      </c>
    </row>
    <row r="127" spans="31:32" x14ac:dyDescent="0.2">
      <c r="AF127">
        <v>6</v>
      </c>
    </row>
    <row r="128" spans="31:32" x14ac:dyDescent="0.2">
      <c r="AF128">
        <v>20</v>
      </c>
    </row>
    <row r="129" spans="32:34" x14ac:dyDescent="0.2">
      <c r="AF129">
        <v>4</v>
      </c>
    </row>
    <row r="130" spans="32:34" x14ac:dyDescent="0.2">
      <c r="AF130">
        <v>3</v>
      </c>
    </row>
    <row r="131" spans="32:34" x14ac:dyDescent="0.2">
      <c r="AF131" t="s">
        <v>461</v>
      </c>
      <c r="AG131">
        <v>40</v>
      </c>
    </row>
    <row r="132" spans="32:34" x14ac:dyDescent="0.2">
      <c r="AF132" t="s">
        <v>461</v>
      </c>
      <c r="AG132">
        <v>1.3333333333333333</v>
      </c>
    </row>
    <row r="133" spans="32:34" x14ac:dyDescent="0.2">
      <c r="AF133" t="s">
        <v>461</v>
      </c>
      <c r="AG133">
        <v>32</v>
      </c>
    </row>
    <row r="134" spans="32:34" x14ac:dyDescent="0.2">
      <c r="AF134">
        <v>42</v>
      </c>
    </row>
    <row r="135" spans="32:34" x14ac:dyDescent="0.2">
      <c r="AF135" t="s">
        <v>461</v>
      </c>
      <c r="AH135">
        <v>64</v>
      </c>
    </row>
    <row r="136" spans="32:34" x14ac:dyDescent="0.2">
      <c r="AF136">
        <v>8</v>
      </c>
    </row>
    <row r="137" spans="32:34" x14ac:dyDescent="0.2">
      <c r="AF137">
        <v>8</v>
      </c>
    </row>
    <row r="138" spans="32:34" x14ac:dyDescent="0.2">
      <c r="AF138">
        <v>8</v>
      </c>
    </row>
    <row r="139" spans="32:34" x14ac:dyDescent="0.2">
      <c r="AF139">
        <v>4</v>
      </c>
    </row>
    <row r="140" spans="32:34" x14ac:dyDescent="0.2">
      <c r="AF140">
        <v>4</v>
      </c>
    </row>
    <row r="141" spans="32:34" x14ac:dyDescent="0.2">
      <c r="AF141" t="s">
        <v>461</v>
      </c>
      <c r="AH141">
        <v>64</v>
      </c>
    </row>
    <row r="142" spans="32:34" x14ac:dyDescent="0.2">
      <c r="AF142" t="s">
        <v>461</v>
      </c>
      <c r="AH142">
        <v>64</v>
      </c>
    </row>
    <row r="143" spans="32:34" x14ac:dyDescent="0.2">
      <c r="AF143" t="s">
        <v>461</v>
      </c>
      <c r="AH143">
        <v>8</v>
      </c>
    </row>
    <row r="144" spans="32:34" x14ac:dyDescent="0.2">
      <c r="AF144" t="s">
        <v>461</v>
      </c>
      <c r="AH144">
        <v>64</v>
      </c>
    </row>
    <row r="145" spans="32:34" x14ac:dyDescent="0.2">
      <c r="AF145">
        <v>16</v>
      </c>
    </row>
    <row r="146" spans="32:34" x14ac:dyDescent="0.2">
      <c r="AF146">
        <v>60</v>
      </c>
    </row>
    <row r="147" spans="32:34" x14ac:dyDescent="0.2">
      <c r="AG147">
        <v>24</v>
      </c>
    </row>
    <row r="148" spans="32:34" x14ac:dyDescent="0.2">
      <c r="AH148">
        <v>96</v>
      </c>
    </row>
    <row r="149" spans="32:34" x14ac:dyDescent="0.2">
      <c r="AG149">
        <v>16</v>
      </c>
    </row>
    <row r="150" spans="32:34" x14ac:dyDescent="0.2">
      <c r="AH150">
        <v>24</v>
      </c>
    </row>
    <row r="151" spans="32:34" x14ac:dyDescent="0.2">
      <c r="AG151">
        <v>8</v>
      </c>
    </row>
    <row r="152" spans="32:34" x14ac:dyDescent="0.2">
      <c r="AG152">
        <v>60</v>
      </c>
    </row>
    <row r="153" spans="32:34" x14ac:dyDescent="0.2">
      <c r="AG153">
        <v>60</v>
      </c>
    </row>
    <row r="154" spans="32:34" x14ac:dyDescent="0.2">
      <c r="AG154">
        <v>16</v>
      </c>
    </row>
    <row r="155" spans="32:34" x14ac:dyDescent="0.2">
      <c r="AG155" t="s">
        <v>461</v>
      </c>
    </row>
    <row r="156" spans="32:34" x14ac:dyDescent="0.2">
      <c r="AG156" t="s">
        <v>461</v>
      </c>
    </row>
    <row r="157" spans="32:34" x14ac:dyDescent="0.2">
      <c r="AG157" t="s">
        <v>461</v>
      </c>
    </row>
    <row r="158" spans="32:34" x14ac:dyDescent="0.2">
      <c r="AG158" t="s">
        <v>461</v>
      </c>
    </row>
    <row r="159" spans="32:34" x14ac:dyDescent="0.2">
      <c r="AG159" t="s">
        <v>461</v>
      </c>
    </row>
    <row r="160" spans="32:34" x14ac:dyDescent="0.2">
      <c r="AG160">
        <v>12</v>
      </c>
    </row>
    <row r="161" spans="33:35" x14ac:dyDescent="0.2">
      <c r="AI161">
        <v>32</v>
      </c>
    </row>
    <row r="162" spans="33:35" x14ac:dyDescent="0.2">
      <c r="AI162">
        <v>8</v>
      </c>
    </row>
    <row r="163" spans="33:35" x14ac:dyDescent="0.2">
      <c r="AI163">
        <v>16</v>
      </c>
    </row>
    <row r="164" spans="33:35" x14ac:dyDescent="0.2">
      <c r="AI164">
        <v>8</v>
      </c>
    </row>
    <row r="165" spans="33:35" x14ac:dyDescent="0.2">
      <c r="AI165">
        <v>32</v>
      </c>
    </row>
    <row r="166" spans="33:35" x14ac:dyDescent="0.2">
      <c r="AI166">
        <v>8</v>
      </c>
    </row>
    <row r="167" spans="33:35" x14ac:dyDescent="0.2">
      <c r="AI167">
        <v>8</v>
      </c>
    </row>
    <row r="168" spans="33:35" x14ac:dyDescent="0.2">
      <c r="AI168">
        <v>16</v>
      </c>
    </row>
    <row r="169" spans="33:35" x14ac:dyDescent="0.2">
      <c r="AI169">
        <v>16</v>
      </c>
    </row>
    <row r="170" spans="33:35" x14ac:dyDescent="0.2">
      <c r="AI170">
        <v>8</v>
      </c>
    </row>
    <row r="171" spans="33:35" x14ac:dyDescent="0.2">
      <c r="AI171">
        <v>8</v>
      </c>
    </row>
    <row r="172" spans="33:35" x14ac:dyDescent="0.2">
      <c r="AI172">
        <v>8</v>
      </c>
    </row>
    <row r="173" spans="33:35" x14ac:dyDescent="0.2">
      <c r="AI173">
        <v>4</v>
      </c>
    </row>
    <row r="174" spans="33:35" x14ac:dyDescent="0.2">
      <c r="AI174">
        <v>4</v>
      </c>
    </row>
    <row r="175" spans="33:35" x14ac:dyDescent="0.2">
      <c r="AI175" t="s">
        <v>461</v>
      </c>
    </row>
    <row r="176" spans="33:35" x14ac:dyDescent="0.2">
      <c r="AG176" t="s">
        <v>461</v>
      </c>
      <c r="AH176" t="s">
        <v>461</v>
      </c>
      <c r="AI176" t="s">
        <v>461</v>
      </c>
    </row>
  </sheetData>
  <conditionalFormatting sqref="AM1:AQ1048576">
    <cfRule type="cellIs" dxfId="248" priority="1" operator="equal">
      <formul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tabColor theme="8"/>
    <pageSetUpPr fitToPage="1"/>
  </sheetPr>
  <dimension ref="A1:GM143"/>
  <sheetViews>
    <sheetView showGridLines="0" zoomScale="85" zoomScaleNormal="85" workbookViewId="0">
      <pane xSplit="8" ySplit="8" topLeftCell="N9" activePane="bottomRight" state="frozen"/>
      <selection activeCell="B1" sqref="B1"/>
      <selection pane="topRight" activeCell="E1" sqref="E1"/>
      <selection pane="bottomLeft" activeCell="B10" sqref="B10"/>
      <selection pane="bottomRight" activeCell="V9" sqref="V9"/>
    </sheetView>
  </sheetViews>
  <sheetFormatPr defaultColWidth="9.140625" defaultRowHeight="21" customHeight="1" outlineLevelCol="1" x14ac:dyDescent="0.2"/>
  <cols>
    <col min="1" max="1" width="9.140625" style="1" hidden="1" customWidth="1"/>
    <col min="2" max="2" width="5" style="1" customWidth="1"/>
    <col min="3" max="3" width="17.5703125" style="1" customWidth="1"/>
    <col min="4" max="4" width="14.85546875" style="1" customWidth="1"/>
    <col min="5" max="5" width="57.42578125" style="1" bestFit="1" customWidth="1"/>
    <col min="6" max="6" width="9.140625" style="1" hidden="1" customWidth="1"/>
    <col min="7" max="7" width="12" style="1" hidden="1" customWidth="1"/>
    <col min="8" max="8" width="24.42578125" style="1" hidden="1" customWidth="1"/>
    <col min="9" max="9" width="6.5703125" style="1" customWidth="1" outlineLevel="1"/>
    <col min="10" max="10" width="9.140625" style="2" customWidth="1" outlineLevel="1"/>
    <col min="11" max="11" width="13.42578125" style="3" customWidth="1" outlineLevel="1"/>
    <col min="12" max="13" width="9.140625" style="2" customWidth="1" outlineLevel="1"/>
    <col min="14" max="14" width="13.5703125" style="2" customWidth="1" outlineLevel="1"/>
    <col min="15" max="15" width="12.5703125" style="2" customWidth="1" outlineLevel="1"/>
    <col min="16" max="16" width="9.140625" style="1" customWidth="1" outlineLevel="1"/>
    <col min="17" max="17" width="9.140625" style="2" customWidth="1" outlineLevel="1"/>
    <col min="18" max="18" width="13.5703125" style="2" customWidth="1" outlineLevel="1"/>
    <col min="19" max="20" width="9.140625" style="2" customWidth="1" outlineLevel="1"/>
    <col min="21" max="21" width="13.5703125" style="2" customWidth="1" outlineLevel="1"/>
    <col min="22" max="22" width="14.5703125" style="2" customWidth="1" outlineLevel="1"/>
    <col min="23" max="23" width="9.140625" style="1" customWidth="1" outlineLevel="1"/>
    <col min="24" max="24" width="9.7109375" style="2" customWidth="1" outlineLevel="1"/>
    <col min="25" max="25" width="14.5703125" style="2" customWidth="1" outlineLevel="1"/>
    <col min="26" max="26" width="9.28515625" style="2" customWidth="1" outlineLevel="1"/>
    <col min="27" max="27" width="9.42578125" style="2" customWidth="1" outlineLevel="1"/>
    <col min="28" max="29" width="14.5703125" style="2" customWidth="1" outlineLevel="1"/>
    <col min="30" max="30" width="9.140625" style="1" customWidth="1" outlineLevel="1"/>
    <col min="31" max="31" width="9.7109375" style="2" customWidth="1" outlineLevel="1"/>
    <col min="32" max="32" width="14.5703125" style="2" customWidth="1" outlineLevel="1"/>
    <col min="33" max="33" width="9.28515625" style="2" customWidth="1" outlineLevel="1"/>
    <col min="34" max="34" width="9.42578125" style="2" customWidth="1" outlineLevel="1"/>
    <col min="35" max="36" width="14.5703125" style="2" customWidth="1" outlineLevel="1"/>
    <col min="37" max="37" width="9.140625" style="1" customWidth="1" outlineLevel="1"/>
    <col min="38" max="38" width="9.7109375" style="2" customWidth="1" outlineLevel="1"/>
    <col min="39" max="39" width="14.5703125" style="2" customWidth="1" outlineLevel="1"/>
    <col min="40" max="40" width="9.28515625" style="2" customWidth="1" outlineLevel="1"/>
    <col min="41" max="41" width="9.42578125" style="2" customWidth="1" outlineLevel="1"/>
    <col min="42" max="42" width="14.5703125" style="2" customWidth="1" outlineLevel="1"/>
    <col min="43" max="43" width="14.5703125" style="2" customWidth="1"/>
    <col min="44" max="77" width="14.5703125" style="2" customWidth="1" outlineLevel="1"/>
    <col min="78" max="78" width="14.5703125" style="2" customWidth="1"/>
    <col min="79" max="112" width="14.5703125" style="2" customWidth="1" outlineLevel="1"/>
    <col min="113" max="113" width="14.5703125" style="2" customWidth="1"/>
    <col min="114" max="147" width="14.5703125" style="2" customWidth="1" outlineLevel="1"/>
    <col min="148" max="148" width="14.5703125" style="2" customWidth="1"/>
    <col min="149" max="162" width="14.5703125" style="2" customWidth="1" outlineLevel="1"/>
    <col min="163" max="163" width="9.140625" style="1" customWidth="1" outlineLevel="1"/>
    <col min="164" max="164" width="9.7109375" style="2" customWidth="1" outlineLevel="1"/>
    <col min="165" max="165" width="14.5703125" style="2" customWidth="1" outlineLevel="1"/>
    <col min="166" max="166" width="9.28515625" style="2" customWidth="1" outlineLevel="1"/>
    <col min="167" max="167" width="9.42578125" style="2" customWidth="1" outlineLevel="1"/>
    <col min="168" max="169" width="14.5703125" style="2" customWidth="1" outlineLevel="1"/>
    <col min="170" max="170" width="9.140625" style="1" customWidth="1" outlineLevel="1"/>
    <col min="171" max="171" width="9.7109375" style="2" customWidth="1" outlineLevel="1"/>
    <col min="172" max="172" width="14.5703125" style="2" customWidth="1" outlineLevel="1"/>
    <col min="173" max="173" width="9.28515625" style="2" customWidth="1" outlineLevel="1"/>
    <col min="174" max="174" width="9.42578125" style="2" customWidth="1" outlineLevel="1"/>
    <col min="175" max="176" width="14.5703125" style="2" customWidth="1" outlineLevel="1"/>
    <col min="177" max="177" width="9.140625" style="1" customWidth="1" outlineLevel="1"/>
    <col min="178" max="178" width="9.7109375" style="2" customWidth="1" outlineLevel="1"/>
    <col min="179" max="179" width="14.5703125" style="2" customWidth="1" outlineLevel="1"/>
    <col min="180" max="180" width="9.28515625" style="2" customWidth="1" outlineLevel="1"/>
    <col min="181" max="181" width="9.42578125" style="2" customWidth="1" outlineLevel="1"/>
    <col min="182" max="182" width="14.5703125" style="2" customWidth="1" outlineLevel="1"/>
    <col min="183" max="183" width="14.5703125" style="2" customWidth="1"/>
    <col min="184" max="186" width="9.140625" style="1" customWidth="1"/>
    <col min="187" max="187" width="14" style="1" customWidth="1"/>
    <col min="188" max="188" width="21.85546875" style="1" customWidth="1"/>
    <col min="189" max="189" width="9.140625" style="4" customWidth="1"/>
    <col min="190" max="190" width="9.7109375" style="4" customWidth="1"/>
    <col min="191" max="191" width="14.5703125" style="4" customWidth="1"/>
    <col min="192" max="192" width="9.28515625" style="4" customWidth="1"/>
    <col min="193" max="193" width="9.42578125" style="4" customWidth="1"/>
    <col min="194" max="195" width="14.5703125" style="4" customWidth="1"/>
    <col min="196" max="16384" width="9.140625" style="1"/>
  </cols>
  <sheetData>
    <row r="1" spans="1:195" ht="21" customHeight="1" thickBot="1" x14ac:dyDescent="0.25">
      <c r="F1" s="5"/>
      <c r="G1" s="5"/>
      <c r="H1" s="5"/>
      <c r="I1" s="6"/>
      <c r="J1" s="6"/>
      <c r="K1" s="6"/>
    </row>
    <row r="2" spans="1:195" s="5" customFormat="1" ht="28.5" x14ac:dyDescent="0.2">
      <c r="C2" s="95" t="s">
        <v>356</v>
      </c>
      <c r="D2" s="98" t="s">
        <v>85</v>
      </c>
      <c r="E2" s="99"/>
      <c r="I2" s="6"/>
      <c r="J2" s="6"/>
      <c r="K2" s="6"/>
      <c r="L2" s="6"/>
      <c r="M2" s="6"/>
      <c r="N2" s="6"/>
      <c r="O2" s="6"/>
      <c r="Q2" s="6"/>
      <c r="R2" s="6"/>
      <c r="S2" s="6"/>
      <c r="T2" s="6"/>
      <c r="U2" s="6"/>
      <c r="V2" s="6"/>
      <c r="X2" s="6"/>
      <c r="Y2" s="6"/>
      <c r="Z2" s="6"/>
      <c r="AA2" s="6"/>
      <c r="AB2" s="6"/>
      <c r="AC2" s="6"/>
      <c r="AE2" s="6"/>
      <c r="AF2" s="6"/>
      <c r="AG2" s="6"/>
      <c r="AH2" s="6"/>
      <c r="AI2" s="6"/>
      <c r="AJ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H2" s="6"/>
      <c r="FI2" s="6"/>
      <c r="FJ2" s="6"/>
      <c r="FK2" s="6"/>
      <c r="FL2" s="6"/>
      <c r="FM2" s="6"/>
      <c r="FO2" s="6"/>
      <c r="FP2" s="6"/>
      <c r="FQ2" s="6"/>
      <c r="FR2" s="6"/>
      <c r="FS2" s="6"/>
      <c r="FT2" s="6"/>
      <c r="FV2" s="6"/>
      <c r="FW2" s="6"/>
      <c r="FX2" s="6"/>
      <c r="FY2" s="6"/>
      <c r="FZ2" s="6"/>
      <c r="GA2" s="6"/>
      <c r="GG2" s="7"/>
      <c r="GH2" s="7"/>
      <c r="GI2" s="7"/>
      <c r="GJ2" s="7"/>
      <c r="GK2" s="7"/>
      <c r="GL2" s="7"/>
      <c r="GM2" s="7"/>
    </row>
    <row r="3" spans="1:195" s="5" customFormat="1" ht="28.5" x14ac:dyDescent="0.2">
      <c r="C3" s="95" t="s">
        <v>355</v>
      </c>
      <c r="D3" s="100" t="s">
        <v>176</v>
      </c>
      <c r="E3" s="99"/>
      <c r="I3" s="6"/>
      <c r="J3" s="6"/>
      <c r="K3" s="6"/>
      <c r="L3" s="8"/>
      <c r="M3" s="6"/>
      <c r="N3" s="6"/>
      <c r="O3" s="6"/>
      <c r="Q3" s="8"/>
      <c r="R3" s="8"/>
      <c r="S3" s="8"/>
      <c r="T3" s="6"/>
      <c r="U3" s="6"/>
      <c r="V3" s="6"/>
      <c r="X3" s="8"/>
      <c r="Y3" s="8"/>
      <c r="Z3" s="8"/>
      <c r="AA3" s="6"/>
      <c r="AB3" s="6"/>
      <c r="AC3" s="6"/>
      <c r="AE3" s="8"/>
      <c r="AF3" s="8"/>
      <c r="AG3" s="8"/>
      <c r="AH3" s="6"/>
      <c r="AI3" s="6"/>
      <c r="AJ3" s="6"/>
      <c r="AL3" s="8"/>
      <c r="AM3" s="8"/>
      <c r="AN3" s="8"/>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H3" s="8"/>
      <c r="FI3" s="8"/>
      <c r="FJ3" s="8"/>
      <c r="FK3" s="6"/>
      <c r="FL3" s="6"/>
      <c r="FM3" s="6"/>
      <c r="FO3" s="8"/>
      <c r="FP3" s="8"/>
      <c r="FQ3" s="8"/>
      <c r="FR3" s="6"/>
      <c r="FS3" s="6"/>
      <c r="FT3" s="6"/>
      <c r="FV3" s="8"/>
      <c r="FW3" s="8"/>
      <c r="FX3" s="8"/>
      <c r="FY3" s="6"/>
      <c r="FZ3" s="6"/>
      <c r="GA3" s="6"/>
      <c r="GG3" s="7"/>
      <c r="GH3" s="7"/>
      <c r="GI3" s="7"/>
      <c r="GJ3" s="7"/>
      <c r="GK3" s="7"/>
      <c r="GL3" s="7"/>
      <c r="GM3" s="7"/>
    </row>
    <row r="4" spans="1:195" s="5" customFormat="1" ht="27" thickBot="1" x14ac:dyDescent="0.25">
      <c r="B4" s="9"/>
      <c r="C4" s="95" t="s">
        <v>23</v>
      </c>
      <c r="D4" s="101">
        <f ca="1">TODAY()</f>
        <v>42494</v>
      </c>
      <c r="E4" s="99"/>
      <c r="I4" s="6"/>
      <c r="J4" s="6"/>
      <c r="K4" s="6"/>
      <c r="L4" s="10"/>
      <c r="M4" s="8"/>
      <c r="N4" s="8"/>
      <c r="O4" s="8"/>
      <c r="Q4" s="10"/>
      <c r="R4" s="10"/>
      <c r="S4" s="10"/>
      <c r="T4" s="8"/>
      <c r="U4" s="8"/>
      <c r="V4" s="8"/>
      <c r="X4" s="10"/>
      <c r="Y4" s="10"/>
      <c r="Z4" s="10"/>
      <c r="AA4" s="8"/>
      <c r="AB4" s="8"/>
      <c r="AC4" s="8"/>
      <c r="AE4" s="10"/>
      <c r="AF4" s="10"/>
      <c r="AG4" s="10"/>
      <c r="AH4" s="8"/>
      <c r="AI4" s="8"/>
      <c r="AJ4" s="8"/>
      <c r="AL4" s="10"/>
      <c r="AM4" s="10"/>
      <c r="AN4" s="10"/>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c r="CC4" s="8"/>
      <c r="CD4" s="8"/>
      <c r="CE4" s="8"/>
      <c r="CF4" s="8"/>
      <c r="CG4" s="8"/>
      <c r="CH4" s="8"/>
      <c r="CI4" s="8"/>
      <c r="CJ4" s="8"/>
      <c r="CK4" s="8"/>
      <c r="CL4" s="8"/>
      <c r="CM4" s="8"/>
      <c r="CN4" s="8"/>
      <c r="CO4" s="8"/>
      <c r="CP4" s="8"/>
      <c r="CQ4" s="8"/>
      <c r="CR4" s="8"/>
      <c r="CS4" s="8"/>
      <c r="CT4" s="8"/>
      <c r="CU4" s="8"/>
      <c r="CV4" s="8"/>
      <c r="CW4" s="8"/>
      <c r="CX4" s="8"/>
      <c r="CY4" s="8"/>
      <c r="CZ4" s="8"/>
      <c r="DA4" s="8"/>
      <c r="DB4" s="8"/>
      <c r="DC4" s="8"/>
      <c r="DD4" s="8"/>
      <c r="DE4" s="8"/>
      <c r="DF4" s="8"/>
      <c r="DG4" s="8"/>
      <c r="DH4" s="8"/>
      <c r="DI4" s="8"/>
      <c r="DJ4" s="8"/>
      <c r="DK4" s="8"/>
      <c r="DL4" s="8"/>
      <c r="DM4" s="8"/>
      <c r="DN4" s="8"/>
      <c r="DO4" s="8"/>
      <c r="DP4" s="8"/>
      <c r="DQ4" s="8"/>
      <c r="DR4" s="8"/>
      <c r="DS4" s="8"/>
      <c r="DT4" s="8"/>
      <c r="DU4" s="8"/>
      <c r="DV4" s="8"/>
      <c r="DW4" s="8"/>
      <c r="DX4" s="8"/>
      <c r="DY4" s="8"/>
      <c r="DZ4" s="8"/>
      <c r="EA4" s="8"/>
      <c r="EB4" s="8"/>
      <c r="EC4" s="8"/>
      <c r="ED4" s="8"/>
      <c r="EE4" s="8"/>
      <c r="EF4" s="8"/>
      <c r="EG4" s="8"/>
      <c r="EH4" s="8"/>
      <c r="EI4" s="8"/>
      <c r="EJ4" s="8"/>
      <c r="EK4" s="8"/>
      <c r="EL4" s="8"/>
      <c r="EM4" s="8"/>
      <c r="EN4" s="8"/>
      <c r="EO4" s="8"/>
      <c r="EP4" s="8"/>
      <c r="EQ4" s="8"/>
      <c r="ER4" s="8"/>
      <c r="ES4" s="8"/>
      <c r="ET4" s="8"/>
      <c r="EU4" s="8"/>
      <c r="EV4" s="8"/>
      <c r="EW4" s="8"/>
      <c r="EX4" s="8"/>
      <c r="EY4" s="8"/>
      <c r="EZ4" s="8"/>
      <c r="FA4" s="8"/>
      <c r="FB4" s="8"/>
      <c r="FC4" s="8"/>
      <c r="FD4" s="8"/>
      <c r="FE4" s="8"/>
      <c r="FF4" s="8"/>
      <c r="FH4" s="10"/>
      <c r="FI4" s="10"/>
      <c r="FJ4" s="10"/>
      <c r="FK4" s="8"/>
      <c r="FL4" s="8"/>
      <c r="FM4" s="8"/>
      <c r="FO4" s="10"/>
      <c r="FP4" s="10"/>
      <c r="FQ4" s="10"/>
      <c r="FR4" s="8"/>
      <c r="FS4" s="8"/>
      <c r="FT4" s="8"/>
      <c r="FV4" s="10"/>
      <c r="FW4" s="10"/>
      <c r="FX4" s="10"/>
      <c r="FY4" s="8"/>
      <c r="FZ4" s="8"/>
      <c r="GA4" s="8"/>
      <c r="GG4" s="7"/>
      <c r="GH4" s="7"/>
      <c r="GI4" s="7"/>
      <c r="GJ4" s="7"/>
      <c r="GK4" s="7"/>
      <c r="GL4" s="7"/>
      <c r="GM4" s="7"/>
    </row>
    <row r="5" spans="1:195" ht="45.75" customHeight="1" thickBot="1" x14ac:dyDescent="0.25">
      <c r="B5" s="11"/>
      <c r="C5" s="11"/>
      <c r="D5" s="11"/>
      <c r="E5" s="12"/>
      <c r="F5" s="12"/>
      <c r="G5" s="12"/>
      <c r="H5" s="13"/>
      <c r="I5" s="280" t="s">
        <v>177</v>
      </c>
      <c r="J5" s="281"/>
      <c r="K5" s="281"/>
      <c r="L5" s="281"/>
      <c r="M5" s="281"/>
      <c r="N5" s="281"/>
      <c r="O5" s="281"/>
      <c r="P5" s="281"/>
      <c r="Q5" s="281"/>
      <c r="R5" s="281"/>
      <c r="S5" s="281"/>
      <c r="T5" s="281"/>
      <c r="U5" s="281"/>
      <c r="V5" s="281"/>
      <c r="W5" s="281"/>
      <c r="X5" s="281"/>
      <c r="Y5" s="281"/>
      <c r="Z5" s="281"/>
      <c r="AA5" s="281"/>
      <c r="AB5" s="281"/>
      <c r="AC5" s="281"/>
      <c r="AD5" s="281"/>
      <c r="AE5" s="281"/>
      <c r="AF5" s="281"/>
      <c r="AG5" s="281"/>
      <c r="AH5" s="281"/>
      <c r="AI5" s="281"/>
      <c r="AJ5" s="281"/>
      <c r="AK5" s="281"/>
      <c r="AL5" s="281"/>
      <c r="AM5" s="281"/>
      <c r="AN5" s="281"/>
      <c r="AO5" s="281"/>
      <c r="AP5" s="281"/>
      <c r="AQ5" s="282"/>
      <c r="AR5" s="280" t="s">
        <v>192</v>
      </c>
      <c r="AS5" s="281"/>
      <c r="AT5" s="281"/>
      <c r="AU5" s="281"/>
      <c r="AV5" s="281"/>
      <c r="AW5" s="281"/>
      <c r="AX5" s="281"/>
      <c r="AY5" s="281"/>
      <c r="AZ5" s="281"/>
      <c r="BA5" s="281"/>
      <c r="BB5" s="281"/>
      <c r="BC5" s="281"/>
      <c r="BD5" s="281"/>
      <c r="BE5" s="281"/>
      <c r="BF5" s="281"/>
      <c r="BG5" s="281"/>
      <c r="BH5" s="281"/>
      <c r="BI5" s="281"/>
      <c r="BJ5" s="281"/>
      <c r="BK5" s="281"/>
      <c r="BL5" s="281"/>
      <c r="BM5" s="281"/>
      <c r="BN5" s="281"/>
      <c r="BO5" s="281"/>
      <c r="BP5" s="281"/>
      <c r="BQ5" s="281"/>
      <c r="BR5" s="281"/>
      <c r="BS5" s="281"/>
      <c r="BT5" s="281"/>
      <c r="BU5" s="281"/>
      <c r="BV5" s="281"/>
      <c r="BW5" s="281"/>
      <c r="BX5" s="281"/>
      <c r="BY5" s="281"/>
      <c r="BZ5" s="282"/>
      <c r="CA5" s="280" t="s">
        <v>286</v>
      </c>
      <c r="CB5" s="281"/>
      <c r="CC5" s="281"/>
      <c r="CD5" s="281"/>
      <c r="CE5" s="281"/>
      <c r="CF5" s="281"/>
      <c r="CG5" s="281"/>
      <c r="CH5" s="281"/>
      <c r="CI5" s="281"/>
      <c r="CJ5" s="281"/>
      <c r="CK5" s="281"/>
      <c r="CL5" s="281"/>
      <c r="CM5" s="281"/>
      <c r="CN5" s="281"/>
      <c r="CO5" s="281"/>
      <c r="CP5" s="281"/>
      <c r="CQ5" s="281"/>
      <c r="CR5" s="281"/>
      <c r="CS5" s="281"/>
      <c r="CT5" s="281"/>
      <c r="CU5" s="281"/>
      <c r="CV5" s="281"/>
      <c r="CW5" s="281"/>
      <c r="CX5" s="281"/>
      <c r="CY5" s="281"/>
      <c r="CZ5" s="281"/>
      <c r="DA5" s="281"/>
      <c r="DB5" s="281"/>
      <c r="DC5" s="281"/>
      <c r="DD5" s="281"/>
      <c r="DE5" s="281"/>
      <c r="DF5" s="281"/>
      <c r="DG5" s="281"/>
      <c r="DH5" s="281"/>
      <c r="DI5" s="282"/>
      <c r="DJ5" s="280" t="s">
        <v>287</v>
      </c>
      <c r="DK5" s="281"/>
      <c r="DL5" s="281"/>
      <c r="DM5" s="281"/>
      <c r="DN5" s="281"/>
      <c r="DO5" s="281"/>
      <c r="DP5" s="281"/>
      <c r="DQ5" s="281"/>
      <c r="DR5" s="281"/>
      <c r="DS5" s="281"/>
      <c r="DT5" s="281"/>
      <c r="DU5" s="281"/>
      <c r="DV5" s="281"/>
      <c r="DW5" s="281"/>
      <c r="DX5" s="281"/>
      <c r="DY5" s="281"/>
      <c r="DZ5" s="281"/>
      <c r="EA5" s="281"/>
      <c r="EB5" s="281"/>
      <c r="EC5" s="281"/>
      <c r="ED5" s="281"/>
      <c r="EE5" s="281"/>
      <c r="EF5" s="281"/>
      <c r="EG5" s="281"/>
      <c r="EH5" s="281"/>
      <c r="EI5" s="281"/>
      <c r="EJ5" s="281"/>
      <c r="EK5" s="281"/>
      <c r="EL5" s="281"/>
      <c r="EM5" s="281"/>
      <c r="EN5" s="281"/>
      <c r="EO5" s="281"/>
      <c r="EP5" s="281"/>
      <c r="EQ5" s="281"/>
      <c r="ER5" s="282"/>
      <c r="ES5" s="280" t="s">
        <v>323</v>
      </c>
      <c r="ET5" s="281"/>
      <c r="EU5" s="281"/>
      <c r="EV5" s="281"/>
      <c r="EW5" s="281"/>
      <c r="EX5" s="281"/>
      <c r="EY5" s="281"/>
      <c r="EZ5" s="281"/>
      <c r="FA5" s="281"/>
      <c r="FB5" s="281"/>
      <c r="FC5" s="281"/>
      <c r="FD5" s="281"/>
      <c r="FE5" s="281"/>
      <c r="FF5" s="281"/>
      <c r="FG5" s="281"/>
      <c r="FH5" s="281"/>
      <c r="FI5" s="281"/>
      <c r="FJ5" s="281"/>
      <c r="FK5" s="281"/>
      <c r="FL5" s="281"/>
      <c r="FM5" s="281"/>
      <c r="FN5" s="281"/>
      <c r="FO5" s="281"/>
      <c r="FP5" s="281"/>
      <c r="FQ5" s="281"/>
      <c r="FR5" s="281"/>
      <c r="FS5" s="281"/>
      <c r="FT5" s="281"/>
      <c r="FU5" s="281"/>
      <c r="FV5" s="281"/>
      <c r="FW5" s="281"/>
      <c r="FX5" s="281"/>
      <c r="FY5" s="281"/>
      <c r="FZ5" s="281"/>
      <c r="GA5" s="282"/>
    </row>
    <row r="6" spans="1:195" ht="21" customHeight="1" thickBot="1" x14ac:dyDescent="0.25">
      <c r="A6" s="1" t="s">
        <v>22</v>
      </c>
      <c r="B6" s="262" t="s">
        <v>21</v>
      </c>
      <c r="C6" s="263"/>
      <c r="D6" s="263"/>
      <c r="E6" s="263"/>
      <c r="F6" s="263"/>
      <c r="G6" s="263"/>
      <c r="H6" s="264"/>
      <c r="I6" s="256" t="s">
        <v>340</v>
      </c>
      <c r="J6" s="257"/>
      <c r="K6" s="257"/>
      <c r="L6" s="257"/>
      <c r="M6" s="257"/>
      <c r="N6" s="257"/>
      <c r="O6" s="258"/>
      <c r="P6" s="256" t="s">
        <v>341</v>
      </c>
      <c r="Q6" s="257"/>
      <c r="R6" s="257"/>
      <c r="S6" s="257"/>
      <c r="T6" s="257"/>
      <c r="U6" s="257"/>
      <c r="V6" s="258"/>
      <c r="W6" s="256" t="s">
        <v>342</v>
      </c>
      <c r="X6" s="257"/>
      <c r="Y6" s="257"/>
      <c r="Z6" s="257"/>
      <c r="AA6" s="257"/>
      <c r="AB6" s="257"/>
      <c r="AC6" s="258"/>
      <c r="AD6" s="256" t="s">
        <v>343</v>
      </c>
      <c r="AE6" s="257"/>
      <c r="AF6" s="257"/>
      <c r="AG6" s="257"/>
      <c r="AH6" s="257"/>
      <c r="AI6" s="257"/>
      <c r="AJ6" s="258"/>
      <c r="AK6" s="256" t="s">
        <v>344</v>
      </c>
      <c r="AL6" s="257"/>
      <c r="AM6" s="257"/>
      <c r="AN6" s="257"/>
      <c r="AO6" s="257"/>
      <c r="AP6" s="257"/>
      <c r="AQ6" s="258"/>
      <c r="AR6" s="256" t="s">
        <v>193</v>
      </c>
      <c r="AS6" s="257"/>
      <c r="AT6" s="257"/>
      <c r="AU6" s="257"/>
      <c r="AV6" s="257"/>
      <c r="AW6" s="257"/>
      <c r="AX6" s="258"/>
      <c r="AY6" s="256" t="s">
        <v>194</v>
      </c>
      <c r="AZ6" s="257"/>
      <c r="BA6" s="257"/>
      <c r="BB6" s="257"/>
      <c r="BC6" s="257"/>
      <c r="BD6" s="257"/>
      <c r="BE6" s="258"/>
      <c r="BF6" s="256" t="s">
        <v>195</v>
      </c>
      <c r="BG6" s="257"/>
      <c r="BH6" s="257"/>
      <c r="BI6" s="257"/>
      <c r="BJ6" s="257"/>
      <c r="BK6" s="257"/>
      <c r="BL6" s="258"/>
      <c r="BM6" s="256" t="s">
        <v>196</v>
      </c>
      <c r="BN6" s="257"/>
      <c r="BO6" s="257"/>
      <c r="BP6" s="257"/>
      <c r="BQ6" s="257"/>
      <c r="BR6" s="257"/>
      <c r="BS6" s="258"/>
      <c r="BT6" s="256" t="s">
        <v>197</v>
      </c>
      <c r="BU6" s="257"/>
      <c r="BV6" s="257"/>
      <c r="BW6" s="257"/>
      <c r="BX6" s="257"/>
      <c r="BY6" s="257"/>
      <c r="BZ6" s="258"/>
      <c r="CA6" s="256" t="s">
        <v>324</v>
      </c>
      <c r="CB6" s="257"/>
      <c r="CC6" s="257"/>
      <c r="CD6" s="257"/>
      <c r="CE6" s="257"/>
      <c r="CF6" s="257"/>
      <c r="CG6" s="258"/>
      <c r="CH6" s="256" t="s">
        <v>325</v>
      </c>
      <c r="CI6" s="257"/>
      <c r="CJ6" s="257"/>
      <c r="CK6" s="257"/>
      <c r="CL6" s="257"/>
      <c r="CM6" s="257"/>
      <c r="CN6" s="258"/>
      <c r="CO6" s="256" t="s">
        <v>327</v>
      </c>
      <c r="CP6" s="257"/>
      <c r="CQ6" s="257"/>
      <c r="CR6" s="257"/>
      <c r="CS6" s="257"/>
      <c r="CT6" s="257"/>
      <c r="CU6" s="258"/>
      <c r="CV6" s="256" t="s">
        <v>329</v>
      </c>
      <c r="CW6" s="257"/>
      <c r="CX6" s="257"/>
      <c r="CY6" s="257"/>
      <c r="CZ6" s="257"/>
      <c r="DA6" s="257"/>
      <c r="DB6" s="258"/>
      <c r="DC6" s="256" t="s">
        <v>331</v>
      </c>
      <c r="DD6" s="257"/>
      <c r="DE6" s="257"/>
      <c r="DF6" s="257"/>
      <c r="DG6" s="257"/>
      <c r="DH6" s="257"/>
      <c r="DI6" s="258"/>
      <c r="DJ6" s="256" t="s">
        <v>332</v>
      </c>
      <c r="DK6" s="257"/>
      <c r="DL6" s="257"/>
      <c r="DM6" s="257"/>
      <c r="DN6" s="257"/>
      <c r="DO6" s="257"/>
      <c r="DP6" s="258"/>
      <c r="DQ6" s="256" t="s">
        <v>333</v>
      </c>
      <c r="DR6" s="257"/>
      <c r="DS6" s="257"/>
      <c r="DT6" s="257"/>
      <c r="DU6" s="257"/>
      <c r="DV6" s="257"/>
      <c r="DW6" s="258"/>
      <c r="DX6" s="256" t="s">
        <v>338</v>
      </c>
      <c r="DY6" s="257"/>
      <c r="DZ6" s="257"/>
      <c r="EA6" s="257"/>
      <c r="EB6" s="257"/>
      <c r="EC6" s="257"/>
      <c r="ED6" s="258"/>
      <c r="EE6" s="256" t="s">
        <v>335</v>
      </c>
      <c r="EF6" s="257"/>
      <c r="EG6" s="257"/>
      <c r="EH6" s="257"/>
      <c r="EI6" s="257"/>
      <c r="EJ6" s="257"/>
      <c r="EK6" s="258"/>
      <c r="EL6" s="256" t="s">
        <v>334</v>
      </c>
      <c r="EM6" s="257"/>
      <c r="EN6" s="257"/>
      <c r="EO6" s="257"/>
      <c r="EP6" s="257"/>
      <c r="EQ6" s="257"/>
      <c r="ER6" s="258"/>
      <c r="ES6" s="256" t="s">
        <v>394</v>
      </c>
      <c r="ET6" s="257"/>
      <c r="EU6" s="257"/>
      <c r="EV6" s="257"/>
      <c r="EW6" s="257"/>
      <c r="EX6" s="257"/>
      <c r="EY6" s="258"/>
      <c r="EZ6" s="256" t="s">
        <v>334</v>
      </c>
      <c r="FA6" s="257"/>
      <c r="FB6" s="257"/>
      <c r="FC6" s="257"/>
      <c r="FD6" s="257"/>
      <c r="FE6" s="257"/>
      <c r="FF6" s="258"/>
      <c r="FG6" s="256" t="s">
        <v>336</v>
      </c>
      <c r="FH6" s="257"/>
      <c r="FI6" s="257"/>
      <c r="FJ6" s="257"/>
      <c r="FK6" s="257"/>
      <c r="FL6" s="257"/>
      <c r="FM6" s="258"/>
      <c r="FN6" s="256" t="s">
        <v>395</v>
      </c>
      <c r="FO6" s="257"/>
      <c r="FP6" s="257"/>
      <c r="FQ6" s="257"/>
      <c r="FR6" s="257"/>
      <c r="FS6" s="257"/>
      <c r="FT6" s="258"/>
      <c r="FU6" s="256" t="s">
        <v>395</v>
      </c>
      <c r="FV6" s="257"/>
      <c r="FW6" s="257"/>
      <c r="FX6" s="257"/>
      <c r="FY6" s="257"/>
      <c r="FZ6" s="257"/>
      <c r="GA6" s="258"/>
      <c r="GB6" s="283" t="s">
        <v>20</v>
      </c>
      <c r="GC6" s="284"/>
      <c r="GD6" s="284"/>
      <c r="GE6" s="284"/>
      <c r="GF6" s="285"/>
      <c r="GG6" s="283" t="s">
        <v>19</v>
      </c>
      <c r="GH6" s="289"/>
      <c r="GI6" s="289"/>
      <c r="GJ6" s="289"/>
      <c r="GK6" s="289"/>
      <c r="GL6" s="289"/>
      <c r="GM6" s="290"/>
    </row>
    <row r="7" spans="1:195" ht="21" customHeight="1" thickBot="1" x14ac:dyDescent="0.25">
      <c r="A7" s="1" t="s">
        <v>18</v>
      </c>
      <c r="B7" s="265"/>
      <c r="C7" s="266"/>
      <c r="D7" s="266"/>
      <c r="E7" s="266"/>
      <c r="F7" s="266"/>
      <c r="G7" s="266"/>
      <c r="H7" s="267"/>
      <c r="I7" s="256" t="s">
        <v>345</v>
      </c>
      <c r="J7" s="257"/>
      <c r="K7" s="257"/>
      <c r="L7" s="257"/>
      <c r="M7" s="257"/>
      <c r="N7" s="257"/>
      <c r="O7" s="258"/>
      <c r="P7" s="256" t="s">
        <v>199</v>
      </c>
      <c r="Q7" s="257"/>
      <c r="R7" s="257"/>
      <c r="S7" s="257"/>
      <c r="T7" s="257"/>
      <c r="U7" s="257"/>
      <c r="V7" s="258"/>
      <c r="W7" s="256" t="s">
        <v>346</v>
      </c>
      <c r="X7" s="257"/>
      <c r="Y7" s="257"/>
      <c r="Z7" s="257"/>
      <c r="AA7" s="257"/>
      <c r="AB7" s="257"/>
      <c r="AC7" s="258"/>
      <c r="AD7" s="256" t="s">
        <v>336</v>
      </c>
      <c r="AE7" s="257"/>
      <c r="AF7" s="257"/>
      <c r="AG7" s="257"/>
      <c r="AH7" s="257"/>
      <c r="AI7" s="257"/>
      <c r="AJ7" s="258"/>
      <c r="AK7" s="277" t="s">
        <v>347</v>
      </c>
      <c r="AL7" s="278"/>
      <c r="AM7" s="278"/>
      <c r="AN7" s="278"/>
      <c r="AO7" s="278"/>
      <c r="AP7" s="278"/>
      <c r="AQ7" s="279"/>
      <c r="AR7" s="277" t="s">
        <v>213</v>
      </c>
      <c r="AS7" s="278"/>
      <c r="AT7" s="278"/>
      <c r="AU7" s="278"/>
      <c r="AV7" s="278"/>
      <c r="AW7" s="278"/>
      <c r="AX7" s="279"/>
      <c r="AY7" s="277" t="s">
        <v>214</v>
      </c>
      <c r="AZ7" s="278"/>
      <c r="BA7" s="278"/>
      <c r="BB7" s="278"/>
      <c r="BC7" s="278"/>
      <c r="BD7" s="278"/>
      <c r="BE7" s="279"/>
      <c r="BF7" s="277" t="s">
        <v>198</v>
      </c>
      <c r="BG7" s="278"/>
      <c r="BH7" s="278"/>
      <c r="BI7" s="278"/>
      <c r="BJ7" s="278"/>
      <c r="BK7" s="278"/>
      <c r="BL7" s="279"/>
      <c r="BM7" s="277" t="s">
        <v>199</v>
      </c>
      <c r="BN7" s="278"/>
      <c r="BO7" s="278"/>
      <c r="BP7" s="278"/>
      <c r="BQ7" s="278"/>
      <c r="BR7" s="278"/>
      <c r="BS7" s="279"/>
      <c r="BT7" s="277" t="s">
        <v>215</v>
      </c>
      <c r="BU7" s="278"/>
      <c r="BV7" s="278"/>
      <c r="BW7" s="278"/>
      <c r="BX7" s="278"/>
      <c r="BY7" s="278"/>
      <c r="BZ7" s="279"/>
      <c r="CA7" s="277" t="s">
        <v>213</v>
      </c>
      <c r="CB7" s="278"/>
      <c r="CC7" s="278"/>
      <c r="CD7" s="278"/>
      <c r="CE7" s="278"/>
      <c r="CF7" s="278"/>
      <c r="CG7" s="279"/>
      <c r="CH7" s="277" t="s">
        <v>326</v>
      </c>
      <c r="CI7" s="278"/>
      <c r="CJ7" s="278"/>
      <c r="CK7" s="278"/>
      <c r="CL7" s="278"/>
      <c r="CM7" s="278"/>
      <c r="CN7" s="279"/>
      <c r="CO7" s="277" t="s">
        <v>328</v>
      </c>
      <c r="CP7" s="278"/>
      <c r="CQ7" s="278"/>
      <c r="CR7" s="278"/>
      <c r="CS7" s="278"/>
      <c r="CT7" s="278"/>
      <c r="CU7" s="279"/>
      <c r="CV7" s="277" t="s">
        <v>330</v>
      </c>
      <c r="CW7" s="278"/>
      <c r="CX7" s="278"/>
      <c r="CY7" s="278"/>
      <c r="CZ7" s="278"/>
      <c r="DA7" s="278"/>
      <c r="DB7" s="279"/>
      <c r="DC7" s="277" t="s">
        <v>215</v>
      </c>
      <c r="DD7" s="278"/>
      <c r="DE7" s="278"/>
      <c r="DF7" s="278"/>
      <c r="DG7" s="278"/>
      <c r="DH7" s="278"/>
      <c r="DI7" s="279"/>
      <c r="DJ7" s="277" t="s">
        <v>337</v>
      </c>
      <c r="DK7" s="278"/>
      <c r="DL7" s="278"/>
      <c r="DM7" s="278"/>
      <c r="DN7" s="278"/>
      <c r="DO7" s="278"/>
      <c r="DP7" s="279"/>
      <c r="DQ7" s="277" t="s">
        <v>326</v>
      </c>
      <c r="DR7" s="278"/>
      <c r="DS7" s="278"/>
      <c r="DT7" s="278"/>
      <c r="DU7" s="278"/>
      <c r="DV7" s="278"/>
      <c r="DW7" s="279"/>
      <c r="DX7" s="277" t="s">
        <v>338</v>
      </c>
      <c r="DY7" s="278"/>
      <c r="DZ7" s="278"/>
      <c r="EA7" s="278"/>
      <c r="EB7" s="278"/>
      <c r="EC7" s="278"/>
      <c r="ED7" s="279"/>
      <c r="EE7" s="277" t="s">
        <v>336</v>
      </c>
      <c r="EF7" s="278"/>
      <c r="EG7" s="278"/>
      <c r="EH7" s="278"/>
      <c r="EI7" s="278"/>
      <c r="EJ7" s="278"/>
      <c r="EK7" s="279"/>
      <c r="EL7" s="277" t="s">
        <v>215</v>
      </c>
      <c r="EM7" s="278"/>
      <c r="EN7" s="278"/>
      <c r="EO7" s="278"/>
      <c r="EP7" s="278"/>
      <c r="EQ7" s="278"/>
      <c r="ER7" s="279"/>
      <c r="ES7" s="277" t="s">
        <v>198</v>
      </c>
      <c r="ET7" s="278"/>
      <c r="EU7" s="278"/>
      <c r="EV7" s="278"/>
      <c r="EW7" s="278"/>
      <c r="EX7" s="278"/>
      <c r="EY7" s="279"/>
      <c r="EZ7" s="277" t="s">
        <v>215</v>
      </c>
      <c r="FA7" s="278"/>
      <c r="FB7" s="278"/>
      <c r="FC7" s="278"/>
      <c r="FD7" s="278"/>
      <c r="FE7" s="278"/>
      <c r="FF7" s="279"/>
      <c r="FG7" s="277" t="s">
        <v>339</v>
      </c>
      <c r="FH7" s="278"/>
      <c r="FI7" s="278"/>
      <c r="FJ7" s="278"/>
      <c r="FK7" s="278"/>
      <c r="FL7" s="278"/>
      <c r="FM7" s="279"/>
      <c r="FN7" s="256" t="s">
        <v>395</v>
      </c>
      <c r="FO7" s="257"/>
      <c r="FP7" s="257"/>
      <c r="FQ7" s="257"/>
      <c r="FR7" s="257"/>
      <c r="FS7" s="257"/>
      <c r="FT7" s="258"/>
      <c r="FU7" s="256" t="s">
        <v>395</v>
      </c>
      <c r="FV7" s="257"/>
      <c r="FW7" s="257"/>
      <c r="FX7" s="257"/>
      <c r="FY7" s="257"/>
      <c r="FZ7" s="257"/>
      <c r="GA7" s="258"/>
      <c r="GB7" s="286"/>
      <c r="GC7" s="287"/>
      <c r="GD7" s="287"/>
      <c r="GE7" s="287"/>
      <c r="GF7" s="288"/>
      <c r="GG7" s="291"/>
      <c r="GH7" s="292"/>
      <c r="GI7" s="292"/>
      <c r="GJ7" s="292"/>
      <c r="GK7" s="292"/>
      <c r="GL7" s="292"/>
      <c r="GM7" s="293"/>
    </row>
    <row r="8" spans="1:195" ht="28.5" customHeight="1" thickBot="1" x14ac:dyDescent="0.25">
      <c r="A8" s="1" t="s">
        <v>6</v>
      </c>
      <c r="B8" s="67" t="s">
        <v>105</v>
      </c>
      <c r="C8" s="64" t="s">
        <v>27</v>
      </c>
      <c r="D8" s="65" t="s">
        <v>170</v>
      </c>
      <c r="E8" s="65" t="s">
        <v>106</v>
      </c>
      <c r="F8" s="66" t="s">
        <v>26</v>
      </c>
      <c r="G8" s="67" t="s">
        <v>24</v>
      </c>
      <c r="H8" s="67" t="s">
        <v>107</v>
      </c>
      <c r="I8" s="14" t="s">
        <v>16</v>
      </c>
      <c r="J8" s="15" t="s">
        <v>15</v>
      </c>
      <c r="K8" s="15" t="s">
        <v>13</v>
      </c>
      <c r="L8" s="15" t="s">
        <v>108</v>
      </c>
      <c r="M8" s="15" t="s">
        <v>14</v>
      </c>
      <c r="N8" s="16" t="s">
        <v>109</v>
      </c>
      <c r="O8" s="17" t="s">
        <v>12</v>
      </c>
      <c r="P8" s="14" t="s">
        <v>110</v>
      </c>
      <c r="Q8" s="15" t="s">
        <v>111</v>
      </c>
      <c r="R8" s="15" t="s">
        <v>112</v>
      </c>
      <c r="S8" s="15" t="s">
        <v>113</v>
      </c>
      <c r="T8" s="15" t="s">
        <v>114</v>
      </c>
      <c r="U8" s="16" t="s">
        <v>115</v>
      </c>
      <c r="V8" s="17" t="s">
        <v>116</v>
      </c>
      <c r="W8" s="14" t="s">
        <v>117</v>
      </c>
      <c r="X8" s="15" t="s">
        <v>118</v>
      </c>
      <c r="Y8" s="15" t="s">
        <v>119</v>
      </c>
      <c r="Z8" s="15" t="s">
        <v>120</v>
      </c>
      <c r="AA8" s="15" t="s">
        <v>121</v>
      </c>
      <c r="AB8" s="16" t="s">
        <v>122</v>
      </c>
      <c r="AC8" s="17" t="s">
        <v>123</v>
      </c>
      <c r="AD8" s="14" t="s">
        <v>124</v>
      </c>
      <c r="AE8" s="15" t="s">
        <v>125</v>
      </c>
      <c r="AF8" s="15" t="s">
        <v>126</v>
      </c>
      <c r="AG8" s="15" t="s">
        <v>127</v>
      </c>
      <c r="AH8" s="15" t="s">
        <v>128</v>
      </c>
      <c r="AI8" s="16" t="s">
        <v>129</v>
      </c>
      <c r="AJ8" s="17" t="s">
        <v>130</v>
      </c>
      <c r="AK8" s="14" t="s">
        <v>131</v>
      </c>
      <c r="AL8" s="15" t="s">
        <v>132</v>
      </c>
      <c r="AM8" s="15" t="s">
        <v>133</v>
      </c>
      <c r="AN8" s="15" t="s">
        <v>134</v>
      </c>
      <c r="AO8" s="15" t="s">
        <v>135</v>
      </c>
      <c r="AP8" s="16" t="s">
        <v>136</v>
      </c>
      <c r="AQ8" s="17" t="s">
        <v>137</v>
      </c>
      <c r="AR8" s="14" t="s">
        <v>138</v>
      </c>
      <c r="AS8" s="15" t="s">
        <v>139</v>
      </c>
      <c r="AT8" s="15" t="s">
        <v>140</v>
      </c>
      <c r="AU8" s="15" t="s">
        <v>141</v>
      </c>
      <c r="AV8" s="15" t="s">
        <v>142</v>
      </c>
      <c r="AW8" s="16" t="s">
        <v>143</v>
      </c>
      <c r="AX8" s="17" t="s">
        <v>144</v>
      </c>
      <c r="AY8" s="14" t="s">
        <v>145</v>
      </c>
      <c r="AZ8" s="15" t="s">
        <v>146</v>
      </c>
      <c r="BA8" s="15" t="s">
        <v>147</v>
      </c>
      <c r="BB8" s="15" t="s">
        <v>148</v>
      </c>
      <c r="BC8" s="15" t="s">
        <v>149</v>
      </c>
      <c r="BD8" s="16" t="s">
        <v>150</v>
      </c>
      <c r="BE8" s="17" t="s">
        <v>151</v>
      </c>
      <c r="BF8" s="14" t="s">
        <v>178</v>
      </c>
      <c r="BG8" s="15" t="s">
        <v>179</v>
      </c>
      <c r="BH8" s="15" t="s">
        <v>180</v>
      </c>
      <c r="BI8" s="15" t="s">
        <v>181</v>
      </c>
      <c r="BJ8" s="15" t="s">
        <v>182</v>
      </c>
      <c r="BK8" s="16" t="s">
        <v>183</v>
      </c>
      <c r="BL8" s="17" t="s">
        <v>184</v>
      </c>
      <c r="BM8" s="14" t="s">
        <v>185</v>
      </c>
      <c r="BN8" s="15" t="s">
        <v>186</v>
      </c>
      <c r="BO8" s="15" t="s">
        <v>187</v>
      </c>
      <c r="BP8" s="15" t="s">
        <v>188</v>
      </c>
      <c r="BQ8" s="15" t="s">
        <v>189</v>
      </c>
      <c r="BR8" s="16" t="s">
        <v>190</v>
      </c>
      <c r="BS8" s="17" t="s">
        <v>191</v>
      </c>
      <c r="BT8" s="14" t="s">
        <v>152</v>
      </c>
      <c r="BU8" s="15" t="s">
        <v>153</v>
      </c>
      <c r="BV8" s="15" t="s">
        <v>154</v>
      </c>
      <c r="BW8" s="15" t="s">
        <v>155</v>
      </c>
      <c r="BX8" s="15" t="s">
        <v>156</v>
      </c>
      <c r="BY8" s="16" t="s">
        <v>157</v>
      </c>
      <c r="BZ8" s="17" t="s">
        <v>158</v>
      </c>
      <c r="CA8" s="14" t="s">
        <v>251</v>
      </c>
      <c r="CB8" s="15" t="s">
        <v>252</v>
      </c>
      <c r="CC8" s="15" t="s">
        <v>253</v>
      </c>
      <c r="CD8" s="15" t="s">
        <v>254</v>
      </c>
      <c r="CE8" s="15" t="s">
        <v>255</v>
      </c>
      <c r="CF8" s="16" t="s">
        <v>256</v>
      </c>
      <c r="CG8" s="17" t="s">
        <v>257</v>
      </c>
      <c r="CH8" s="14" t="s">
        <v>258</v>
      </c>
      <c r="CI8" s="15" t="s">
        <v>259</v>
      </c>
      <c r="CJ8" s="15" t="s">
        <v>260</v>
      </c>
      <c r="CK8" s="15" t="s">
        <v>261</v>
      </c>
      <c r="CL8" s="15" t="s">
        <v>262</v>
      </c>
      <c r="CM8" s="16" t="s">
        <v>263</v>
      </c>
      <c r="CN8" s="17" t="s">
        <v>264</v>
      </c>
      <c r="CO8" s="14" t="s">
        <v>265</v>
      </c>
      <c r="CP8" s="15" t="s">
        <v>266</v>
      </c>
      <c r="CQ8" s="15" t="s">
        <v>267</v>
      </c>
      <c r="CR8" s="15" t="s">
        <v>268</v>
      </c>
      <c r="CS8" s="15" t="s">
        <v>269</v>
      </c>
      <c r="CT8" s="16" t="s">
        <v>270</v>
      </c>
      <c r="CU8" s="17" t="s">
        <v>271</v>
      </c>
      <c r="CV8" s="14" t="s">
        <v>272</v>
      </c>
      <c r="CW8" s="15" t="s">
        <v>273</v>
      </c>
      <c r="CX8" s="15" t="s">
        <v>274</v>
      </c>
      <c r="CY8" s="15" t="s">
        <v>275</v>
      </c>
      <c r="CZ8" s="15" t="s">
        <v>276</v>
      </c>
      <c r="DA8" s="16" t="s">
        <v>277</v>
      </c>
      <c r="DB8" s="17" t="s">
        <v>278</v>
      </c>
      <c r="DC8" s="14" t="s">
        <v>279</v>
      </c>
      <c r="DD8" s="15" t="s">
        <v>280</v>
      </c>
      <c r="DE8" s="15" t="s">
        <v>281</v>
      </c>
      <c r="DF8" s="15" t="s">
        <v>282</v>
      </c>
      <c r="DG8" s="15" t="s">
        <v>283</v>
      </c>
      <c r="DH8" s="16" t="s">
        <v>284</v>
      </c>
      <c r="DI8" s="17" t="s">
        <v>285</v>
      </c>
      <c r="DJ8" s="14" t="s">
        <v>216</v>
      </c>
      <c r="DK8" s="15" t="s">
        <v>217</v>
      </c>
      <c r="DL8" s="15" t="s">
        <v>218</v>
      </c>
      <c r="DM8" s="15" t="s">
        <v>219</v>
      </c>
      <c r="DN8" s="15" t="s">
        <v>220</v>
      </c>
      <c r="DO8" s="16" t="s">
        <v>221</v>
      </c>
      <c r="DP8" s="17" t="s">
        <v>222</v>
      </c>
      <c r="DQ8" s="14" t="s">
        <v>223</v>
      </c>
      <c r="DR8" s="15" t="s">
        <v>224</v>
      </c>
      <c r="DS8" s="15" t="s">
        <v>225</v>
      </c>
      <c r="DT8" s="15" t="s">
        <v>226</v>
      </c>
      <c r="DU8" s="15" t="s">
        <v>227</v>
      </c>
      <c r="DV8" s="16" t="s">
        <v>228</v>
      </c>
      <c r="DW8" s="17" t="s">
        <v>229</v>
      </c>
      <c r="DX8" s="14" t="s">
        <v>230</v>
      </c>
      <c r="DY8" s="15" t="s">
        <v>231</v>
      </c>
      <c r="DZ8" s="15" t="s">
        <v>232</v>
      </c>
      <c r="EA8" s="15" t="s">
        <v>233</v>
      </c>
      <c r="EB8" s="15" t="s">
        <v>234</v>
      </c>
      <c r="EC8" s="16" t="s">
        <v>235</v>
      </c>
      <c r="ED8" s="17" t="s">
        <v>236</v>
      </c>
      <c r="EE8" s="14" t="s">
        <v>237</v>
      </c>
      <c r="EF8" s="15" t="s">
        <v>238</v>
      </c>
      <c r="EG8" s="15" t="s">
        <v>239</v>
      </c>
      <c r="EH8" s="15" t="s">
        <v>240</v>
      </c>
      <c r="EI8" s="15" t="s">
        <v>241</v>
      </c>
      <c r="EJ8" s="16" t="s">
        <v>242</v>
      </c>
      <c r="EK8" s="17" t="s">
        <v>243</v>
      </c>
      <c r="EL8" s="14" t="s">
        <v>244</v>
      </c>
      <c r="EM8" s="15" t="s">
        <v>245</v>
      </c>
      <c r="EN8" s="15" t="s">
        <v>246</v>
      </c>
      <c r="EO8" s="15" t="s">
        <v>247</v>
      </c>
      <c r="EP8" s="15" t="s">
        <v>248</v>
      </c>
      <c r="EQ8" s="16" t="s">
        <v>249</v>
      </c>
      <c r="ER8" s="17" t="s">
        <v>250</v>
      </c>
      <c r="ES8" s="14" t="s">
        <v>288</v>
      </c>
      <c r="ET8" s="15" t="s">
        <v>289</v>
      </c>
      <c r="EU8" s="15" t="s">
        <v>290</v>
      </c>
      <c r="EV8" s="15" t="s">
        <v>291</v>
      </c>
      <c r="EW8" s="15" t="s">
        <v>292</v>
      </c>
      <c r="EX8" s="16" t="s">
        <v>293</v>
      </c>
      <c r="EY8" s="17" t="s">
        <v>294</v>
      </c>
      <c r="EZ8" s="14" t="s">
        <v>295</v>
      </c>
      <c r="FA8" s="15" t="s">
        <v>296</v>
      </c>
      <c r="FB8" s="15" t="s">
        <v>297</v>
      </c>
      <c r="FC8" s="15" t="s">
        <v>298</v>
      </c>
      <c r="FD8" s="15" t="s">
        <v>299</v>
      </c>
      <c r="FE8" s="16" t="s">
        <v>300</v>
      </c>
      <c r="FF8" s="17" t="s">
        <v>301</v>
      </c>
      <c r="FG8" s="14" t="s">
        <v>302</v>
      </c>
      <c r="FH8" s="15" t="s">
        <v>303</v>
      </c>
      <c r="FI8" s="15" t="s">
        <v>304</v>
      </c>
      <c r="FJ8" s="15" t="s">
        <v>305</v>
      </c>
      <c r="FK8" s="15" t="s">
        <v>306</v>
      </c>
      <c r="FL8" s="16" t="s">
        <v>307</v>
      </c>
      <c r="FM8" s="17" t="s">
        <v>308</v>
      </c>
      <c r="FN8" s="14" t="s">
        <v>309</v>
      </c>
      <c r="FO8" s="15" t="s">
        <v>310</v>
      </c>
      <c r="FP8" s="15" t="s">
        <v>311</v>
      </c>
      <c r="FQ8" s="15" t="s">
        <v>312</v>
      </c>
      <c r="FR8" s="15" t="s">
        <v>313</v>
      </c>
      <c r="FS8" s="16" t="s">
        <v>314</v>
      </c>
      <c r="FT8" s="17" t="s">
        <v>315</v>
      </c>
      <c r="FU8" s="14" t="s">
        <v>316</v>
      </c>
      <c r="FV8" s="15" t="s">
        <v>317</v>
      </c>
      <c r="FW8" s="15" t="s">
        <v>318</v>
      </c>
      <c r="FX8" s="15" t="s">
        <v>319</v>
      </c>
      <c r="FY8" s="15" t="s">
        <v>320</v>
      </c>
      <c r="FZ8" s="16" t="s">
        <v>321</v>
      </c>
      <c r="GA8" s="17" t="s">
        <v>322</v>
      </c>
      <c r="GB8" s="18" t="s">
        <v>159</v>
      </c>
      <c r="GC8" s="19" t="s">
        <v>160</v>
      </c>
      <c r="GD8" s="20" t="s">
        <v>161</v>
      </c>
      <c r="GE8" s="21" t="s">
        <v>162</v>
      </c>
      <c r="GF8" s="22" t="s">
        <v>17</v>
      </c>
      <c r="GG8" s="14" t="s">
        <v>163</v>
      </c>
      <c r="GH8" s="15" t="s">
        <v>164</v>
      </c>
      <c r="GI8" s="15" t="s">
        <v>165</v>
      </c>
      <c r="GJ8" s="15" t="s">
        <v>166</v>
      </c>
      <c r="GK8" s="15" t="s">
        <v>167</v>
      </c>
      <c r="GL8" s="16" t="s">
        <v>168</v>
      </c>
      <c r="GM8" s="69" t="s">
        <v>169</v>
      </c>
    </row>
    <row r="9" spans="1:195" ht="27.75" customHeight="1" x14ac:dyDescent="0.2">
      <c r="A9" s="1" t="s">
        <v>11</v>
      </c>
      <c r="B9" s="68">
        <v>1</v>
      </c>
      <c r="C9" s="41" t="s">
        <v>28</v>
      </c>
      <c r="D9" s="82" t="s">
        <v>357</v>
      </c>
      <c r="E9" s="40" t="s">
        <v>53</v>
      </c>
      <c r="F9" s="23"/>
      <c r="G9" s="24"/>
      <c r="H9" s="48"/>
      <c r="I9" s="42"/>
      <c r="J9" s="43"/>
      <c r="K9" s="45"/>
      <c r="L9" s="44"/>
      <c r="M9" s="43"/>
      <c r="N9" s="46"/>
      <c r="O9" s="47"/>
      <c r="P9" s="42"/>
      <c r="Q9" s="43"/>
      <c r="R9" s="45" t="str">
        <f t="shared" ref="R9" si="0">IF(P9="min",Q9/60,IF(P9="hr",Q9,""))</f>
        <v/>
      </c>
      <c r="S9" s="44"/>
      <c r="T9" s="43"/>
      <c r="U9" s="46" t="str">
        <f>IF(S9="Day",T9*24,IF(S9="Week",T9*4,IF(S9="Month",T9,IF(S9="Year",T9/12,""))))</f>
        <v/>
      </c>
      <c r="V9" s="47" t="str">
        <f t="shared" ref="V9" si="1">IF(AND(R9="",U9=""),"",R9*U9)</f>
        <v/>
      </c>
      <c r="W9" s="42"/>
      <c r="X9" s="43"/>
      <c r="Y9" s="45"/>
      <c r="Z9" s="44"/>
      <c r="AA9" s="43"/>
      <c r="AB9" s="46"/>
      <c r="AC9" s="47"/>
      <c r="AD9" s="42"/>
      <c r="AE9" s="43"/>
      <c r="AF9" s="45"/>
      <c r="AG9" s="44"/>
      <c r="AH9" s="43"/>
      <c r="AI9" s="46"/>
      <c r="AJ9" s="47"/>
      <c r="AK9" s="42"/>
      <c r="AL9" s="43"/>
      <c r="AM9" s="45"/>
      <c r="AN9" s="44"/>
      <c r="AO9" s="43"/>
      <c r="AP9" s="46"/>
      <c r="AQ9" s="47"/>
      <c r="AR9" s="42"/>
      <c r="AS9" s="43"/>
      <c r="AT9" s="45" t="str">
        <f t="shared" ref="AT9" si="2">IF(AR9="min",AS9/60,IF(AR9="hr",AS9,""))</f>
        <v/>
      </c>
      <c r="AU9" s="44"/>
      <c r="AV9" s="43"/>
      <c r="AW9" s="46" t="str">
        <f>IF(AU9="Day",AV9*24,IF(AU9="Week",AV9*4,IF(AU9="Month",AV9,IF(AU9="Year",AV9/12,""))))</f>
        <v/>
      </c>
      <c r="AX9" s="47" t="str">
        <f t="shared" ref="AX9" si="3">IF(AND(AT9="",AW9=""),"",AT9*AW9)</f>
        <v/>
      </c>
      <c r="AY9" s="42"/>
      <c r="AZ9" s="43"/>
      <c r="BA9" s="45" t="str">
        <f t="shared" ref="BA9" si="4">IF(AY9="min",AZ9/60,IF(AY9="hr",AZ9,""))</f>
        <v/>
      </c>
      <c r="BB9" s="44"/>
      <c r="BC9" s="43"/>
      <c r="BD9" s="46" t="str">
        <f>IF(BB9="Day",BC9*24,IF(BB9="Week",BC9*4,IF(BB9="Month",BC9,IF(BB9="Year",BC9/12,""))))</f>
        <v/>
      </c>
      <c r="BE9" s="47" t="str">
        <f t="shared" ref="BE9" si="5">IF(AND(BA9="",BD9=""),"",BA9*BD9)</f>
        <v/>
      </c>
      <c r="BF9" s="42"/>
      <c r="BG9" s="43"/>
      <c r="BH9" s="45" t="str">
        <f t="shared" ref="BH9" si="6">IF(BF9="min",BG9/60,IF(BF9="hr",BG9,""))</f>
        <v/>
      </c>
      <c r="BI9" s="44"/>
      <c r="BJ9" s="43"/>
      <c r="BK9" s="46" t="str">
        <f>IF(BI9="Day",BJ9*24,IF(BI9="Week",BJ9*4,IF(BI9="Month",BJ9,IF(BI9="Year",BJ9/12,""))))</f>
        <v/>
      </c>
      <c r="BL9" s="47" t="str">
        <f t="shared" ref="BL9" si="7">IF(AND(BH9="",BK9=""),"",BH9*BK9)</f>
        <v/>
      </c>
      <c r="BM9" s="42"/>
      <c r="BN9" s="43"/>
      <c r="BO9" s="45" t="str">
        <f t="shared" ref="BO9" si="8">IF(BM9="min",BN9/60,IF(BM9="hr",BN9,""))</f>
        <v/>
      </c>
      <c r="BP9" s="44"/>
      <c r="BQ9" s="43"/>
      <c r="BR9" s="46" t="str">
        <f>IF(BP9="Day",BQ9*24,IF(BP9="Week",BQ9*4,IF(BP9="Month",BQ9,IF(BP9="Year",BQ9/12,""))))</f>
        <v/>
      </c>
      <c r="BS9" s="47" t="str">
        <f t="shared" ref="BS9" si="9">IF(AND(BO9="",BR9=""),"",BO9*BR9)</f>
        <v/>
      </c>
      <c r="BT9" s="42"/>
      <c r="BU9" s="43"/>
      <c r="BV9" s="45" t="str">
        <f t="shared" ref="BV9" si="10">IF(BT9="min",BU9/60,IF(BT9="hr",BU9,""))</f>
        <v/>
      </c>
      <c r="BW9" s="44"/>
      <c r="BX9" s="43"/>
      <c r="BY9" s="46" t="str">
        <f>IF(BW9="Day",BX9*24,IF(BW9="Week",BX9*4,IF(BW9="Month",BX9,IF(BW9="Year",BX9/12,""))))</f>
        <v/>
      </c>
      <c r="BZ9" s="47" t="str">
        <f t="shared" ref="BZ9" si="11">IF(AND(BV9="",BY9=""),"",BV9*BY9)</f>
        <v/>
      </c>
      <c r="CA9" s="42"/>
      <c r="CB9" s="43"/>
      <c r="CC9" s="45" t="str">
        <f t="shared" ref="CC9" si="12">IF(CA9="min",CB9/60,IF(CA9="hr",CB9,""))</f>
        <v/>
      </c>
      <c r="CD9" s="44"/>
      <c r="CE9" s="43"/>
      <c r="CF9" s="46" t="str">
        <f>IF(CD9="Day",CE9*24,IF(CD9="Week",CE9*4,IF(CD9="Month",CE9,IF(CD9="Year",CE9/12,""))))</f>
        <v/>
      </c>
      <c r="CG9" s="47" t="str">
        <f t="shared" ref="CG9" si="13">IF(AND(CC9="",CF9=""),"",CC9*CF9)</f>
        <v/>
      </c>
      <c r="CH9" s="42"/>
      <c r="CI9" s="43"/>
      <c r="CJ9" s="45" t="str">
        <f t="shared" ref="CJ9" si="14">IF(CH9="min",CI9/60,IF(CH9="hr",CI9,""))</f>
        <v/>
      </c>
      <c r="CK9" s="44"/>
      <c r="CL9" s="43"/>
      <c r="CM9" s="46" t="str">
        <f>IF(CK9="Day",CL9*24,IF(CK9="Week",CL9*4,IF(CK9="Month",CL9,IF(CK9="Year",CL9/12,""))))</f>
        <v/>
      </c>
      <c r="CN9" s="47" t="str">
        <f t="shared" ref="CN9" si="15">IF(AND(CJ9="",CM9=""),"",CJ9*CM9)</f>
        <v/>
      </c>
      <c r="CO9" s="42"/>
      <c r="CP9" s="43"/>
      <c r="CQ9" s="45" t="str">
        <f t="shared" ref="CQ9" si="16">IF(CO9="min",CP9/60,IF(CO9="hr",CP9,""))</f>
        <v/>
      </c>
      <c r="CR9" s="44"/>
      <c r="CS9" s="43"/>
      <c r="CT9" s="46" t="str">
        <f>IF(CR9="Day",CS9*24,IF(CR9="Week",CS9*4,IF(CR9="Month",CS9,IF(CR9="Year",CS9/12,""))))</f>
        <v/>
      </c>
      <c r="CU9" s="47" t="str">
        <f t="shared" ref="CU9" si="17">IF(AND(CQ9="",CT9=""),"",CQ9*CT9)</f>
        <v/>
      </c>
      <c r="CV9" s="42"/>
      <c r="CW9" s="43"/>
      <c r="CX9" s="45" t="str">
        <f t="shared" ref="CX9" si="18">IF(CV9="min",CW9/60,IF(CV9="hr",CW9,""))</f>
        <v/>
      </c>
      <c r="CY9" s="44"/>
      <c r="CZ9" s="43"/>
      <c r="DA9" s="46" t="str">
        <f>IF(CY9="Day",CZ9*24,IF(CY9="Week",CZ9*4,IF(CY9="Month",CZ9,IF(CY9="Year",CZ9/12,""))))</f>
        <v/>
      </c>
      <c r="DB9" s="47" t="str">
        <f t="shared" ref="DB9" si="19">IF(AND(CX9="",DA9=""),"",CX9*DA9)</f>
        <v/>
      </c>
      <c r="DC9" s="42"/>
      <c r="DD9" s="43"/>
      <c r="DE9" s="45" t="str">
        <f t="shared" ref="DE9" si="20">IF(DC9="min",DD9/60,IF(DC9="hr",DD9,""))</f>
        <v/>
      </c>
      <c r="DF9" s="44"/>
      <c r="DG9" s="43"/>
      <c r="DH9" s="46" t="str">
        <f>IF(DF9="Day",DG9*24,IF(DF9="Week",DG9*4,IF(DF9="Month",DG9,IF(DF9="Year",DG9/12,""))))</f>
        <v/>
      </c>
      <c r="DI9" s="47" t="str">
        <f t="shared" ref="DI9" si="21">IF(AND(DE9="",DH9=""),"",DE9*DH9)</f>
        <v/>
      </c>
      <c r="DJ9" s="42"/>
      <c r="DK9" s="43"/>
      <c r="DL9" s="45" t="str">
        <f t="shared" ref="DL9" si="22">IF(DJ9="min",DK9/60,IF(DJ9="hr",DK9,""))</f>
        <v/>
      </c>
      <c r="DM9" s="44"/>
      <c r="DN9" s="43"/>
      <c r="DO9" s="46" t="str">
        <f>IF(DM9="Day",DN9*24,IF(DM9="Week",DN9*4,IF(DM9="Month",DN9,IF(DM9="Year",DN9/12,""))))</f>
        <v/>
      </c>
      <c r="DP9" s="47" t="str">
        <f t="shared" ref="DP9" si="23">IF(AND(DL9="",DO9=""),"",DL9*DO9)</f>
        <v/>
      </c>
      <c r="DQ9" s="42"/>
      <c r="DR9" s="43"/>
      <c r="DS9" s="45" t="str">
        <f t="shared" ref="DS9" si="24">IF(DQ9="min",DR9/60,IF(DQ9="hr",DR9,""))</f>
        <v/>
      </c>
      <c r="DT9" s="44"/>
      <c r="DU9" s="43"/>
      <c r="DV9" s="46" t="str">
        <f>IF(DT9="Day",DU9*24,IF(DT9="Week",DU9*4,IF(DT9="Month",DU9,IF(DT9="Year",DU9/12,""))))</f>
        <v/>
      </c>
      <c r="DW9" s="47" t="str">
        <f t="shared" ref="DW9" si="25">IF(AND(DS9="",DV9=""),"",DS9*DV9)</f>
        <v/>
      </c>
      <c r="DX9" s="42"/>
      <c r="DY9" s="43"/>
      <c r="DZ9" s="45" t="str">
        <f t="shared" ref="DZ9" si="26">IF(DX9="min",DY9/60,IF(DX9="hr",DY9,""))</f>
        <v/>
      </c>
      <c r="EA9" s="44"/>
      <c r="EB9" s="43"/>
      <c r="EC9" s="46" t="str">
        <f>IF(EA9="Day",EB9*24,IF(EA9="Week",EB9*4,IF(EA9="Month",EB9,IF(EA9="Year",EB9/12,""))))</f>
        <v/>
      </c>
      <c r="ED9" s="47" t="str">
        <f t="shared" ref="ED9" si="27">IF(AND(DZ9="",EC9=""),"",DZ9*EC9)</f>
        <v/>
      </c>
      <c r="EE9" s="42"/>
      <c r="EF9" s="43"/>
      <c r="EG9" s="45" t="str">
        <f t="shared" ref="EG9" si="28">IF(EE9="min",EF9/60,IF(EE9="hr",EF9,""))</f>
        <v/>
      </c>
      <c r="EH9" s="44"/>
      <c r="EI9" s="43"/>
      <c r="EJ9" s="46" t="str">
        <f>IF(EH9="Day",EI9*24,IF(EH9="Week",EI9*4,IF(EH9="Month",EI9,IF(EH9="Year",EI9/12,""))))</f>
        <v/>
      </c>
      <c r="EK9" s="47" t="str">
        <f t="shared" ref="EK9" si="29">IF(AND(EG9="",EJ9=""),"",EG9*EJ9)</f>
        <v/>
      </c>
      <c r="EL9" s="42"/>
      <c r="EM9" s="43"/>
      <c r="EN9" s="45" t="str">
        <f t="shared" ref="EN9" si="30">IF(EL9="min",EM9/60,IF(EL9="hr",EM9,""))</f>
        <v/>
      </c>
      <c r="EO9" s="44"/>
      <c r="EP9" s="43"/>
      <c r="EQ9" s="46" t="str">
        <f>IF(EO9="Day",EP9*24,IF(EO9="Week",EP9*4,IF(EO9="Month",EP9,IF(EO9="Year",EP9/12,""))))</f>
        <v/>
      </c>
      <c r="ER9" s="47" t="str">
        <f t="shared" ref="ER9" si="31">IF(AND(EN9="",EQ9=""),"",EN9*EQ9)</f>
        <v/>
      </c>
      <c r="ES9" s="42"/>
      <c r="ET9" s="43"/>
      <c r="EU9" s="45" t="str">
        <f t="shared" ref="EU9" si="32">IF(ES9="min",ET9/60,IF(ES9="hr",ET9,""))</f>
        <v/>
      </c>
      <c r="EV9" s="44"/>
      <c r="EW9" s="43"/>
      <c r="EX9" s="46" t="str">
        <f>IF(EV9="Day",EW9*24,IF(EV9="Week",EW9*4,IF(EV9="Month",EW9,IF(EV9="Year",EW9/12,""))))</f>
        <v/>
      </c>
      <c r="EY9" s="47" t="str">
        <f t="shared" ref="EY9" si="33">IF(AND(EU9="",EX9=""),"",EU9*EX9)</f>
        <v/>
      </c>
      <c r="EZ9" s="42"/>
      <c r="FA9" s="43"/>
      <c r="FB9" s="45" t="str">
        <f t="shared" ref="FB9" si="34">IF(EZ9="min",FA9/60,IF(EZ9="hr",FA9,""))</f>
        <v/>
      </c>
      <c r="FC9" s="44"/>
      <c r="FD9" s="43"/>
      <c r="FE9" s="46" t="str">
        <f>IF(FC9="Day",FD9*24,IF(FC9="Week",FD9*4,IF(FC9="Month",FD9,IF(FC9="Year",FD9/12,""))))</f>
        <v/>
      </c>
      <c r="FF9" s="47" t="str">
        <f t="shared" ref="FF9" si="35">IF(AND(FB9="",FE9=""),"",FB9*FE9)</f>
        <v/>
      </c>
      <c r="FG9" s="42"/>
      <c r="FH9" s="43"/>
      <c r="FI9" s="45" t="str">
        <f t="shared" ref="FI9" si="36">IF(FG9="min",FH9/60,IF(FG9="hr",FH9,""))</f>
        <v/>
      </c>
      <c r="FJ9" s="44"/>
      <c r="FK9" s="43"/>
      <c r="FL9" s="46" t="str">
        <f>IF(FJ9="Day",FK9*24,IF(FJ9="Week",FK9*4,IF(FJ9="Month",FK9,IF(FJ9="Year",FK9/12,""))))</f>
        <v/>
      </c>
      <c r="FM9" s="47" t="str">
        <f t="shared" ref="FM9" si="37">IF(AND(FI9="",FL9=""),"",FI9*FL9)</f>
        <v/>
      </c>
      <c r="FN9" s="42"/>
      <c r="FO9" s="43"/>
      <c r="FP9" s="45" t="str">
        <f t="shared" ref="FP9" si="38">IF(FN9="min",FO9/60,IF(FN9="hr",FO9,""))</f>
        <v/>
      </c>
      <c r="FQ9" s="44"/>
      <c r="FR9" s="43"/>
      <c r="FS9" s="46" t="str">
        <f>IF(FQ9="Day",FR9*24,IF(FQ9="Week",FR9*4,IF(FQ9="Month",FR9,IF(FQ9="Year",FR9/12,""))))</f>
        <v/>
      </c>
      <c r="FT9" s="47" t="str">
        <f t="shared" ref="FT9" si="39">IF(AND(FP9="",FS9=""),"",FP9*FS9)</f>
        <v/>
      </c>
      <c r="FU9" s="42"/>
      <c r="FV9" s="43"/>
      <c r="FW9" s="45" t="str">
        <f t="shared" ref="FW9" si="40">IF(FU9="min",FV9/60,IF(FU9="hr",FV9,""))</f>
        <v/>
      </c>
      <c r="FX9" s="44"/>
      <c r="FY9" s="43"/>
      <c r="FZ9" s="46" t="str">
        <f>IF(FX9="Day",FY9*24,IF(FX9="Week",FY9*4,IF(FX9="Month",FY9,IF(FX9="Year",FY9/12,""))))</f>
        <v/>
      </c>
      <c r="GA9" s="47" t="str">
        <f t="shared" ref="GA9" si="41">IF(AND(FW9="",FZ9=""),"",FW9*FZ9)</f>
        <v/>
      </c>
      <c r="GB9" s="62" t="s">
        <v>6</v>
      </c>
      <c r="GC9" s="60"/>
      <c r="GD9" s="61"/>
      <c r="GE9" s="63" t="str">
        <f t="shared" ref="GE9" si="42">IF(OR(GC9="",GD9=""),"",GC9*GD9)</f>
        <v/>
      </c>
      <c r="GF9" s="25" t="str">
        <f>IF(ISERROR(AVERAGE(K9,R9,Y9,AF9,AM9,FI9,FP9,FW9,#REF!,#REF!)/MIN(K9,R9,Y9,AF9,AM9,FI9,FP9,FW9,#REF!,#REF!)),"",AVERAGE(K9,R9,Y9,AF9,AM9,FI9,FP9,FW9,#REF!,#REF!)/MIN(K9,R9,Y9,AF9,AM9,FI9,FP9,FW9,#REF!,#REF!))</f>
        <v/>
      </c>
      <c r="GG9" s="42"/>
      <c r="GH9" s="43"/>
      <c r="GI9" s="45" t="str">
        <f t="shared" ref="GI9" si="43">IF(GG9="min",GH9/60,IF(GG9="hr",GH9,""))</f>
        <v/>
      </c>
      <c r="GJ9" s="44"/>
      <c r="GK9" s="43"/>
      <c r="GL9" s="46" t="str">
        <f>IF(GJ9="Day",GK9*24,IF(GJ9="Week",GK9*4,IF(GJ9="Month",GK9,IF(GJ9="Year",GK9/12,""))))</f>
        <v/>
      </c>
      <c r="GM9" s="47" t="str">
        <f t="shared" ref="GM9" si="44">IF(AND(GI9="",GL9=""),"",GI9*GL9)</f>
        <v/>
      </c>
    </row>
    <row r="10" spans="1:195" ht="27.75" customHeight="1" x14ac:dyDescent="0.2">
      <c r="B10" s="68">
        <v>2</v>
      </c>
      <c r="C10" s="41" t="s">
        <v>28</v>
      </c>
      <c r="D10" s="82" t="s">
        <v>357</v>
      </c>
      <c r="E10" s="40" t="s">
        <v>30</v>
      </c>
      <c r="F10" s="23"/>
      <c r="G10" s="24"/>
      <c r="H10" s="49"/>
      <c r="I10" s="42"/>
      <c r="J10" s="43"/>
      <c r="K10" s="45"/>
      <c r="L10" s="44"/>
      <c r="M10" s="43"/>
      <c r="N10" s="46"/>
      <c r="O10" s="47"/>
      <c r="P10" s="42"/>
      <c r="Q10" s="43"/>
      <c r="R10" s="45" t="str">
        <f t="shared" ref="R10:R73" si="45">IF(P10="min",Q10/60,IF(P10="hr",Q10,""))</f>
        <v/>
      </c>
      <c r="S10" s="44"/>
      <c r="T10" s="43"/>
      <c r="U10" s="46" t="str">
        <f t="shared" ref="U10:U73" si="46">IF(S10="Day",T10*24,IF(S10="Week",T10*4,IF(S10="Month",T10,IF(S10="Year",T10/12,""))))</f>
        <v/>
      </c>
      <c r="V10" s="47" t="str">
        <f t="shared" ref="V10:V73" si="47">IF(AND(R10="",U10=""),"",R10*U10)</f>
        <v/>
      </c>
      <c r="W10" s="42"/>
      <c r="X10" s="43"/>
      <c r="Y10" s="45"/>
      <c r="Z10" s="44"/>
      <c r="AA10" s="43"/>
      <c r="AB10" s="46"/>
      <c r="AC10" s="47"/>
      <c r="AD10" s="42"/>
      <c r="AE10" s="43"/>
      <c r="AF10" s="45"/>
      <c r="AG10" s="44"/>
      <c r="AH10" s="43"/>
      <c r="AI10" s="46"/>
      <c r="AJ10" s="47"/>
      <c r="AK10" s="42"/>
      <c r="AL10" s="43"/>
      <c r="AM10" s="45"/>
      <c r="AN10" s="44"/>
      <c r="AO10" s="43"/>
      <c r="AP10" s="46"/>
      <c r="AQ10" s="47"/>
      <c r="AR10" s="42"/>
      <c r="AS10" s="43"/>
      <c r="AT10" s="45" t="str">
        <f t="shared" ref="AT10:AT73" si="48">IF(AR10="min",AS10/60,IF(AR10="hr",AS10,""))</f>
        <v/>
      </c>
      <c r="AU10" s="44"/>
      <c r="AV10" s="43"/>
      <c r="AW10" s="46" t="str">
        <f t="shared" ref="AW10:AW73" si="49">IF(AU10="Day",AV10*24,IF(AU10="Week",AV10*4,IF(AU10="Month",AV10,IF(AU10="Year",AV10/12,""))))</f>
        <v/>
      </c>
      <c r="AX10" s="47" t="str">
        <f t="shared" ref="AX10:AX73" si="50">IF(AND(AT10="",AW10=""),"",AT10*AW10)</f>
        <v/>
      </c>
      <c r="AY10" s="42"/>
      <c r="AZ10" s="43"/>
      <c r="BA10" s="45" t="str">
        <f t="shared" ref="BA10:BA73" si="51">IF(AY10="min",AZ10/60,IF(AY10="hr",AZ10,""))</f>
        <v/>
      </c>
      <c r="BB10" s="44"/>
      <c r="BC10" s="43"/>
      <c r="BD10" s="46" t="str">
        <f t="shared" ref="BD10:BD73" si="52">IF(BB10="Day",BC10*24,IF(BB10="Week",BC10*4,IF(BB10="Month",BC10,IF(BB10="Year",BC10/12,""))))</f>
        <v/>
      </c>
      <c r="BE10" s="47" t="str">
        <f t="shared" ref="BE10:BE73" si="53">IF(AND(BA10="",BD10=""),"",BA10*BD10)</f>
        <v/>
      </c>
      <c r="BF10" s="42"/>
      <c r="BG10" s="43"/>
      <c r="BH10" s="45" t="str">
        <f t="shared" ref="BH10:BH73" si="54">IF(BF10="min",BG10/60,IF(BF10="hr",BG10,""))</f>
        <v/>
      </c>
      <c r="BI10" s="44"/>
      <c r="BJ10" s="43"/>
      <c r="BK10" s="46" t="str">
        <f t="shared" ref="BK10:BK73" si="55">IF(BI10="Day",BJ10*24,IF(BI10="Week",BJ10*4,IF(BI10="Month",BJ10,IF(BI10="Year",BJ10/12,""))))</f>
        <v/>
      </c>
      <c r="BL10" s="47" t="str">
        <f t="shared" ref="BL10:BL73" si="56">IF(AND(BH10="",BK10=""),"",BH10*BK10)</f>
        <v/>
      </c>
      <c r="BM10" s="42"/>
      <c r="BN10" s="43"/>
      <c r="BO10" s="45" t="str">
        <f t="shared" ref="BO10:BO73" si="57">IF(BM10="min",BN10/60,IF(BM10="hr",BN10,""))</f>
        <v/>
      </c>
      <c r="BP10" s="44"/>
      <c r="BQ10" s="43"/>
      <c r="BR10" s="46" t="str">
        <f t="shared" ref="BR10:BR73" si="58">IF(BP10="Day",BQ10*24,IF(BP10="Week",BQ10*4,IF(BP10="Month",BQ10,IF(BP10="Year",BQ10/12,""))))</f>
        <v/>
      </c>
      <c r="BS10" s="47" t="str">
        <f t="shared" ref="BS10:BS73" si="59">IF(AND(BO10="",BR10=""),"",BO10*BR10)</f>
        <v/>
      </c>
      <c r="BT10" s="42"/>
      <c r="BU10" s="43"/>
      <c r="BV10" s="45" t="str">
        <f t="shared" ref="BV10:BV73" si="60">IF(BT10="min",BU10/60,IF(BT10="hr",BU10,""))</f>
        <v/>
      </c>
      <c r="BW10" s="44"/>
      <c r="BX10" s="43"/>
      <c r="BY10" s="46" t="str">
        <f t="shared" ref="BY10:BY73" si="61">IF(BW10="Day",BX10*24,IF(BW10="Week",BX10*4,IF(BW10="Month",BX10,IF(BW10="Year",BX10/12,""))))</f>
        <v/>
      </c>
      <c r="BZ10" s="47" t="str">
        <f t="shared" ref="BZ10:BZ73" si="62">IF(AND(BV10="",BY10=""),"",BV10*BY10)</f>
        <v/>
      </c>
      <c r="CA10" s="42"/>
      <c r="CB10" s="43"/>
      <c r="CC10" s="45" t="str">
        <f t="shared" ref="CC10:CC73" si="63">IF(CA10="min",CB10/60,IF(CA10="hr",CB10,""))</f>
        <v/>
      </c>
      <c r="CD10" s="44"/>
      <c r="CE10" s="43"/>
      <c r="CF10" s="46" t="str">
        <f t="shared" ref="CF10:CF73" si="64">IF(CD10="Day",CE10*24,IF(CD10="Week",CE10*4,IF(CD10="Month",CE10,IF(CD10="Year",CE10/12,""))))</f>
        <v/>
      </c>
      <c r="CG10" s="47" t="str">
        <f t="shared" ref="CG10:CG73" si="65">IF(AND(CC10="",CF10=""),"",CC10*CF10)</f>
        <v/>
      </c>
      <c r="CH10" s="42"/>
      <c r="CI10" s="43"/>
      <c r="CJ10" s="45" t="str">
        <f t="shared" ref="CJ10:CJ73" si="66">IF(CH10="min",CI10/60,IF(CH10="hr",CI10,""))</f>
        <v/>
      </c>
      <c r="CK10" s="44"/>
      <c r="CL10" s="43"/>
      <c r="CM10" s="46" t="str">
        <f t="shared" ref="CM10:CM73" si="67">IF(CK10="Day",CL10*24,IF(CK10="Week",CL10*4,IF(CK10="Month",CL10,IF(CK10="Year",CL10/12,""))))</f>
        <v/>
      </c>
      <c r="CN10" s="47" t="str">
        <f t="shared" ref="CN10:CN73" si="68">IF(AND(CJ10="",CM10=""),"",CJ10*CM10)</f>
        <v/>
      </c>
      <c r="CO10" s="42"/>
      <c r="CP10" s="43"/>
      <c r="CQ10" s="45" t="str">
        <f t="shared" ref="CQ10:CQ73" si="69">IF(CO10="min",CP10/60,IF(CO10="hr",CP10,""))</f>
        <v/>
      </c>
      <c r="CR10" s="44"/>
      <c r="CS10" s="43"/>
      <c r="CT10" s="46" t="str">
        <f t="shared" ref="CT10:CT73" si="70">IF(CR10="Day",CS10*24,IF(CR10="Week",CS10*4,IF(CR10="Month",CS10,IF(CR10="Year",CS10/12,""))))</f>
        <v/>
      </c>
      <c r="CU10" s="47" t="str">
        <f t="shared" ref="CU10:CU73" si="71">IF(AND(CQ10="",CT10=""),"",CQ10*CT10)</f>
        <v/>
      </c>
      <c r="CV10" s="42"/>
      <c r="CW10" s="43"/>
      <c r="CX10" s="45" t="str">
        <f t="shared" ref="CX10:CX73" si="72">IF(CV10="min",CW10/60,IF(CV10="hr",CW10,""))</f>
        <v/>
      </c>
      <c r="CY10" s="44"/>
      <c r="CZ10" s="43"/>
      <c r="DA10" s="46" t="str">
        <f t="shared" ref="DA10:DA73" si="73">IF(CY10="Day",CZ10*24,IF(CY10="Week",CZ10*4,IF(CY10="Month",CZ10,IF(CY10="Year",CZ10/12,""))))</f>
        <v/>
      </c>
      <c r="DB10" s="47" t="str">
        <f t="shared" ref="DB10:DB73" si="74">IF(AND(CX10="",DA10=""),"",CX10*DA10)</f>
        <v/>
      </c>
      <c r="DC10" s="42"/>
      <c r="DD10" s="43"/>
      <c r="DE10" s="45" t="str">
        <f t="shared" ref="DE10:DE73" si="75">IF(DC10="min",DD10/60,IF(DC10="hr",DD10,""))</f>
        <v/>
      </c>
      <c r="DF10" s="44"/>
      <c r="DG10" s="43"/>
      <c r="DH10" s="46" t="str">
        <f t="shared" ref="DH10:DH73" si="76">IF(DF10="Day",DG10*24,IF(DF10="Week",DG10*4,IF(DF10="Month",DG10,IF(DF10="Year",DG10/12,""))))</f>
        <v/>
      </c>
      <c r="DI10" s="47" t="str">
        <f t="shared" ref="DI10:DI73" si="77">IF(AND(DE10="",DH10=""),"",DE10*DH10)</f>
        <v/>
      </c>
      <c r="DJ10" s="42"/>
      <c r="DK10" s="43"/>
      <c r="DL10" s="45" t="str">
        <f t="shared" ref="DL10:DL73" si="78">IF(DJ10="min",DK10/60,IF(DJ10="hr",DK10,""))</f>
        <v/>
      </c>
      <c r="DM10" s="44"/>
      <c r="DN10" s="43"/>
      <c r="DO10" s="46" t="str">
        <f t="shared" ref="DO10:DO73" si="79">IF(DM10="Day",DN10*24,IF(DM10="Week",DN10*4,IF(DM10="Month",DN10,IF(DM10="Year",DN10/12,""))))</f>
        <v/>
      </c>
      <c r="DP10" s="47" t="str">
        <f t="shared" ref="DP10:DP73" si="80">IF(AND(DL10="",DO10=""),"",DL10*DO10)</f>
        <v/>
      </c>
      <c r="DQ10" s="42"/>
      <c r="DR10" s="43"/>
      <c r="DS10" s="45" t="str">
        <f t="shared" ref="DS10:DS73" si="81">IF(DQ10="min",DR10/60,IF(DQ10="hr",DR10,""))</f>
        <v/>
      </c>
      <c r="DT10" s="44"/>
      <c r="DU10" s="43"/>
      <c r="DV10" s="46" t="str">
        <f t="shared" ref="DV10:DV73" si="82">IF(DT10="Day",DU10*24,IF(DT10="Week",DU10*4,IF(DT10="Month",DU10,IF(DT10="Year",DU10/12,""))))</f>
        <v/>
      </c>
      <c r="DW10" s="47" t="str">
        <f t="shared" ref="DW10:DW73" si="83">IF(AND(DS10="",DV10=""),"",DS10*DV10)</f>
        <v/>
      </c>
      <c r="DX10" s="42"/>
      <c r="DY10" s="43"/>
      <c r="DZ10" s="45" t="str">
        <f t="shared" ref="DZ10:DZ73" si="84">IF(DX10="min",DY10/60,IF(DX10="hr",DY10,""))</f>
        <v/>
      </c>
      <c r="EA10" s="44"/>
      <c r="EB10" s="43"/>
      <c r="EC10" s="46" t="str">
        <f t="shared" ref="EC10:EC73" si="85">IF(EA10="Day",EB10*24,IF(EA10="Week",EB10*4,IF(EA10="Month",EB10,IF(EA10="Year",EB10/12,""))))</f>
        <v/>
      </c>
      <c r="ED10" s="47" t="str">
        <f t="shared" ref="ED10:ED73" si="86">IF(AND(DZ10="",EC10=""),"",DZ10*EC10)</f>
        <v/>
      </c>
      <c r="EE10" s="42"/>
      <c r="EF10" s="43"/>
      <c r="EG10" s="45" t="str">
        <f t="shared" ref="EG10:EG73" si="87">IF(EE10="min",EF10/60,IF(EE10="hr",EF10,""))</f>
        <v/>
      </c>
      <c r="EH10" s="44"/>
      <c r="EI10" s="43"/>
      <c r="EJ10" s="46" t="str">
        <f t="shared" ref="EJ10:EJ73" si="88">IF(EH10="Day",EI10*24,IF(EH10="Week",EI10*4,IF(EH10="Month",EI10,IF(EH10="Year",EI10/12,""))))</f>
        <v/>
      </c>
      <c r="EK10" s="47" t="str">
        <f t="shared" ref="EK10:EK73" si="89">IF(AND(EG10="",EJ10=""),"",EG10*EJ10)</f>
        <v/>
      </c>
      <c r="EL10" s="42"/>
      <c r="EM10" s="43"/>
      <c r="EN10" s="45" t="str">
        <f t="shared" ref="EN10:EN73" si="90">IF(EL10="min",EM10/60,IF(EL10="hr",EM10,""))</f>
        <v/>
      </c>
      <c r="EO10" s="44"/>
      <c r="EP10" s="43"/>
      <c r="EQ10" s="46" t="str">
        <f t="shared" ref="EQ10:EQ73" si="91">IF(EO10="Day",EP10*24,IF(EO10="Week",EP10*4,IF(EO10="Month",EP10,IF(EO10="Year",EP10/12,""))))</f>
        <v/>
      </c>
      <c r="ER10" s="47" t="str">
        <f t="shared" ref="ER10:ER73" si="92">IF(AND(EN10="",EQ10=""),"",EN10*EQ10)</f>
        <v/>
      </c>
      <c r="ES10" s="42"/>
      <c r="ET10" s="43"/>
      <c r="EU10" s="45" t="str">
        <f t="shared" ref="EU10:EU73" si="93">IF(ES10="min",ET10/60,IF(ES10="hr",ET10,""))</f>
        <v/>
      </c>
      <c r="EV10" s="44"/>
      <c r="EW10" s="43"/>
      <c r="EX10" s="46" t="str">
        <f t="shared" ref="EX10:EX73" si="94">IF(EV10="Day",EW10*24,IF(EV10="Week",EW10*4,IF(EV10="Month",EW10,IF(EV10="Year",EW10/12,""))))</f>
        <v/>
      </c>
      <c r="EY10" s="47" t="str">
        <f t="shared" ref="EY10:EY73" si="95">IF(AND(EU10="",EX10=""),"",EU10*EX10)</f>
        <v/>
      </c>
      <c r="EZ10" s="42"/>
      <c r="FA10" s="43"/>
      <c r="FB10" s="45" t="str">
        <f t="shared" ref="FB10:FB73" si="96">IF(EZ10="min",FA10/60,IF(EZ10="hr",FA10,""))</f>
        <v/>
      </c>
      <c r="FC10" s="44"/>
      <c r="FD10" s="43"/>
      <c r="FE10" s="46" t="str">
        <f t="shared" ref="FE10:FE73" si="97">IF(FC10="Day",FD10*24,IF(FC10="Week",FD10*4,IF(FC10="Month",FD10,IF(FC10="Year",FD10/12,""))))</f>
        <v/>
      </c>
      <c r="FF10" s="47" t="str">
        <f t="shared" ref="FF10:FF73" si="98">IF(AND(FB10="",FE10=""),"",FB10*FE10)</f>
        <v/>
      </c>
      <c r="FG10" s="42"/>
      <c r="FH10" s="43"/>
      <c r="FI10" s="45" t="str">
        <f t="shared" ref="FI10:FI73" si="99">IF(FG10="min",FH10/60,IF(FG10="hr",FH10,""))</f>
        <v/>
      </c>
      <c r="FJ10" s="44"/>
      <c r="FK10" s="43"/>
      <c r="FL10" s="46" t="str">
        <f t="shared" ref="FL10:FL73" si="100">IF(FJ10="Day",FK10*24,IF(FJ10="Week",FK10*4,IF(FJ10="Month",FK10,IF(FJ10="Year",FK10/12,""))))</f>
        <v/>
      </c>
      <c r="FM10" s="47" t="str">
        <f t="shared" ref="FM10:FM73" si="101">IF(AND(FI10="",FL10=""),"",FI10*FL10)</f>
        <v/>
      </c>
      <c r="FN10" s="42"/>
      <c r="FO10" s="43"/>
      <c r="FP10" s="45" t="str">
        <f t="shared" ref="FP10:FP73" si="102">IF(FN10="min",FO10/60,IF(FN10="hr",FO10,""))</f>
        <v/>
      </c>
      <c r="FQ10" s="44"/>
      <c r="FR10" s="43"/>
      <c r="FS10" s="46" t="str">
        <f t="shared" ref="FS10:FS73" si="103">IF(FQ10="Day",FR10*24,IF(FQ10="Week",FR10*4,IF(FQ10="Month",FR10,IF(FQ10="Year",FR10/12,""))))</f>
        <v/>
      </c>
      <c r="FT10" s="47" t="str">
        <f t="shared" ref="FT10:FT73" si="104">IF(AND(FP10="",FS10=""),"",FP10*FS10)</f>
        <v/>
      </c>
      <c r="FU10" s="42"/>
      <c r="FV10" s="43"/>
      <c r="FW10" s="45" t="str">
        <f t="shared" ref="FW10:FW73" si="105">IF(FU10="min",FV10/60,IF(FU10="hr",FV10,""))</f>
        <v/>
      </c>
      <c r="FX10" s="44"/>
      <c r="FY10" s="43"/>
      <c r="FZ10" s="46" t="str">
        <f t="shared" ref="FZ10:FZ73" si="106">IF(FX10="Day",FY10*24,IF(FX10="Week",FY10*4,IF(FX10="Month",FY10,IF(FX10="Year",FY10/12,""))))</f>
        <v/>
      </c>
      <c r="GA10" s="47" t="str">
        <f t="shared" ref="GA10:GA73" si="107">IF(AND(FW10="",FZ10=""),"",FW10*FZ10)</f>
        <v/>
      </c>
      <c r="GB10" s="62" t="s">
        <v>6</v>
      </c>
      <c r="GC10" s="60" t="str">
        <f>IF(ISERROR(AVERAGE(K10,R10,Y10,AF10,AM10,FI10,FP10,FW10,#REF!,#REF!)),"",AVERAGE(K10,R10,Y10,AF10,AM10,FI10,FP10,FW10,#REF!,#REF!))</f>
        <v/>
      </c>
      <c r="GD10" s="61" t="str">
        <f>IF(ISERROR(SUM(N10,U10,AB10,AI10,AP10,FL10,FS10,FZ10,#REF!,#REF!)),"",SUM(N10,U10,AB10,AI10,AP10,FL10,FS10,FZ10,#REF!,#REF!))</f>
        <v/>
      </c>
      <c r="GE10" s="63" t="str">
        <f t="shared" ref="GE10:GE73" si="108">IF(OR(GC10="",GD10=""),"",GC10*GD10)</f>
        <v/>
      </c>
      <c r="GF10" s="25" t="str">
        <f>IF(ISERROR(AVERAGE(K10,R10,Y10,AF10,AM10,FI10,FP10,FW10,#REF!,#REF!)/MIN(K10,R10,Y10,AF10,AM10,FI10,FP10,FW10,#REF!,#REF!)),"",AVERAGE(K10,R10,Y10,AF10,AM10,FI10,FP10,FW10,#REF!,#REF!)/MIN(K10,R10,Y10,AF10,AM10,FI10,FP10,FW10,#REF!,#REF!))</f>
        <v/>
      </c>
      <c r="GG10" s="42"/>
      <c r="GH10" s="43"/>
      <c r="GI10" s="45" t="str">
        <f t="shared" ref="GI10:GI73" si="109">IF(GG10="min",GH10/60,IF(GG10="hr",GH10,""))</f>
        <v/>
      </c>
      <c r="GJ10" s="44"/>
      <c r="GK10" s="43"/>
      <c r="GL10" s="46" t="str">
        <f t="shared" ref="GL10:GL73" si="110">IF(GJ10="Day",GK10*24,IF(GJ10="Week",GK10*4,IF(GJ10="Month",GK10,IF(GJ10="Year",GK10/12,""))))</f>
        <v/>
      </c>
      <c r="GM10" s="47" t="str">
        <f t="shared" ref="GM10:GM73" si="111">IF(AND(GI10="",GL10=""),"",GI10*GL10)</f>
        <v/>
      </c>
    </row>
    <row r="11" spans="1:195" ht="27.75" customHeight="1" x14ac:dyDescent="0.2">
      <c r="B11" s="68">
        <v>3</v>
      </c>
      <c r="C11" s="41" t="s">
        <v>28</v>
      </c>
      <c r="D11" s="82" t="s">
        <v>357</v>
      </c>
      <c r="E11" s="40" t="s">
        <v>54</v>
      </c>
      <c r="F11" s="23"/>
      <c r="G11" s="24"/>
      <c r="H11" s="49"/>
      <c r="I11" s="42"/>
      <c r="J11" s="43"/>
      <c r="K11" s="45"/>
      <c r="L11" s="44"/>
      <c r="M11" s="43"/>
      <c r="N11" s="46"/>
      <c r="O11" s="47"/>
      <c r="P11" s="42"/>
      <c r="Q11" s="43"/>
      <c r="R11" s="45" t="str">
        <f t="shared" si="45"/>
        <v/>
      </c>
      <c r="S11" s="44"/>
      <c r="T11" s="43"/>
      <c r="U11" s="46" t="str">
        <f t="shared" si="46"/>
        <v/>
      </c>
      <c r="V11" s="47" t="str">
        <f t="shared" si="47"/>
        <v/>
      </c>
      <c r="W11" s="42"/>
      <c r="X11" s="43"/>
      <c r="Y11" s="45"/>
      <c r="Z11" s="44"/>
      <c r="AA11" s="43"/>
      <c r="AB11" s="46"/>
      <c r="AC11" s="47"/>
      <c r="AD11" s="42"/>
      <c r="AE11" s="43"/>
      <c r="AF11" s="45"/>
      <c r="AG11" s="44"/>
      <c r="AH11" s="43"/>
      <c r="AI11" s="46"/>
      <c r="AJ11" s="47"/>
      <c r="AK11" s="42"/>
      <c r="AL11" s="43"/>
      <c r="AM11" s="45"/>
      <c r="AN11" s="44"/>
      <c r="AO11" s="43"/>
      <c r="AP11" s="46"/>
      <c r="AQ11" s="47"/>
      <c r="AR11" s="42"/>
      <c r="AS11" s="43"/>
      <c r="AT11" s="45" t="str">
        <f t="shared" si="48"/>
        <v/>
      </c>
      <c r="AU11" s="44"/>
      <c r="AV11" s="43"/>
      <c r="AW11" s="46" t="str">
        <f t="shared" si="49"/>
        <v/>
      </c>
      <c r="AX11" s="47" t="str">
        <f t="shared" si="50"/>
        <v/>
      </c>
      <c r="AY11" s="42"/>
      <c r="AZ11" s="43"/>
      <c r="BA11" s="45" t="str">
        <f t="shared" si="51"/>
        <v/>
      </c>
      <c r="BB11" s="44"/>
      <c r="BC11" s="43"/>
      <c r="BD11" s="46" t="str">
        <f t="shared" si="52"/>
        <v/>
      </c>
      <c r="BE11" s="47" t="str">
        <f t="shared" si="53"/>
        <v/>
      </c>
      <c r="BF11" s="42"/>
      <c r="BG11" s="43"/>
      <c r="BH11" s="45" t="str">
        <f t="shared" si="54"/>
        <v/>
      </c>
      <c r="BI11" s="44"/>
      <c r="BJ11" s="43"/>
      <c r="BK11" s="46" t="str">
        <f t="shared" si="55"/>
        <v/>
      </c>
      <c r="BL11" s="47" t="str">
        <f t="shared" si="56"/>
        <v/>
      </c>
      <c r="BM11" s="42"/>
      <c r="BN11" s="43"/>
      <c r="BO11" s="45" t="str">
        <f t="shared" si="57"/>
        <v/>
      </c>
      <c r="BP11" s="44"/>
      <c r="BQ11" s="43"/>
      <c r="BR11" s="46" t="str">
        <f t="shared" si="58"/>
        <v/>
      </c>
      <c r="BS11" s="47" t="str">
        <f t="shared" si="59"/>
        <v/>
      </c>
      <c r="BT11" s="42"/>
      <c r="BU11" s="43"/>
      <c r="BV11" s="45" t="str">
        <f t="shared" si="60"/>
        <v/>
      </c>
      <c r="BW11" s="44"/>
      <c r="BX11" s="43"/>
      <c r="BY11" s="46" t="str">
        <f t="shared" si="61"/>
        <v/>
      </c>
      <c r="BZ11" s="47" t="str">
        <f t="shared" si="62"/>
        <v/>
      </c>
      <c r="CA11" s="42"/>
      <c r="CB11" s="43"/>
      <c r="CC11" s="45" t="str">
        <f t="shared" si="63"/>
        <v/>
      </c>
      <c r="CD11" s="44"/>
      <c r="CE11" s="43"/>
      <c r="CF11" s="46" t="str">
        <f t="shared" si="64"/>
        <v/>
      </c>
      <c r="CG11" s="47" t="str">
        <f t="shared" si="65"/>
        <v/>
      </c>
      <c r="CH11" s="42"/>
      <c r="CI11" s="43"/>
      <c r="CJ11" s="45" t="str">
        <f t="shared" si="66"/>
        <v/>
      </c>
      <c r="CK11" s="44"/>
      <c r="CL11" s="43"/>
      <c r="CM11" s="46" t="str">
        <f t="shared" si="67"/>
        <v/>
      </c>
      <c r="CN11" s="47" t="str">
        <f t="shared" si="68"/>
        <v/>
      </c>
      <c r="CO11" s="42"/>
      <c r="CP11" s="43"/>
      <c r="CQ11" s="45" t="str">
        <f t="shared" si="69"/>
        <v/>
      </c>
      <c r="CR11" s="44"/>
      <c r="CS11" s="43"/>
      <c r="CT11" s="46" t="str">
        <f t="shared" si="70"/>
        <v/>
      </c>
      <c r="CU11" s="47" t="str">
        <f t="shared" si="71"/>
        <v/>
      </c>
      <c r="CV11" s="42"/>
      <c r="CW11" s="43"/>
      <c r="CX11" s="45" t="str">
        <f t="shared" si="72"/>
        <v/>
      </c>
      <c r="CY11" s="44"/>
      <c r="CZ11" s="43"/>
      <c r="DA11" s="46" t="str">
        <f t="shared" si="73"/>
        <v/>
      </c>
      <c r="DB11" s="47" t="str">
        <f t="shared" si="74"/>
        <v/>
      </c>
      <c r="DC11" s="42"/>
      <c r="DD11" s="43"/>
      <c r="DE11" s="45" t="str">
        <f t="shared" si="75"/>
        <v/>
      </c>
      <c r="DF11" s="44"/>
      <c r="DG11" s="43"/>
      <c r="DH11" s="46" t="str">
        <f t="shared" si="76"/>
        <v/>
      </c>
      <c r="DI11" s="47" t="str">
        <f t="shared" si="77"/>
        <v/>
      </c>
      <c r="DJ11" s="42"/>
      <c r="DK11" s="43"/>
      <c r="DL11" s="45" t="str">
        <f t="shared" si="78"/>
        <v/>
      </c>
      <c r="DM11" s="44"/>
      <c r="DN11" s="43"/>
      <c r="DO11" s="46" t="str">
        <f t="shared" si="79"/>
        <v/>
      </c>
      <c r="DP11" s="47" t="str">
        <f t="shared" si="80"/>
        <v/>
      </c>
      <c r="DQ11" s="42"/>
      <c r="DR11" s="43"/>
      <c r="DS11" s="45" t="str">
        <f t="shared" si="81"/>
        <v/>
      </c>
      <c r="DT11" s="44"/>
      <c r="DU11" s="43"/>
      <c r="DV11" s="46" t="str">
        <f t="shared" si="82"/>
        <v/>
      </c>
      <c r="DW11" s="47" t="str">
        <f t="shared" si="83"/>
        <v/>
      </c>
      <c r="DX11" s="42"/>
      <c r="DY11" s="43"/>
      <c r="DZ11" s="45" t="str">
        <f t="shared" si="84"/>
        <v/>
      </c>
      <c r="EA11" s="44"/>
      <c r="EB11" s="43"/>
      <c r="EC11" s="46" t="str">
        <f t="shared" si="85"/>
        <v/>
      </c>
      <c r="ED11" s="47" t="str">
        <f t="shared" si="86"/>
        <v/>
      </c>
      <c r="EE11" s="42"/>
      <c r="EF11" s="43"/>
      <c r="EG11" s="45" t="str">
        <f t="shared" si="87"/>
        <v/>
      </c>
      <c r="EH11" s="44"/>
      <c r="EI11" s="43"/>
      <c r="EJ11" s="46" t="str">
        <f t="shared" si="88"/>
        <v/>
      </c>
      <c r="EK11" s="47" t="str">
        <f t="shared" si="89"/>
        <v/>
      </c>
      <c r="EL11" s="42"/>
      <c r="EM11" s="43"/>
      <c r="EN11" s="45" t="str">
        <f t="shared" si="90"/>
        <v/>
      </c>
      <c r="EO11" s="44"/>
      <c r="EP11" s="43"/>
      <c r="EQ11" s="46" t="str">
        <f t="shared" si="91"/>
        <v/>
      </c>
      <c r="ER11" s="47" t="str">
        <f t="shared" si="92"/>
        <v/>
      </c>
      <c r="ES11" s="42"/>
      <c r="ET11" s="43"/>
      <c r="EU11" s="45" t="str">
        <f t="shared" si="93"/>
        <v/>
      </c>
      <c r="EV11" s="44"/>
      <c r="EW11" s="43"/>
      <c r="EX11" s="46" t="str">
        <f t="shared" si="94"/>
        <v/>
      </c>
      <c r="EY11" s="47" t="str">
        <f t="shared" si="95"/>
        <v/>
      </c>
      <c r="EZ11" s="42"/>
      <c r="FA11" s="43"/>
      <c r="FB11" s="45" t="str">
        <f t="shared" si="96"/>
        <v/>
      </c>
      <c r="FC11" s="44"/>
      <c r="FD11" s="43"/>
      <c r="FE11" s="46" t="str">
        <f t="shared" si="97"/>
        <v/>
      </c>
      <c r="FF11" s="47" t="str">
        <f t="shared" si="98"/>
        <v/>
      </c>
      <c r="FG11" s="42"/>
      <c r="FH11" s="43"/>
      <c r="FI11" s="45" t="str">
        <f t="shared" si="99"/>
        <v/>
      </c>
      <c r="FJ11" s="44"/>
      <c r="FK11" s="43"/>
      <c r="FL11" s="46" t="str">
        <f t="shared" si="100"/>
        <v/>
      </c>
      <c r="FM11" s="47" t="str">
        <f t="shared" si="101"/>
        <v/>
      </c>
      <c r="FN11" s="42"/>
      <c r="FO11" s="43"/>
      <c r="FP11" s="45" t="str">
        <f t="shared" si="102"/>
        <v/>
      </c>
      <c r="FQ11" s="44"/>
      <c r="FR11" s="43"/>
      <c r="FS11" s="46" t="str">
        <f t="shared" si="103"/>
        <v/>
      </c>
      <c r="FT11" s="47" t="str">
        <f t="shared" si="104"/>
        <v/>
      </c>
      <c r="FU11" s="42"/>
      <c r="FV11" s="43"/>
      <c r="FW11" s="45" t="str">
        <f t="shared" si="105"/>
        <v/>
      </c>
      <c r="FX11" s="44"/>
      <c r="FY11" s="43"/>
      <c r="FZ11" s="46" t="str">
        <f t="shared" si="106"/>
        <v/>
      </c>
      <c r="GA11" s="47" t="str">
        <f t="shared" si="107"/>
        <v/>
      </c>
      <c r="GB11" s="62" t="s">
        <v>6</v>
      </c>
      <c r="GC11" s="60" t="str">
        <f>IF(ISERROR(AVERAGE(K11,R11,Y11,AF11,AM11,FI11,FP11,FW11,#REF!,#REF!)),"",AVERAGE(K11,R11,Y11,AF11,AM11,FI11,FP11,FW11,#REF!,#REF!))</f>
        <v/>
      </c>
      <c r="GD11" s="61" t="str">
        <f>IF(ISERROR(SUM(N11,U11,AB11,AI11,AP11,FL11,FS11,FZ11,#REF!,#REF!)),"",SUM(N11,U11,AB11,AI11,AP11,FL11,FS11,FZ11,#REF!,#REF!))</f>
        <v/>
      </c>
      <c r="GE11" s="63" t="str">
        <f t="shared" si="108"/>
        <v/>
      </c>
      <c r="GF11" s="25" t="str">
        <f>IF(ISERROR(AVERAGE(K11,R11,Y11,AF11,AM11,FI11,FP11,FW11,#REF!,#REF!)/MIN(K11,R11,Y11,AF11,AM11,FI11,FP11,FW11,#REF!,#REF!)),"",AVERAGE(K11,R11,Y11,AF11,AM11,FI11,FP11,FW11,#REF!,#REF!)/MIN(K11,R11,Y11,AF11,AM11,FI11,FP11,FW11,#REF!,#REF!))</f>
        <v/>
      </c>
      <c r="GG11" s="42"/>
      <c r="GH11" s="43"/>
      <c r="GI11" s="45" t="str">
        <f t="shared" si="109"/>
        <v/>
      </c>
      <c r="GJ11" s="44"/>
      <c r="GK11" s="43"/>
      <c r="GL11" s="46" t="str">
        <f t="shared" si="110"/>
        <v/>
      </c>
      <c r="GM11" s="47" t="str">
        <f t="shared" si="111"/>
        <v/>
      </c>
    </row>
    <row r="12" spans="1:195" ht="27.75" customHeight="1" x14ac:dyDescent="0.2">
      <c r="A12" s="1" t="s">
        <v>11</v>
      </c>
      <c r="B12" s="68">
        <v>4</v>
      </c>
      <c r="C12" s="41" t="s">
        <v>28</v>
      </c>
      <c r="D12" s="82" t="s">
        <v>359</v>
      </c>
      <c r="E12" s="40" t="s">
        <v>55</v>
      </c>
      <c r="F12" s="23"/>
      <c r="G12" s="24"/>
      <c r="H12" s="49"/>
      <c r="I12" s="42"/>
      <c r="J12" s="43"/>
      <c r="K12" s="45"/>
      <c r="L12" s="44"/>
      <c r="M12" s="43"/>
      <c r="N12" s="46"/>
      <c r="O12" s="47"/>
      <c r="P12" s="42"/>
      <c r="Q12" s="43"/>
      <c r="R12" s="45" t="str">
        <f t="shared" si="45"/>
        <v/>
      </c>
      <c r="S12" s="44"/>
      <c r="T12" s="43"/>
      <c r="U12" s="46" t="str">
        <f t="shared" si="46"/>
        <v/>
      </c>
      <c r="V12" s="47" t="str">
        <f t="shared" si="47"/>
        <v/>
      </c>
      <c r="W12" s="42"/>
      <c r="X12" s="43"/>
      <c r="Y12" s="45"/>
      <c r="Z12" s="44"/>
      <c r="AA12" s="43"/>
      <c r="AB12" s="46"/>
      <c r="AC12" s="47"/>
      <c r="AD12" s="42"/>
      <c r="AE12" s="43"/>
      <c r="AF12" s="45"/>
      <c r="AG12" s="44"/>
      <c r="AH12" s="43"/>
      <c r="AI12" s="46"/>
      <c r="AJ12" s="47"/>
      <c r="AK12" s="42"/>
      <c r="AL12" s="43"/>
      <c r="AM12" s="45"/>
      <c r="AN12" s="44"/>
      <c r="AO12" s="43"/>
      <c r="AP12" s="46"/>
      <c r="AQ12" s="47"/>
      <c r="AR12" s="42"/>
      <c r="AS12" s="43"/>
      <c r="AT12" s="45" t="str">
        <f t="shared" si="48"/>
        <v/>
      </c>
      <c r="AU12" s="44"/>
      <c r="AV12" s="43"/>
      <c r="AW12" s="46" t="str">
        <f t="shared" si="49"/>
        <v/>
      </c>
      <c r="AX12" s="47" t="str">
        <f t="shared" si="50"/>
        <v/>
      </c>
      <c r="AY12" s="42"/>
      <c r="AZ12" s="43"/>
      <c r="BA12" s="45" t="str">
        <f t="shared" si="51"/>
        <v/>
      </c>
      <c r="BB12" s="44"/>
      <c r="BC12" s="43"/>
      <c r="BD12" s="46" t="str">
        <f t="shared" si="52"/>
        <v/>
      </c>
      <c r="BE12" s="47" t="str">
        <f t="shared" si="53"/>
        <v/>
      </c>
      <c r="BF12" s="42"/>
      <c r="BG12" s="43"/>
      <c r="BH12" s="45" t="str">
        <f t="shared" si="54"/>
        <v/>
      </c>
      <c r="BI12" s="44"/>
      <c r="BJ12" s="43"/>
      <c r="BK12" s="46" t="str">
        <f t="shared" si="55"/>
        <v/>
      </c>
      <c r="BL12" s="47" t="str">
        <f t="shared" si="56"/>
        <v/>
      </c>
      <c r="BM12" s="42"/>
      <c r="BN12" s="43"/>
      <c r="BO12" s="45" t="str">
        <f t="shared" si="57"/>
        <v/>
      </c>
      <c r="BP12" s="44"/>
      <c r="BQ12" s="43"/>
      <c r="BR12" s="46" t="str">
        <f t="shared" si="58"/>
        <v/>
      </c>
      <c r="BS12" s="47" t="str">
        <f t="shared" si="59"/>
        <v/>
      </c>
      <c r="BT12" s="42"/>
      <c r="BU12" s="43"/>
      <c r="BV12" s="45" t="str">
        <f t="shared" si="60"/>
        <v/>
      </c>
      <c r="BW12" s="44"/>
      <c r="BX12" s="43"/>
      <c r="BY12" s="46" t="str">
        <f t="shared" si="61"/>
        <v/>
      </c>
      <c r="BZ12" s="47" t="str">
        <f t="shared" si="62"/>
        <v/>
      </c>
      <c r="CA12" s="42"/>
      <c r="CB12" s="43"/>
      <c r="CC12" s="45" t="str">
        <f t="shared" si="63"/>
        <v/>
      </c>
      <c r="CD12" s="44"/>
      <c r="CE12" s="43"/>
      <c r="CF12" s="46" t="str">
        <f t="shared" si="64"/>
        <v/>
      </c>
      <c r="CG12" s="47" t="str">
        <f t="shared" si="65"/>
        <v/>
      </c>
      <c r="CH12" s="42"/>
      <c r="CI12" s="43"/>
      <c r="CJ12" s="45" t="str">
        <f t="shared" si="66"/>
        <v/>
      </c>
      <c r="CK12" s="44"/>
      <c r="CL12" s="43"/>
      <c r="CM12" s="46" t="str">
        <f t="shared" si="67"/>
        <v/>
      </c>
      <c r="CN12" s="47" t="str">
        <f t="shared" si="68"/>
        <v/>
      </c>
      <c r="CO12" s="42"/>
      <c r="CP12" s="43"/>
      <c r="CQ12" s="45" t="str">
        <f t="shared" si="69"/>
        <v/>
      </c>
      <c r="CR12" s="44"/>
      <c r="CS12" s="43"/>
      <c r="CT12" s="46" t="str">
        <f t="shared" si="70"/>
        <v/>
      </c>
      <c r="CU12" s="47" t="str">
        <f t="shared" si="71"/>
        <v/>
      </c>
      <c r="CV12" s="42"/>
      <c r="CW12" s="43"/>
      <c r="CX12" s="45" t="str">
        <f t="shared" si="72"/>
        <v/>
      </c>
      <c r="CY12" s="44"/>
      <c r="CZ12" s="43"/>
      <c r="DA12" s="46" t="str">
        <f t="shared" si="73"/>
        <v/>
      </c>
      <c r="DB12" s="47" t="str">
        <f t="shared" si="74"/>
        <v/>
      </c>
      <c r="DC12" s="42"/>
      <c r="DD12" s="43"/>
      <c r="DE12" s="45" t="str">
        <f t="shared" si="75"/>
        <v/>
      </c>
      <c r="DF12" s="44"/>
      <c r="DG12" s="43"/>
      <c r="DH12" s="46" t="str">
        <f t="shared" si="76"/>
        <v/>
      </c>
      <c r="DI12" s="47" t="str">
        <f t="shared" si="77"/>
        <v/>
      </c>
      <c r="DJ12" s="42"/>
      <c r="DK12" s="43"/>
      <c r="DL12" s="45" t="str">
        <f t="shared" si="78"/>
        <v/>
      </c>
      <c r="DM12" s="44"/>
      <c r="DN12" s="43"/>
      <c r="DO12" s="46" t="str">
        <f t="shared" si="79"/>
        <v/>
      </c>
      <c r="DP12" s="47" t="str">
        <f t="shared" si="80"/>
        <v/>
      </c>
      <c r="DQ12" s="42"/>
      <c r="DR12" s="43"/>
      <c r="DS12" s="45" t="str">
        <f t="shared" si="81"/>
        <v/>
      </c>
      <c r="DT12" s="44"/>
      <c r="DU12" s="43"/>
      <c r="DV12" s="46" t="str">
        <f t="shared" si="82"/>
        <v/>
      </c>
      <c r="DW12" s="47" t="str">
        <f t="shared" si="83"/>
        <v/>
      </c>
      <c r="DX12" s="42"/>
      <c r="DY12" s="43"/>
      <c r="DZ12" s="45" t="str">
        <f t="shared" si="84"/>
        <v/>
      </c>
      <c r="EA12" s="44"/>
      <c r="EB12" s="43"/>
      <c r="EC12" s="46" t="str">
        <f t="shared" si="85"/>
        <v/>
      </c>
      <c r="ED12" s="47" t="str">
        <f t="shared" si="86"/>
        <v/>
      </c>
      <c r="EE12" s="42"/>
      <c r="EF12" s="43"/>
      <c r="EG12" s="45" t="str">
        <f t="shared" si="87"/>
        <v/>
      </c>
      <c r="EH12" s="44"/>
      <c r="EI12" s="43"/>
      <c r="EJ12" s="46" t="str">
        <f t="shared" si="88"/>
        <v/>
      </c>
      <c r="EK12" s="47" t="str">
        <f t="shared" si="89"/>
        <v/>
      </c>
      <c r="EL12" s="42"/>
      <c r="EM12" s="43"/>
      <c r="EN12" s="45" t="str">
        <f t="shared" si="90"/>
        <v/>
      </c>
      <c r="EO12" s="44"/>
      <c r="EP12" s="43"/>
      <c r="EQ12" s="46" t="str">
        <f t="shared" si="91"/>
        <v/>
      </c>
      <c r="ER12" s="47" t="str">
        <f t="shared" si="92"/>
        <v/>
      </c>
      <c r="ES12" s="42"/>
      <c r="ET12" s="43"/>
      <c r="EU12" s="45" t="str">
        <f t="shared" si="93"/>
        <v/>
      </c>
      <c r="EV12" s="44"/>
      <c r="EW12" s="43"/>
      <c r="EX12" s="46" t="str">
        <f t="shared" si="94"/>
        <v/>
      </c>
      <c r="EY12" s="47" t="str">
        <f t="shared" si="95"/>
        <v/>
      </c>
      <c r="EZ12" s="42"/>
      <c r="FA12" s="43"/>
      <c r="FB12" s="45" t="str">
        <f t="shared" si="96"/>
        <v/>
      </c>
      <c r="FC12" s="44"/>
      <c r="FD12" s="43"/>
      <c r="FE12" s="46" t="str">
        <f t="shared" si="97"/>
        <v/>
      </c>
      <c r="FF12" s="47" t="str">
        <f t="shared" si="98"/>
        <v/>
      </c>
      <c r="FG12" s="42"/>
      <c r="FH12" s="43"/>
      <c r="FI12" s="45" t="str">
        <f t="shared" si="99"/>
        <v/>
      </c>
      <c r="FJ12" s="44"/>
      <c r="FK12" s="43"/>
      <c r="FL12" s="46" t="str">
        <f t="shared" si="100"/>
        <v/>
      </c>
      <c r="FM12" s="47" t="str">
        <f t="shared" si="101"/>
        <v/>
      </c>
      <c r="FN12" s="42"/>
      <c r="FO12" s="43"/>
      <c r="FP12" s="45" t="str">
        <f t="shared" si="102"/>
        <v/>
      </c>
      <c r="FQ12" s="44"/>
      <c r="FR12" s="43"/>
      <c r="FS12" s="46" t="str">
        <f t="shared" si="103"/>
        <v/>
      </c>
      <c r="FT12" s="47" t="str">
        <f t="shared" si="104"/>
        <v/>
      </c>
      <c r="FU12" s="42"/>
      <c r="FV12" s="43"/>
      <c r="FW12" s="45" t="str">
        <f t="shared" si="105"/>
        <v/>
      </c>
      <c r="FX12" s="44"/>
      <c r="FY12" s="43"/>
      <c r="FZ12" s="46" t="str">
        <f t="shared" si="106"/>
        <v/>
      </c>
      <c r="GA12" s="47" t="str">
        <f t="shared" si="107"/>
        <v/>
      </c>
      <c r="GB12" s="62" t="s">
        <v>6</v>
      </c>
      <c r="GC12" s="60" t="str">
        <f>IF(ISERROR(AVERAGE(K12,R12,Y12,AF12,AM12,FI12,FP12,FW12,#REF!,#REF!)),"",AVERAGE(K12,R12,Y12,AF12,AM12,FI12,FP12,FW12,#REF!,#REF!))</f>
        <v/>
      </c>
      <c r="GD12" s="61" t="str">
        <f>IF(ISERROR(SUM(N12,U12,AB12,AI12,AP12,FL12,FS12,FZ12,#REF!,#REF!)),"",SUM(N12,U12,AB12,AI12,AP12,FL12,FS12,FZ12,#REF!,#REF!))</f>
        <v/>
      </c>
      <c r="GE12" s="63" t="str">
        <f t="shared" si="108"/>
        <v/>
      </c>
      <c r="GF12" s="25" t="str">
        <f>IF(ISERROR(AVERAGE(K12,R12,Y12,AF12,AM12,FI12,FP12,FW12,#REF!,#REF!)/MIN(K12,R12,Y12,AF12,AM12,FI12,FP12,FW12,#REF!,#REF!)),"",AVERAGE(K12,R12,Y12,AF12,AM12,FI12,FP12,FW12,#REF!,#REF!)/MIN(K12,R12,Y12,AF12,AM12,FI12,FP12,FW12,#REF!,#REF!))</f>
        <v/>
      </c>
      <c r="GG12" s="42"/>
      <c r="GH12" s="43"/>
      <c r="GI12" s="45" t="str">
        <f t="shared" si="109"/>
        <v/>
      </c>
      <c r="GJ12" s="44"/>
      <c r="GK12" s="43"/>
      <c r="GL12" s="46" t="str">
        <f t="shared" si="110"/>
        <v/>
      </c>
      <c r="GM12" s="47" t="str">
        <f t="shared" si="111"/>
        <v/>
      </c>
    </row>
    <row r="13" spans="1:195" ht="27.75" customHeight="1" x14ac:dyDescent="0.2">
      <c r="B13" s="68">
        <v>5</v>
      </c>
      <c r="C13" s="41" t="s">
        <v>28</v>
      </c>
      <c r="D13" s="82" t="s">
        <v>359</v>
      </c>
      <c r="E13" s="40" t="s">
        <v>29</v>
      </c>
      <c r="F13" s="23"/>
      <c r="G13" s="24"/>
      <c r="H13" s="49"/>
      <c r="I13" s="42"/>
      <c r="J13" s="43"/>
      <c r="K13" s="45"/>
      <c r="L13" s="44"/>
      <c r="M13" s="43"/>
      <c r="N13" s="46"/>
      <c r="O13" s="47"/>
      <c r="P13" s="42"/>
      <c r="Q13" s="43"/>
      <c r="R13" s="45" t="str">
        <f t="shared" si="45"/>
        <v/>
      </c>
      <c r="S13" s="44"/>
      <c r="T13" s="43"/>
      <c r="U13" s="46" t="str">
        <f t="shared" si="46"/>
        <v/>
      </c>
      <c r="V13" s="47" t="str">
        <f t="shared" si="47"/>
        <v/>
      </c>
      <c r="W13" s="42"/>
      <c r="X13" s="43"/>
      <c r="Y13" s="45"/>
      <c r="Z13" s="44"/>
      <c r="AA13" s="43"/>
      <c r="AB13" s="46"/>
      <c r="AC13" s="47"/>
      <c r="AD13" s="42"/>
      <c r="AE13" s="43"/>
      <c r="AF13" s="45"/>
      <c r="AG13" s="44"/>
      <c r="AH13" s="43"/>
      <c r="AI13" s="46"/>
      <c r="AJ13" s="47"/>
      <c r="AK13" s="42"/>
      <c r="AL13" s="43"/>
      <c r="AM13" s="45"/>
      <c r="AN13" s="44"/>
      <c r="AO13" s="43"/>
      <c r="AP13" s="46"/>
      <c r="AQ13" s="47"/>
      <c r="AR13" s="42"/>
      <c r="AS13" s="43"/>
      <c r="AT13" s="45" t="str">
        <f t="shared" si="48"/>
        <v/>
      </c>
      <c r="AU13" s="44"/>
      <c r="AV13" s="43"/>
      <c r="AW13" s="46" t="str">
        <f t="shared" si="49"/>
        <v/>
      </c>
      <c r="AX13" s="47" t="str">
        <f t="shared" si="50"/>
        <v/>
      </c>
      <c r="AY13" s="42"/>
      <c r="AZ13" s="43"/>
      <c r="BA13" s="45" t="str">
        <f t="shared" si="51"/>
        <v/>
      </c>
      <c r="BB13" s="44"/>
      <c r="BC13" s="43"/>
      <c r="BD13" s="46" t="str">
        <f t="shared" si="52"/>
        <v/>
      </c>
      <c r="BE13" s="47" t="str">
        <f t="shared" si="53"/>
        <v/>
      </c>
      <c r="BF13" s="42"/>
      <c r="BG13" s="43"/>
      <c r="BH13" s="45" t="str">
        <f t="shared" si="54"/>
        <v/>
      </c>
      <c r="BI13" s="44"/>
      <c r="BJ13" s="43"/>
      <c r="BK13" s="46" t="str">
        <f t="shared" si="55"/>
        <v/>
      </c>
      <c r="BL13" s="47" t="str">
        <f t="shared" si="56"/>
        <v/>
      </c>
      <c r="BM13" s="42"/>
      <c r="BN13" s="43"/>
      <c r="BO13" s="45" t="str">
        <f t="shared" si="57"/>
        <v/>
      </c>
      <c r="BP13" s="44"/>
      <c r="BQ13" s="43"/>
      <c r="BR13" s="46" t="str">
        <f t="shared" si="58"/>
        <v/>
      </c>
      <c r="BS13" s="47" t="str">
        <f t="shared" si="59"/>
        <v/>
      </c>
      <c r="BT13" s="42"/>
      <c r="BU13" s="43"/>
      <c r="BV13" s="45" t="str">
        <f t="shared" si="60"/>
        <v/>
      </c>
      <c r="BW13" s="44"/>
      <c r="BX13" s="43"/>
      <c r="BY13" s="46" t="str">
        <f t="shared" si="61"/>
        <v/>
      </c>
      <c r="BZ13" s="47" t="str">
        <f t="shared" si="62"/>
        <v/>
      </c>
      <c r="CA13" s="42"/>
      <c r="CB13" s="43"/>
      <c r="CC13" s="45" t="str">
        <f t="shared" si="63"/>
        <v/>
      </c>
      <c r="CD13" s="44"/>
      <c r="CE13" s="43"/>
      <c r="CF13" s="46" t="str">
        <f t="shared" si="64"/>
        <v/>
      </c>
      <c r="CG13" s="47" t="str">
        <f t="shared" si="65"/>
        <v/>
      </c>
      <c r="CH13" s="42"/>
      <c r="CI13" s="43"/>
      <c r="CJ13" s="45" t="str">
        <f t="shared" si="66"/>
        <v/>
      </c>
      <c r="CK13" s="44"/>
      <c r="CL13" s="43"/>
      <c r="CM13" s="46" t="str">
        <f t="shared" si="67"/>
        <v/>
      </c>
      <c r="CN13" s="47" t="str">
        <f t="shared" si="68"/>
        <v/>
      </c>
      <c r="CO13" s="42"/>
      <c r="CP13" s="43"/>
      <c r="CQ13" s="45" t="str">
        <f t="shared" si="69"/>
        <v/>
      </c>
      <c r="CR13" s="44"/>
      <c r="CS13" s="43"/>
      <c r="CT13" s="46" t="str">
        <f t="shared" si="70"/>
        <v/>
      </c>
      <c r="CU13" s="47" t="str">
        <f t="shared" si="71"/>
        <v/>
      </c>
      <c r="CV13" s="42"/>
      <c r="CW13" s="43"/>
      <c r="CX13" s="45" t="str">
        <f t="shared" si="72"/>
        <v/>
      </c>
      <c r="CY13" s="44"/>
      <c r="CZ13" s="43"/>
      <c r="DA13" s="46" t="str">
        <f t="shared" si="73"/>
        <v/>
      </c>
      <c r="DB13" s="47" t="str">
        <f t="shared" si="74"/>
        <v/>
      </c>
      <c r="DC13" s="42"/>
      <c r="DD13" s="43"/>
      <c r="DE13" s="45" t="str">
        <f t="shared" si="75"/>
        <v/>
      </c>
      <c r="DF13" s="44"/>
      <c r="DG13" s="43"/>
      <c r="DH13" s="46" t="str">
        <f t="shared" si="76"/>
        <v/>
      </c>
      <c r="DI13" s="47" t="str">
        <f t="shared" si="77"/>
        <v/>
      </c>
      <c r="DJ13" s="42"/>
      <c r="DK13" s="43"/>
      <c r="DL13" s="45" t="str">
        <f t="shared" si="78"/>
        <v/>
      </c>
      <c r="DM13" s="44"/>
      <c r="DN13" s="43"/>
      <c r="DO13" s="46" t="str">
        <f t="shared" si="79"/>
        <v/>
      </c>
      <c r="DP13" s="47" t="str">
        <f t="shared" si="80"/>
        <v/>
      </c>
      <c r="DQ13" s="42"/>
      <c r="DR13" s="43"/>
      <c r="DS13" s="45" t="str">
        <f t="shared" si="81"/>
        <v/>
      </c>
      <c r="DT13" s="44"/>
      <c r="DU13" s="43"/>
      <c r="DV13" s="46" t="str">
        <f t="shared" si="82"/>
        <v/>
      </c>
      <c r="DW13" s="47" t="str">
        <f t="shared" si="83"/>
        <v/>
      </c>
      <c r="DX13" s="42"/>
      <c r="DY13" s="43"/>
      <c r="DZ13" s="45" t="str">
        <f t="shared" si="84"/>
        <v/>
      </c>
      <c r="EA13" s="44"/>
      <c r="EB13" s="43"/>
      <c r="EC13" s="46" t="str">
        <f t="shared" si="85"/>
        <v/>
      </c>
      <c r="ED13" s="47" t="str">
        <f t="shared" si="86"/>
        <v/>
      </c>
      <c r="EE13" s="42"/>
      <c r="EF13" s="43"/>
      <c r="EG13" s="45" t="str">
        <f t="shared" si="87"/>
        <v/>
      </c>
      <c r="EH13" s="44"/>
      <c r="EI13" s="43"/>
      <c r="EJ13" s="46" t="str">
        <f t="shared" si="88"/>
        <v/>
      </c>
      <c r="EK13" s="47" t="str">
        <f t="shared" si="89"/>
        <v/>
      </c>
      <c r="EL13" s="42"/>
      <c r="EM13" s="43"/>
      <c r="EN13" s="45" t="str">
        <f t="shared" si="90"/>
        <v/>
      </c>
      <c r="EO13" s="44"/>
      <c r="EP13" s="43"/>
      <c r="EQ13" s="46" t="str">
        <f t="shared" si="91"/>
        <v/>
      </c>
      <c r="ER13" s="47" t="str">
        <f t="shared" si="92"/>
        <v/>
      </c>
      <c r="ES13" s="42"/>
      <c r="ET13" s="43"/>
      <c r="EU13" s="45" t="str">
        <f t="shared" si="93"/>
        <v/>
      </c>
      <c r="EV13" s="44"/>
      <c r="EW13" s="43"/>
      <c r="EX13" s="46" t="str">
        <f t="shared" si="94"/>
        <v/>
      </c>
      <c r="EY13" s="47" t="str">
        <f t="shared" si="95"/>
        <v/>
      </c>
      <c r="EZ13" s="42"/>
      <c r="FA13" s="43"/>
      <c r="FB13" s="45" t="str">
        <f t="shared" si="96"/>
        <v/>
      </c>
      <c r="FC13" s="44"/>
      <c r="FD13" s="43"/>
      <c r="FE13" s="46" t="str">
        <f t="shared" si="97"/>
        <v/>
      </c>
      <c r="FF13" s="47" t="str">
        <f t="shared" si="98"/>
        <v/>
      </c>
      <c r="FG13" s="42"/>
      <c r="FH13" s="43"/>
      <c r="FI13" s="45" t="str">
        <f t="shared" si="99"/>
        <v/>
      </c>
      <c r="FJ13" s="44"/>
      <c r="FK13" s="43"/>
      <c r="FL13" s="46" t="str">
        <f t="shared" si="100"/>
        <v/>
      </c>
      <c r="FM13" s="47" t="str">
        <f t="shared" si="101"/>
        <v/>
      </c>
      <c r="FN13" s="42"/>
      <c r="FO13" s="43"/>
      <c r="FP13" s="45" t="str">
        <f t="shared" si="102"/>
        <v/>
      </c>
      <c r="FQ13" s="44"/>
      <c r="FR13" s="43"/>
      <c r="FS13" s="46" t="str">
        <f t="shared" si="103"/>
        <v/>
      </c>
      <c r="FT13" s="47" t="str">
        <f t="shared" si="104"/>
        <v/>
      </c>
      <c r="FU13" s="42"/>
      <c r="FV13" s="43"/>
      <c r="FW13" s="45" t="str">
        <f t="shared" si="105"/>
        <v/>
      </c>
      <c r="FX13" s="44"/>
      <c r="FY13" s="43"/>
      <c r="FZ13" s="46" t="str">
        <f t="shared" si="106"/>
        <v/>
      </c>
      <c r="GA13" s="47" t="str">
        <f t="shared" si="107"/>
        <v/>
      </c>
      <c r="GB13" s="62" t="s">
        <v>6</v>
      </c>
      <c r="GC13" s="60" t="str">
        <f>IF(ISERROR(AVERAGE(K13,R13,Y13,AF13,AM13,FI13,FP13,FW13,#REF!,#REF!)),"",AVERAGE(K13,R13,Y13,AF13,AM13,FI13,FP13,FW13,#REF!,#REF!))</f>
        <v/>
      </c>
      <c r="GD13" s="61" t="str">
        <f>IF(ISERROR(SUM(N13,U13,AB13,AI13,AP13,FL13,FS13,FZ13,#REF!,#REF!)),"",SUM(N13,U13,AB13,AI13,AP13,FL13,FS13,FZ13,#REF!,#REF!))</f>
        <v/>
      </c>
      <c r="GE13" s="63" t="str">
        <f t="shared" si="108"/>
        <v/>
      </c>
      <c r="GF13" s="25" t="str">
        <f>IF(ISERROR(AVERAGE(K13,R13,Y13,AF13,AM13,FI13,FP13,FW13,#REF!,#REF!)/MIN(K13,R13,Y13,AF13,AM13,FI13,FP13,FW13,#REF!,#REF!)),"",AVERAGE(K13,R13,Y13,AF13,AM13,FI13,FP13,FW13,#REF!,#REF!)/MIN(K13,R13,Y13,AF13,AM13,FI13,FP13,FW13,#REF!,#REF!))</f>
        <v/>
      </c>
      <c r="GG13" s="42"/>
      <c r="GH13" s="43"/>
      <c r="GI13" s="45" t="str">
        <f t="shared" si="109"/>
        <v/>
      </c>
      <c r="GJ13" s="44"/>
      <c r="GK13" s="43"/>
      <c r="GL13" s="46" t="str">
        <f t="shared" si="110"/>
        <v/>
      </c>
      <c r="GM13" s="47" t="str">
        <f t="shared" si="111"/>
        <v/>
      </c>
    </row>
    <row r="14" spans="1:195" ht="27.75" customHeight="1" x14ac:dyDescent="0.2">
      <c r="B14" s="68">
        <v>6</v>
      </c>
      <c r="C14" s="41" t="s">
        <v>28</v>
      </c>
      <c r="D14" s="82" t="s">
        <v>359</v>
      </c>
      <c r="E14" s="40" t="s">
        <v>56</v>
      </c>
      <c r="F14" s="23"/>
      <c r="G14" s="24"/>
      <c r="H14" s="49"/>
      <c r="I14" s="42"/>
      <c r="J14" s="43"/>
      <c r="K14" s="45"/>
      <c r="L14" s="44"/>
      <c r="M14" s="43"/>
      <c r="N14" s="46"/>
      <c r="O14" s="47"/>
      <c r="P14" s="42"/>
      <c r="Q14" s="43"/>
      <c r="R14" s="45" t="str">
        <f t="shared" si="45"/>
        <v/>
      </c>
      <c r="S14" s="44"/>
      <c r="T14" s="43"/>
      <c r="U14" s="46" t="str">
        <f t="shared" si="46"/>
        <v/>
      </c>
      <c r="V14" s="47" t="str">
        <f t="shared" si="47"/>
        <v/>
      </c>
      <c r="W14" s="42"/>
      <c r="X14" s="43"/>
      <c r="Y14" s="45"/>
      <c r="Z14" s="44"/>
      <c r="AA14" s="43"/>
      <c r="AB14" s="46"/>
      <c r="AC14" s="47"/>
      <c r="AD14" s="42"/>
      <c r="AE14" s="43"/>
      <c r="AF14" s="45"/>
      <c r="AG14" s="44"/>
      <c r="AH14" s="43"/>
      <c r="AI14" s="46"/>
      <c r="AJ14" s="47"/>
      <c r="AK14" s="42"/>
      <c r="AL14" s="43"/>
      <c r="AM14" s="45"/>
      <c r="AN14" s="44"/>
      <c r="AO14" s="43"/>
      <c r="AP14" s="46"/>
      <c r="AQ14" s="47"/>
      <c r="AR14" s="42"/>
      <c r="AS14" s="43"/>
      <c r="AT14" s="45" t="str">
        <f t="shared" si="48"/>
        <v/>
      </c>
      <c r="AU14" s="44"/>
      <c r="AV14" s="43"/>
      <c r="AW14" s="46" t="str">
        <f t="shared" si="49"/>
        <v/>
      </c>
      <c r="AX14" s="47" t="str">
        <f t="shared" si="50"/>
        <v/>
      </c>
      <c r="AY14" s="42"/>
      <c r="AZ14" s="43"/>
      <c r="BA14" s="45" t="str">
        <f t="shared" si="51"/>
        <v/>
      </c>
      <c r="BB14" s="44"/>
      <c r="BC14" s="43"/>
      <c r="BD14" s="46" t="str">
        <f t="shared" si="52"/>
        <v/>
      </c>
      <c r="BE14" s="47" t="str">
        <f t="shared" si="53"/>
        <v/>
      </c>
      <c r="BF14" s="42"/>
      <c r="BG14" s="43"/>
      <c r="BH14" s="45" t="str">
        <f t="shared" si="54"/>
        <v/>
      </c>
      <c r="BI14" s="44"/>
      <c r="BJ14" s="43"/>
      <c r="BK14" s="46" t="str">
        <f t="shared" si="55"/>
        <v/>
      </c>
      <c r="BL14" s="47" t="str">
        <f t="shared" si="56"/>
        <v/>
      </c>
      <c r="BM14" s="42"/>
      <c r="BN14" s="43"/>
      <c r="BO14" s="45" t="str">
        <f t="shared" si="57"/>
        <v/>
      </c>
      <c r="BP14" s="44"/>
      <c r="BQ14" s="43"/>
      <c r="BR14" s="46" t="str">
        <f t="shared" si="58"/>
        <v/>
      </c>
      <c r="BS14" s="47" t="str">
        <f t="shared" si="59"/>
        <v/>
      </c>
      <c r="BT14" s="42"/>
      <c r="BU14" s="43"/>
      <c r="BV14" s="45" t="str">
        <f t="shared" si="60"/>
        <v/>
      </c>
      <c r="BW14" s="44"/>
      <c r="BX14" s="43"/>
      <c r="BY14" s="46" t="str">
        <f t="shared" si="61"/>
        <v/>
      </c>
      <c r="BZ14" s="47" t="str">
        <f t="shared" si="62"/>
        <v/>
      </c>
      <c r="CA14" s="42"/>
      <c r="CB14" s="43"/>
      <c r="CC14" s="45" t="str">
        <f t="shared" si="63"/>
        <v/>
      </c>
      <c r="CD14" s="44"/>
      <c r="CE14" s="43"/>
      <c r="CF14" s="46" t="str">
        <f t="shared" si="64"/>
        <v/>
      </c>
      <c r="CG14" s="47" t="str">
        <f t="shared" si="65"/>
        <v/>
      </c>
      <c r="CH14" s="42"/>
      <c r="CI14" s="43"/>
      <c r="CJ14" s="45" t="str">
        <f t="shared" si="66"/>
        <v/>
      </c>
      <c r="CK14" s="44"/>
      <c r="CL14" s="43"/>
      <c r="CM14" s="46" t="str">
        <f t="shared" si="67"/>
        <v/>
      </c>
      <c r="CN14" s="47" t="str">
        <f t="shared" si="68"/>
        <v/>
      </c>
      <c r="CO14" s="42"/>
      <c r="CP14" s="43"/>
      <c r="CQ14" s="45" t="str">
        <f t="shared" si="69"/>
        <v/>
      </c>
      <c r="CR14" s="44"/>
      <c r="CS14" s="43"/>
      <c r="CT14" s="46" t="str">
        <f t="shared" si="70"/>
        <v/>
      </c>
      <c r="CU14" s="47" t="str">
        <f t="shared" si="71"/>
        <v/>
      </c>
      <c r="CV14" s="42"/>
      <c r="CW14" s="43"/>
      <c r="CX14" s="45" t="str">
        <f t="shared" si="72"/>
        <v/>
      </c>
      <c r="CY14" s="44"/>
      <c r="CZ14" s="43"/>
      <c r="DA14" s="46" t="str">
        <f t="shared" si="73"/>
        <v/>
      </c>
      <c r="DB14" s="47" t="str">
        <f t="shared" si="74"/>
        <v/>
      </c>
      <c r="DC14" s="42"/>
      <c r="DD14" s="43"/>
      <c r="DE14" s="45" t="str">
        <f t="shared" si="75"/>
        <v/>
      </c>
      <c r="DF14" s="44"/>
      <c r="DG14" s="43"/>
      <c r="DH14" s="46" t="str">
        <f t="shared" si="76"/>
        <v/>
      </c>
      <c r="DI14" s="47" t="str">
        <f t="shared" si="77"/>
        <v/>
      </c>
      <c r="DJ14" s="42"/>
      <c r="DK14" s="43"/>
      <c r="DL14" s="45" t="str">
        <f t="shared" si="78"/>
        <v/>
      </c>
      <c r="DM14" s="44"/>
      <c r="DN14" s="43"/>
      <c r="DO14" s="46" t="str">
        <f t="shared" si="79"/>
        <v/>
      </c>
      <c r="DP14" s="47" t="str">
        <f t="shared" si="80"/>
        <v/>
      </c>
      <c r="DQ14" s="42"/>
      <c r="DR14" s="43"/>
      <c r="DS14" s="45" t="str">
        <f t="shared" si="81"/>
        <v/>
      </c>
      <c r="DT14" s="44"/>
      <c r="DU14" s="43"/>
      <c r="DV14" s="46" t="str">
        <f t="shared" si="82"/>
        <v/>
      </c>
      <c r="DW14" s="47" t="str">
        <f t="shared" si="83"/>
        <v/>
      </c>
      <c r="DX14" s="42"/>
      <c r="DY14" s="43"/>
      <c r="DZ14" s="45" t="str">
        <f t="shared" si="84"/>
        <v/>
      </c>
      <c r="EA14" s="44"/>
      <c r="EB14" s="43"/>
      <c r="EC14" s="46" t="str">
        <f t="shared" si="85"/>
        <v/>
      </c>
      <c r="ED14" s="47" t="str">
        <f t="shared" si="86"/>
        <v/>
      </c>
      <c r="EE14" s="42"/>
      <c r="EF14" s="43"/>
      <c r="EG14" s="45" t="str">
        <f t="shared" si="87"/>
        <v/>
      </c>
      <c r="EH14" s="44"/>
      <c r="EI14" s="43"/>
      <c r="EJ14" s="46" t="str">
        <f t="shared" si="88"/>
        <v/>
      </c>
      <c r="EK14" s="47" t="str">
        <f t="shared" si="89"/>
        <v/>
      </c>
      <c r="EL14" s="42"/>
      <c r="EM14" s="43"/>
      <c r="EN14" s="45" t="str">
        <f t="shared" si="90"/>
        <v/>
      </c>
      <c r="EO14" s="44"/>
      <c r="EP14" s="43"/>
      <c r="EQ14" s="46" t="str">
        <f t="shared" si="91"/>
        <v/>
      </c>
      <c r="ER14" s="47" t="str">
        <f t="shared" si="92"/>
        <v/>
      </c>
      <c r="ES14" s="42"/>
      <c r="ET14" s="43"/>
      <c r="EU14" s="45" t="str">
        <f t="shared" si="93"/>
        <v/>
      </c>
      <c r="EV14" s="44"/>
      <c r="EW14" s="43"/>
      <c r="EX14" s="46" t="str">
        <f t="shared" si="94"/>
        <v/>
      </c>
      <c r="EY14" s="47" t="str">
        <f t="shared" si="95"/>
        <v/>
      </c>
      <c r="EZ14" s="42"/>
      <c r="FA14" s="43"/>
      <c r="FB14" s="45" t="str">
        <f t="shared" si="96"/>
        <v/>
      </c>
      <c r="FC14" s="44"/>
      <c r="FD14" s="43"/>
      <c r="FE14" s="46" t="str">
        <f t="shared" si="97"/>
        <v/>
      </c>
      <c r="FF14" s="47" t="str">
        <f t="shared" si="98"/>
        <v/>
      </c>
      <c r="FG14" s="42"/>
      <c r="FH14" s="43"/>
      <c r="FI14" s="45" t="str">
        <f t="shared" si="99"/>
        <v/>
      </c>
      <c r="FJ14" s="44"/>
      <c r="FK14" s="43"/>
      <c r="FL14" s="46" t="str">
        <f t="shared" si="100"/>
        <v/>
      </c>
      <c r="FM14" s="47" t="str">
        <f t="shared" si="101"/>
        <v/>
      </c>
      <c r="FN14" s="42"/>
      <c r="FO14" s="43"/>
      <c r="FP14" s="45" t="str">
        <f t="shared" si="102"/>
        <v/>
      </c>
      <c r="FQ14" s="44"/>
      <c r="FR14" s="43"/>
      <c r="FS14" s="46" t="str">
        <f t="shared" si="103"/>
        <v/>
      </c>
      <c r="FT14" s="47" t="str">
        <f t="shared" si="104"/>
        <v/>
      </c>
      <c r="FU14" s="42"/>
      <c r="FV14" s="43"/>
      <c r="FW14" s="45" t="str">
        <f t="shared" si="105"/>
        <v/>
      </c>
      <c r="FX14" s="44"/>
      <c r="FY14" s="43"/>
      <c r="FZ14" s="46" t="str">
        <f t="shared" si="106"/>
        <v/>
      </c>
      <c r="GA14" s="47" t="str">
        <f t="shared" si="107"/>
        <v/>
      </c>
      <c r="GB14" s="62" t="s">
        <v>6</v>
      </c>
      <c r="GC14" s="60" t="str">
        <f>IF(ISERROR(AVERAGE(K14,R14,Y14,AF14,AM14,FI14,FP14,FW14,#REF!,#REF!)),"",AVERAGE(K14,R14,Y14,AF14,AM14,FI14,FP14,FW14,#REF!,#REF!))</f>
        <v/>
      </c>
      <c r="GD14" s="61" t="str">
        <f>IF(ISERROR(SUM(N14,U14,AB14,AI14,AP14,FL14,FS14,FZ14,#REF!,#REF!)),"",SUM(N14,U14,AB14,AI14,AP14,FL14,FS14,FZ14,#REF!,#REF!))</f>
        <v/>
      </c>
      <c r="GE14" s="63" t="str">
        <f t="shared" si="108"/>
        <v/>
      </c>
      <c r="GF14" s="25" t="str">
        <f>IF(ISERROR(AVERAGE(K14,R14,Y14,AF14,AM14,FI14,FP14,FW14,#REF!,#REF!)/MIN(K14,R14,Y14,AF14,AM14,FI14,FP14,FW14,#REF!,#REF!)),"",AVERAGE(K14,R14,Y14,AF14,AM14,FI14,FP14,FW14,#REF!,#REF!)/MIN(K14,R14,Y14,AF14,AM14,FI14,FP14,FW14,#REF!,#REF!))</f>
        <v/>
      </c>
      <c r="GG14" s="42"/>
      <c r="GH14" s="43"/>
      <c r="GI14" s="45" t="str">
        <f t="shared" si="109"/>
        <v/>
      </c>
      <c r="GJ14" s="44"/>
      <c r="GK14" s="43"/>
      <c r="GL14" s="46" t="str">
        <f t="shared" si="110"/>
        <v/>
      </c>
      <c r="GM14" s="47" t="str">
        <f t="shared" si="111"/>
        <v/>
      </c>
    </row>
    <row r="15" spans="1:195" ht="27.75" customHeight="1" x14ac:dyDescent="0.2">
      <c r="B15" s="68">
        <v>7</v>
      </c>
      <c r="C15" s="41" t="s">
        <v>28</v>
      </c>
      <c r="D15" s="82" t="s">
        <v>360</v>
      </c>
      <c r="E15" s="40" t="s">
        <v>31</v>
      </c>
      <c r="F15" s="23"/>
      <c r="G15" s="24"/>
      <c r="H15" s="50"/>
      <c r="I15" s="42"/>
      <c r="J15" s="43"/>
      <c r="K15" s="45"/>
      <c r="L15" s="44"/>
      <c r="M15" s="43"/>
      <c r="N15" s="46"/>
      <c r="O15" s="47"/>
      <c r="P15" s="42"/>
      <c r="Q15" s="43"/>
      <c r="R15" s="45" t="str">
        <f t="shared" si="45"/>
        <v/>
      </c>
      <c r="S15" s="44"/>
      <c r="T15" s="43"/>
      <c r="U15" s="46" t="str">
        <f t="shared" si="46"/>
        <v/>
      </c>
      <c r="V15" s="47" t="str">
        <f t="shared" si="47"/>
        <v/>
      </c>
      <c r="W15" s="42"/>
      <c r="X15" s="43"/>
      <c r="Y15" s="45"/>
      <c r="Z15" s="44"/>
      <c r="AA15" s="43"/>
      <c r="AB15" s="46"/>
      <c r="AC15" s="47"/>
      <c r="AD15" s="42"/>
      <c r="AE15" s="43"/>
      <c r="AF15" s="45"/>
      <c r="AG15" s="44"/>
      <c r="AH15" s="43"/>
      <c r="AI15" s="46"/>
      <c r="AJ15" s="47"/>
      <c r="AK15" s="42"/>
      <c r="AL15" s="43"/>
      <c r="AM15" s="45"/>
      <c r="AN15" s="44"/>
      <c r="AO15" s="43"/>
      <c r="AP15" s="46"/>
      <c r="AQ15" s="47"/>
      <c r="AR15" s="42"/>
      <c r="AS15" s="43"/>
      <c r="AT15" s="45" t="str">
        <f t="shared" si="48"/>
        <v/>
      </c>
      <c r="AU15" s="44"/>
      <c r="AV15" s="43"/>
      <c r="AW15" s="46" t="str">
        <f t="shared" si="49"/>
        <v/>
      </c>
      <c r="AX15" s="47" t="str">
        <f t="shared" si="50"/>
        <v/>
      </c>
      <c r="AY15" s="42"/>
      <c r="AZ15" s="43"/>
      <c r="BA15" s="45" t="str">
        <f t="shared" si="51"/>
        <v/>
      </c>
      <c r="BB15" s="44"/>
      <c r="BC15" s="43"/>
      <c r="BD15" s="46" t="str">
        <f t="shared" si="52"/>
        <v/>
      </c>
      <c r="BE15" s="47" t="str">
        <f t="shared" si="53"/>
        <v/>
      </c>
      <c r="BF15" s="42"/>
      <c r="BG15" s="43"/>
      <c r="BH15" s="45" t="str">
        <f t="shared" si="54"/>
        <v/>
      </c>
      <c r="BI15" s="44"/>
      <c r="BJ15" s="43"/>
      <c r="BK15" s="46" t="str">
        <f t="shared" si="55"/>
        <v/>
      </c>
      <c r="BL15" s="47" t="str">
        <f t="shared" si="56"/>
        <v/>
      </c>
      <c r="BM15" s="42"/>
      <c r="BN15" s="43"/>
      <c r="BO15" s="45" t="str">
        <f t="shared" si="57"/>
        <v/>
      </c>
      <c r="BP15" s="44"/>
      <c r="BQ15" s="43"/>
      <c r="BR15" s="46" t="str">
        <f t="shared" si="58"/>
        <v/>
      </c>
      <c r="BS15" s="47" t="str">
        <f t="shared" si="59"/>
        <v/>
      </c>
      <c r="BT15" s="42"/>
      <c r="BU15" s="43"/>
      <c r="BV15" s="45" t="str">
        <f t="shared" si="60"/>
        <v/>
      </c>
      <c r="BW15" s="44"/>
      <c r="BX15" s="43"/>
      <c r="BY15" s="46" t="str">
        <f t="shared" si="61"/>
        <v/>
      </c>
      <c r="BZ15" s="47" t="str">
        <f t="shared" si="62"/>
        <v/>
      </c>
      <c r="CA15" s="42"/>
      <c r="CB15" s="43"/>
      <c r="CC15" s="45" t="str">
        <f t="shared" si="63"/>
        <v/>
      </c>
      <c r="CD15" s="44"/>
      <c r="CE15" s="43"/>
      <c r="CF15" s="46" t="str">
        <f t="shared" si="64"/>
        <v/>
      </c>
      <c r="CG15" s="47" t="str">
        <f t="shared" si="65"/>
        <v/>
      </c>
      <c r="CH15" s="42"/>
      <c r="CI15" s="43"/>
      <c r="CJ15" s="45" t="str">
        <f t="shared" si="66"/>
        <v/>
      </c>
      <c r="CK15" s="44"/>
      <c r="CL15" s="43"/>
      <c r="CM15" s="46" t="str">
        <f t="shared" si="67"/>
        <v/>
      </c>
      <c r="CN15" s="47" t="str">
        <f t="shared" si="68"/>
        <v/>
      </c>
      <c r="CO15" s="42"/>
      <c r="CP15" s="43"/>
      <c r="CQ15" s="45" t="str">
        <f t="shared" si="69"/>
        <v/>
      </c>
      <c r="CR15" s="44"/>
      <c r="CS15" s="43"/>
      <c r="CT15" s="46" t="str">
        <f t="shared" si="70"/>
        <v/>
      </c>
      <c r="CU15" s="47" t="str">
        <f t="shared" si="71"/>
        <v/>
      </c>
      <c r="CV15" s="42"/>
      <c r="CW15" s="43"/>
      <c r="CX15" s="45" t="str">
        <f t="shared" si="72"/>
        <v/>
      </c>
      <c r="CY15" s="44"/>
      <c r="CZ15" s="43"/>
      <c r="DA15" s="46" t="str">
        <f t="shared" si="73"/>
        <v/>
      </c>
      <c r="DB15" s="47" t="str">
        <f t="shared" si="74"/>
        <v/>
      </c>
      <c r="DC15" s="42"/>
      <c r="DD15" s="43"/>
      <c r="DE15" s="45" t="str">
        <f t="shared" si="75"/>
        <v/>
      </c>
      <c r="DF15" s="44"/>
      <c r="DG15" s="43"/>
      <c r="DH15" s="46" t="str">
        <f t="shared" si="76"/>
        <v/>
      </c>
      <c r="DI15" s="47" t="str">
        <f t="shared" si="77"/>
        <v/>
      </c>
      <c r="DJ15" s="42"/>
      <c r="DK15" s="43"/>
      <c r="DL15" s="45" t="str">
        <f t="shared" si="78"/>
        <v/>
      </c>
      <c r="DM15" s="44"/>
      <c r="DN15" s="43"/>
      <c r="DO15" s="46" t="str">
        <f t="shared" si="79"/>
        <v/>
      </c>
      <c r="DP15" s="47" t="str">
        <f t="shared" si="80"/>
        <v/>
      </c>
      <c r="DQ15" s="42"/>
      <c r="DR15" s="43"/>
      <c r="DS15" s="45" t="str">
        <f t="shared" si="81"/>
        <v/>
      </c>
      <c r="DT15" s="44"/>
      <c r="DU15" s="43"/>
      <c r="DV15" s="46" t="str">
        <f t="shared" si="82"/>
        <v/>
      </c>
      <c r="DW15" s="47" t="str">
        <f t="shared" si="83"/>
        <v/>
      </c>
      <c r="DX15" s="42"/>
      <c r="DY15" s="43"/>
      <c r="DZ15" s="45" t="str">
        <f t="shared" si="84"/>
        <v/>
      </c>
      <c r="EA15" s="44"/>
      <c r="EB15" s="43"/>
      <c r="EC15" s="46" t="str">
        <f t="shared" si="85"/>
        <v/>
      </c>
      <c r="ED15" s="47" t="str">
        <f t="shared" si="86"/>
        <v/>
      </c>
      <c r="EE15" s="42"/>
      <c r="EF15" s="43"/>
      <c r="EG15" s="45" t="str">
        <f t="shared" si="87"/>
        <v/>
      </c>
      <c r="EH15" s="44"/>
      <c r="EI15" s="43"/>
      <c r="EJ15" s="46" t="str">
        <f t="shared" si="88"/>
        <v/>
      </c>
      <c r="EK15" s="47" t="str">
        <f t="shared" si="89"/>
        <v/>
      </c>
      <c r="EL15" s="42"/>
      <c r="EM15" s="43"/>
      <c r="EN15" s="45" t="str">
        <f t="shared" si="90"/>
        <v/>
      </c>
      <c r="EO15" s="44"/>
      <c r="EP15" s="43"/>
      <c r="EQ15" s="46" t="str">
        <f t="shared" si="91"/>
        <v/>
      </c>
      <c r="ER15" s="47" t="str">
        <f t="shared" si="92"/>
        <v/>
      </c>
      <c r="ES15" s="42"/>
      <c r="ET15" s="43"/>
      <c r="EU15" s="45" t="str">
        <f t="shared" si="93"/>
        <v/>
      </c>
      <c r="EV15" s="44"/>
      <c r="EW15" s="43"/>
      <c r="EX15" s="46" t="str">
        <f t="shared" si="94"/>
        <v/>
      </c>
      <c r="EY15" s="47" t="str">
        <f t="shared" si="95"/>
        <v/>
      </c>
      <c r="EZ15" s="42"/>
      <c r="FA15" s="43"/>
      <c r="FB15" s="45" t="str">
        <f t="shared" si="96"/>
        <v/>
      </c>
      <c r="FC15" s="44"/>
      <c r="FD15" s="43"/>
      <c r="FE15" s="46" t="str">
        <f t="shared" si="97"/>
        <v/>
      </c>
      <c r="FF15" s="47" t="str">
        <f t="shared" si="98"/>
        <v/>
      </c>
      <c r="FG15" s="42"/>
      <c r="FH15" s="43"/>
      <c r="FI15" s="45" t="str">
        <f t="shared" si="99"/>
        <v/>
      </c>
      <c r="FJ15" s="44"/>
      <c r="FK15" s="43"/>
      <c r="FL15" s="46" t="str">
        <f t="shared" si="100"/>
        <v/>
      </c>
      <c r="FM15" s="47" t="str">
        <f t="shared" si="101"/>
        <v/>
      </c>
      <c r="FN15" s="42"/>
      <c r="FO15" s="43"/>
      <c r="FP15" s="45" t="str">
        <f t="shared" si="102"/>
        <v/>
      </c>
      <c r="FQ15" s="44"/>
      <c r="FR15" s="43"/>
      <c r="FS15" s="46" t="str">
        <f t="shared" si="103"/>
        <v/>
      </c>
      <c r="FT15" s="47" t="str">
        <f t="shared" si="104"/>
        <v/>
      </c>
      <c r="FU15" s="42"/>
      <c r="FV15" s="43"/>
      <c r="FW15" s="45" t="str">
        <f t="shared" si="105"/>
        <v/>
      </c>
      <c r="FX15" s="44"/>
      <c r="FY15" s="43"/>
      <c r="FZ15" s="46" t="str">
        <f t="shared" si="106"/>
        <v/>
      </c>
      <c r="GA15" s="47" t="str">
        <f t="shared" si="107"/>
        <v/>
      </c>
      <c r="GB15" s="62" t="s">
        <v>6</v>
      </c>
      <c r="GC15" s="60" t="str">
        <f>IF(ISERROR(AVERAGE(K15,R15,Y15,AF15,AM15,FI15,FP15,FW15,#REF!,#REF!)),"",AVERAGE(K15,R15,Y15,AF15,AM15,FI15,FP15,FW15,#REF!,#REF!))</f>
        <v/>
      </c>
      <c r="GD15" s="61" t="str">
        <f>IF(ISERROR(SUM(N15,U15,AB15,AI15,AP15,FL15,FS15,FZ15,#REF!,#REF!)),"",SUM(N15,U15,AB15,AI15,AP15,FL15,FS15,FZ15,#REF!,#REF!))</f>
        <v/>
      </c>
      <c r="GE15" s="63" t="str">
        <f t="shared" si="108"/>
        <v/>
      </c>
      <c r="GF15" s="25" t="str">
        <f>IF(ISERROR(AVERAGE(K15,R15,Y15,AF15,AM15,FI15,FP15,FW15,#REF!,#REF!)/MIN(K15,R15,Y15,AF15,AM15,FI15,FP15,FW15,#REF!,#REF!)),"",AVERAGE(K15,R15,Y15,AF15,AM15,FI15,FP15,FW15,#REF!,#REF!)/MIN(K15,R15,Y15,AF15,AM15,FI15,FP15,FW15,#REF!,#REF!))</f>
        <v/>
      </c>
      <c r="GG15" s="42"/>
      <c r="GH15" s="43"/>
      <c r="GI15" s="45" t="str">
        <f t="shared" si="109"/>
        <v/>
      </c>
      <c r="GJ15" s="44"/>
      <c r="GK15" s="43"/>
      <c r="GL15" s="46" t="str">
        <f t="shared" si="110"/>
        <v/>
      </c>
      <c r="GM15" s="47" t="str">
        <f t="shared" si="111"/>
        <v/>
      </c>
    </row>
    <row r="16" spans="1:195" ht="27.75" customHeight="1" x14ac:dyDescent="0.2">
      <c r="B16" s="68">
        <v>8</v>
      </c>
      <c r="C16" s="41" t="s">
        <v>28</v>
      </c>
      <c r="D16" s="82" t="s">
        <v>360</v>
      </c>
      <c r="E16" s="40" t="s">
        <v>67</v>
      </c>
      <c r="F16" s="23"/>
      <c r="G16" s="24"/>
      <c r="H16" s="50"/>
      <c r="I16" s="42"/>
      <c r="J16" s="43"/>
      <c r="K16" s="45"/>
      <c r="L16" s="44"/>
      <c r="M16" s="43"/>
      <c r="N16" s="46"/>
      <c r="O16" s="47"/>
      <c r="P16" s="42"/>
      <c r="Q16" s="43"/>
      <c r="R16" s="45" t="str">
        <f t="shared" si="45"/>
        <v/>
      </c>
      <c r="S16" s="44"/>
      <c r="T16" s="43"/>
      <c r="U16" s="46" t="str">
        <f t="shared" si="46"/>
        <v/>
      </c>
      <c r="V16" s="47" t="str">
        <f t="shared" si="47"/>
        <v/>
      </c>
      <c r="W16" s="42"/>
      <c r="X16" s="43"/>
      <c r="Y16" s="45"/>
      <c r="Z16" s="44"/>
      <c r="AA16" s="43"/>
      <c r="AB16" s="46"/>
      <c r="AC16" s="47"/>
      <c r="AD16" s="42"/>
      <c r="AE16" s="43"/>
      <c r="AF16" s="45"/>
      <c r="AG16" s="44"/>
      <c r="AH16" s="43"/>
      <c r="AI16" s="46"/>
      <c r="AJ16" s="47"/>
      <c r="AK16" s="42"/>
      <c r="AL16" s="43"/>
      <c r="AM16" s="45"/>
      <c r="AN16" s="44"/>
      <c r="AO16" s="43"/>
      <c r="AP16" s="46"/>
      <c r="AQ16" s="47"/>
      <c r="AR16" s="42"/>
      <c r="AS16" s="43"/>
      <c r="AT16" s="45" t="str">
        <f t="shared" si="48"/>
        <v/>
      </c>
      <c r="AU16" s="44"/>
      <c r="AV16" s="43"/>
      <c r="AW16" s="46" t="str">
        <f t="shared" si="49"/>
        <v/>
      </c>
      <c r="AX16" s="47" t="str">
        <f t="shared" si="50"/>
        <v/>
      </c>
      <c r="AY16" s="42"/>
      <c r="AZ16" s="43"/>
      <c r="BA16" s="45" t="str">
        <f t="shared" si="51"/>
        <v/>
      </c>
      <c r="BB16" s="44"/>
      <c r="BC16" s="43"/>
      <c r="BD16" s="46" t="str">
        <f t="shared" si="52"/>
        <v/>
      </c>
      <c r="BE16" s="47" t="str">
        <f t="shared" si="53"/>
        <v/>
      </c>
      <c r="BF16" s="42"/>
      <c r="BG16" s="43"/>
      <c r="BH16" s="45" t="str">
        <f t="shared" si="54"/>
        <v/>
      </c>
      <c r="BI16" s="44"/>
      <c r="BJ16" s="43"/>
      <c r="BK16" s="46" t="str">
        <f t="shared" si="55"/>
        <v/>
      </c>
      <c r="BL16" s="47" t="str">
        <f t="shared" si="56"/>
        <v/>
      </c>
      <c r="BM16" s="42"/>
      <c r="BN16" s="43"/>
      <c r="BO16" s="45" t="str">
        <f t="shared" si="57"/>
        <v/>
      </c>
      <c r="BP16" s="44"/>
      <c r="BQ16" s="43"/>
      <c r="BR16" s="46" t="str">
        <f t="shared" si="58"/>
        <v/>
      </c>
      <c r="BS16" s="47" t="str">
        <f t="shared" si="59"/>
        <v/>
      </c>
      <c r="BT16" s="42"/>
      <c r="BU16" s="43"/>
      <c r="BV16" s="45" t="str">
        <f t="shared" si="60"/>
        <v/>
      </c>
      <c r="BW16" s="44"/>
      <c r="BX16" s="43"/>
      <c r="BY16" s="46" t="str">
        <f t="shared" si="61"/>
        <v/>
      </c>
      <c r="BZ16" s="47" t="str">
        <f t="shared" si="62"/>
        <v/>
      </c>
      <c r="CA16" s="42"/>
      <c r="CB16" s="43"/>
      <c r="CC16" s="45" t="str">
        <f t="shared" si="63"/>
        <v/>
      </c>
      <c r="CD16" s="44"/>
      <c r="CE16" s="43"/>
      <c r="CF16" s="46" t="str">
        <f t="shared" si="64"/>
        <v/>
      </c>
      <c r="CG16" s="47" t="str">
        <f t="shared" si="65"/>
        <v/>
      </c>
      <c r="CH16" s="42"/>
      <c r="CI16" s="43"/>
      <c r="CJ16" s="45" t="str">
        <f t="shared" si="66"/>
        <v/>
      </c>
      <c r="CK16" s="44"/>
      <c r="CL16" s="43"/>
      <c r="CM16" s="46" t="str">
        <f t="shared" si="67"/>
        <v/>
      </c>
      <c r="CN16" s="47" t="str">
        <f t="shared" si="68"/>
        <v/>
      </c>
      <c r="CO16" s="42"/>
      <c r="CP16" s="43"/>
      <c r="CQ16" s="45" t="str">
        <f t="shared" si="69"/>
        <v/>
      </c>
      <c r="CR16" s="44"/>
      <c r="CS16" s="43"/>
      <c r="CT16" s="46" t="str">
        <f t="shared" si="70"/>
        <v/>
      </c>
      <c r="CU16" s="47" t="str">
        <f t="shared" si="71"/>
        <v/>
      </c>
      <c r="CV16" s="42"/>
      <c r="CW16" s="43"/>
      <c r="CX16" s="45" t="str">
        <f t="shared" si="72"/>
        <v/>
      </c>
      <c r="CY16" s="44"/>
      <c r="CZ16" s="43"/>
      <c r="DA16" s="46" t="str">
        <f t="shared" si="73"/>
        <v/>
      </c>
      <c r="DB16" s="47" t="str">
        <f t="shared" si="74"/>
        <v/>
      </c>
      <c r="DC16" s="42"/>
      <c r="DD16" s="43"/>
      <c r="DE16" s="45" t="str">
        <f t="shared" si="75"/>
        <v/>
      </c>
      <c r="DF16" s="44"/>
      <c r="DG16" s="43"/>
      <c r="DH16" s="46" t="str">
        <f t="shared" si="76"/>
        <v/>
      </c>
      <c r="DI16" s="47" t="str">
        <f t="shared" si="77"/>
        <v/>
      </c>
      <c r="DJ16" s="42"/>
      <c r="DK16" s="43"/>
      <c r="DL16" s="45" t="str">
        <f t="shared" si="78"/>
        <v/>
      </c>
      <c r="DM16" s="44"/>
      <c r="DN16" s="43"/>
      <c r="DO16" s="46" t="str">
        <f t="shared" si="79"/>
        <v/>
      </c>
      <c r="DP16" s="47" t="str">
        <f t="shared" si="80"/>
        <v/>
      </c>
      <c r="DQ16" s="42"/>
      <c r="DR16" s="43"/>
      <c r="DS16" s="45" t="str">
        <f t="shared" si="81"/>
        <v/>
      </c>
      <c r="DT16" s="44"/>
      <c r="DU16" s="43"/>
      <c r="DV16" s="46" t="str">
        <f t="shared" si="82"/>
        <v/>
      </c>
      <c r="DW16" s="47" t="str">
        <f t="shared" si="83"/>
        <v/>
      </c>
      <c r="DX16" s="42"/>
      <c r="DY16" s="43"/>
      <c r="DZ16" s="45" t="str">
        <f t="shared" si="84"/>
        <v/>
      </c>
      <c r="EA16" s="44"/>
      <c r="EB16" s="43"/>
      <c r="EC16" s="46" t="str">
        <f t="shared" si="85"/>
        <v/>
      </c>
      <c r="ED16" s="47" t="str">
        <f t="shared" si="86"/>
        <v/>
      </c>
      <c r="EE16" s="42"/>
      <c r="EF16" s="43"/>
      <c r="EG16" s="45" t="str">
        <f t="shared" si="87"/>
        <v/>
      </c>
      <c r="EH16" s="44"/>
      <c r="EI16" s="43"/>
      <c r="EJ16" s="46" t="str">
        <f t="shared" si="88"/>
        <v/>
      </c>
      <c r="EK16" s="47" t="str">
        <f t="shared" si="89"/>
        <v/>
      </c>
      <c r="EL16" s="42"/>
      <c r="EM16" s="43"/>
      <c r="EN16" s="45" t="str">
        <f t="shared" si="90"/>
        <v/>
      </c>
      <c r="EO16" s="44"/>
      <c r="EP16" s="43"/>
      <c r="EQ16" s="46" t="str">
        <f t="shared" si="91"/>
        <v/>
      </c>
      <c r="ER16" s="47" t="str">
        <f t="shared" si="92"/>
        <v/>
      </c>
      <c r="ES16" s="42"/>
      <c r="ET16" s="43"/>
      <c r="EU16" s="45" t="str">
        <f t="shared" si="93"/>
        <v/>
      </c>
      <c r="EV16" s="44"/>
      <c r="EW16" s="43"/>
      <c r="EX16" s="46" t="str">
        <f t="shared" si="94"/>
        <v/>
      </c>
      <c r="EY16" s="47" t="str">
        <f t="shared" si="95"/>
        <v/>
      </c>
      <c r="EZ16" s="42"/>
      <c r="FA16" s="43"/>
      <c r="FB16" s="45" t="str">
        <f t="shared" si="96"/>
        <v/>
      </c>
      <c r="FC16" s="44"/>
      <c r="FD16" s="43"/>
      <c r="FE16" s="46" t="str">
        <f t="shared" si="97"/>
        <v/>
      </c>
      <c r="FF16" s="47" t="str">
        <f t="shared" si="98"/>
        <v/>
      </c>
      <c r="FG16" s="42"/>
      <c r="FH16" s="43"/>
      <c r="FI16" s="45" t="str">
        <f t="shared" si="99"/>
        <v/>
      </c>
      <c r="FJ16" s="44"/>
      <c r="FK16" s="43"/>
      <c r="FL16" s="46" t="str">
        <f t="shared" si="100"/>
        <v/>
      </c>
      <c r="FM16" s="47" t="str">
        <f t="shared" si="101"/>
        <v/>
      </c>
      <c r="FN16" s="42"/>
      <c r="FO16" s="43"/>
      <c r="FP16" s="45" t="str">
        <f t="shared" si="102"/>
        <v/>
      </c>
      <c r="FQ16" s="44"/>
      <c r="FR16" s="43"/>
      <c r="FS16" s="46" t="str">
        <f t="shared" si="103"/>
        <v/>
      </c>
      <c r="FT16" s="47" t="str">
        <f t="shared" si="104"/>
        <v/>
      </c>
      <c r="FU16" s="42"/>
      <c r="FV16" s="43"/>
      <c r="FW16" s="45" t="str">
        <f t="shared" si="105"/>
        <v/>
      </c>
      <c r="FX16" s="44"/>
      <c r="FY16" s="43"/>
      <c r="FZ16" s="46" t="str">
        <f t="shared" si="106"/>
        <v/>
      </c>
      <c r="GA16" s="47" t="str">
        <f t="shared" si="107"/>
        <v/>
      </c>
      <c r="GB16" s="62" t="s">
        <v>6</v>
      </c>
      <c r="GC16" s="60" t="str">
        <f>IF(ISERROR(AVERAGE(K16,R16,Y16,AF16,AM16,FI16,FP16,FW16,#REF!,#REF!)),"",AVERAGE(K16,R16,Y16,AF16,AM16,FI16,FP16,FW16,#REF!,#REF!))</f>
        <v/>
      </c>
      <c r="GD16" s="61" t="str">
        <f>IF(ISERROR(SUM(N16,U16,AB16,AI16,AP16,FL16,FS16,FZ16,#REF!,#REF!)),"",SUM(N16,U16,AB16,AI16,AP16,FL16,FS16,FZ16,#REF!,#REF!))</f>
        <v/>
      </c>
      <c r="GE16" s="63" t="str">
        <f t="shared" si="108"/>
        <v/>
      </c>
      <c r="GF16" s="25" t="str">
        <f>IF(ISERROR(AVERAGE(K16,R16,Y16,AF16,AM16,FI16,FP16,FW16,#REF!,#REF!)/MIN(K16,R16,Y16,AF16,AM16,FI16,FP16,FW16,#REF!,#REF!)),"",AVERAGE(K16,R16,Y16,AF16,AM16,FI16,FP16,FW16,#REF!,#REF!)/MIN(K16,R16,Y16,AF16,AM16,FI16,FP16,FW16,#REF!,#REF!))</f>
        <v/>
      </c>
      <c r="GG16" s="42"/>
      <c r="GH16" s="43"/>
      <c r="GI16" s="45" t="str">
        <f t="shared" si="109"/>
        <v/>
      </c>
      <c r="GJ16" s="44"/>
      <c r="GK16" s="43"/>
      <c r="GL16" s="46" t="str">
        <f t="shared" si="110"/>
        <v/>
      </c>
      <c r="GM16" s="47" t="str">
        <f t="shared" si="111"/>
        <v/>
      </c>
    </row>
    <row r="17" spans="2:195" ht="27.75" customHeight="1" x14ac:dyDescent="0.2">
      <c r="B17" s="68">
        <v>9</v>
      </c>
      <c r="C17" s="41" t="s">
        <v>28</v>
      </c>
      <c r="D17" s="82" t="s">
        <v>360</v>
      </c>
      <c r="E17" s="40" t="s">
        <v>32</v>
      </c>
      <c r="F17" s="23"/>
      <c r="G17" s="24"/>
      <c r="H17" s="50"/>
      <c r="I17" s="42"/>
      <c r="J17" s="43"/>
      <c r="K17" s="45"/>
      <c r="L17" s="44"/>
      <c r="M17" s="43"/>
      <c r="N17" s="46"/>
      <c r="O17" s="47"/>
      <c r="P17" s="42"/>
      <c r="Q17" s="43"/>
      <c r="R17" s="45" t="str">
        <f t="shared" si="45"/>
        <v/>
      </c>
      <c r="S17" s="44"/>
      <c r="T17" s="43"/>
      <c r="U17" s="46" t="str">
        <f t="shared" si="46"/>
        <v/>
      </c>
      <c r="V17" s="47" t="str">
        <f t="shared" si="47"/>
        <v/>
      </c>
      <c r="W17" s="42"/>
      <c r="X17" s="43"/>
      <c r="Y17" s="45"/>
      <c r="Z17" s="44"/>
      <c r="AA17" s="43"/>
      <c r="AB17" s="46"/>
      <c r="AC17" s="47"/>
      <c r="AD17" s="42"/>
      <c r="AE17" s="43"/>
      <c r="AF17" s="45"/>
      <c r="AG17" s="44"/>
      <c r="AH17" s="43"/>
      <c r="AI17" s="46"/>
      <c r="AJ17" s="47"/>
      <c r="AK17" s="42"/>
      <c r="AL17" s="43"/>
      <c r="AM17" s="45"/>
      <c r="AN17" s="44"/>
      <c r="AO17" s="43"/>
      <c r="AP17" s="46"/>
      <c r="AQ17" s="47"/>
      <c r="AR17" s="42"/>
      <c r="AS17" s="43"/>
      <c r="AT17" s="45" t="str">
        <f t="shared" si="48"/>
        <v/>
      </c>
      <c r="AU17" s="44"/>
      <c r="AV17" s="43"/>
      <c r="AW17" s="46" t="str">
        <f t="shared" si="49"/>
        <v/>
      </c>
      <c r="AX17" s="47" t="str">
        <f t="shared" si="50"/>
        <v/>
      </c>
      <c r="AY17" s="42"/>
      <c r="AZ17" s="43"/>
      <c r="BA17" s="45" t="str">
        <f t="shared" si="51"/>
        <v/>
      </c>
      <c r="BB17" s="44"/>
      <c r="BC17" s="43"/>
      <c r="BD17" s="46" t="str">
        <f t="shared" si="52"/>
        <v/>
      </c>
      <c r="BE17" s="47" t="str">
        <f t="shared" si="53"/>
        <v/>
      </c>
      <c r="BF17" s="42"/>
      <c r="BG17" s="43"/>
      <c r="BH17" s="45" t="str">
        <f t="shared" si="54"/>
        <v/>
      </c>
      <c r="BI17" s="44"/>
      <c r="BJ17" s="43"/>
      <c r="BK17" s="46" t="str">
        <f t="shared" si="55"/>
        <v/>
      </c>
      <c r="BL17" s="47" t="str">
        <f t="shared" si="56"/>
        <v/>
      </c>
      <c r="BM17" s="42"/>
      <c r="BN17" s="43"/>
      <c r="BO17" s="45" t="str">
        <f t="shared" si="57"/>
        <v/>
      </c>
      <c r="BP17" s="44"/>
      <c r="BQ17" s="43"/>
      <c r="BR17" s="46" t="str">
        <f t="shared" si="58"/>
        <v/>
      </c>
      <c r="BS17" s="47" t="str">
        <f t="shared" si="59"/>
        <v/>
      </c>
      <c r="BT17" s="42"/>
      <c r="BU17" s="43"/>
      <c r="BV17" s="45" t="str">
        <f t="shared" si="60"/>
        <v/>
      </c>
      <c r="BW17" s="44"/>
      <c r="BX17" s="43"/>
      <c r="BY17" s="46" t="str">
        <f t="shared" si="61"/>
        <v/>
      </c>
      <c r="BZ17" s="47" t="str">
        <f t="shared" si="62"/>
        <v/>
      </c>
      <c r="CA17" s="42"/>
      <c r="CB17" s="43"/>
      <c r="CC17" s="45" t="str">
        <f t="shared" si="63"/>
        <v/>
      </c>
      <c r="CD17" s="44"/>
      <c r="CE17" s="43"/>
      <c r="CF17" s="46" t="str">
        <f t="shared" si="64"/>
        <v/>
      </c>
      <c r="CG17" s="47" t="str">
        <f t="shared" si="65"/>
        <v/>
      </c>
      <c r="CH17" s="42"/>
      <c r="CI17" s="43"/>
      <c r="CJ17" s="45" t="str">
        <f t="shared" si="66"/>
        <v/>
      </c>
      <c r="CK17" s="44"/>
      <c r="CL17" s="43"/>
      <c r="CM17" s="46" t="str">
        <f t="shared" si="67"/>
        <v/>
      </c>
      <c r="CN17" s="47" t="str">
        <f t="shared" si="68"/>
        <v/>
      </c>
      <c r="CO17" s="42"/>
      <c r="CP17" s="43"/>
      <c r="CQ17" s="45" t="str">
        <f t="shared" si="69"/>
        <v/>
      </c>
      <c r="CR17" s="44"/>
      <c r="CS17" s="43"/>
      <c r="CT17" s="46" t="str">
        <f t="shared" si="70"/>
        <v/>
      </c>
      <c r="CU17" s="47" t="str">
        <f t="shared" si="71"/>
        <v/>
      </c>
      <c r="CV17" s="42"/>
      <c r="CW17" s="43"/>
      <c r="CX17" s="45" t="str">
        <f t="shared" si="72"/>
        <v/>
      </c>
      <c r="CY17" s="44"/>
      <c r="CZ17" s="43"/>
      <c r="DA17" s="46" t="str">
        <f t="shared" si="73"/>
        <v/>
      </c>
      <c r="DB17" s="47" t="str">
        <f t="shared" si="74"/>
        <v/>
      </c>
      <c r="DC17" s="42"/>
      <c r="DD17" s="43"/>
      <c r="DE17" s="45" t="str">
        <f t="shared" si="75"/>
        <v/>
      </c>
      <c r="DF17" s="44"/>
      <c r="DG17" s="43"/>
      <c r="DH17" s="46" t="str">
        <f t="shared" si="76"/>
        <v/>
      </c>
      <c r="DI17" s="47" t="str">
        <f t="shared" si="77"/>
        <v/>
      </c>
      <c r="DJ17" s="42"/>
      <c r="DK17" s="43"/>
      <c r="DL17" s="45" t="str">
        <f t="shared" si="78"/>
        <v/>
      </c>
      <c r="DM17" s="44"/>
      <c r="DN17" s="43"/>
      <c r="DO17" s="46" t="str">
        <f t="shared" si="79"/>
        <v/>
      </c>
      <c r="DP17" s="47" t="str">
        <f t="shared" si="80"/>
        <v/>
      </c>
      <c r="DQ17" s="42"/>
      <c r="DR17" s="43"/>
      <c r="DS17" s="45" t="str">
        <f t="shared" si="81"/>
        <v/>
      </c>
      <c r="DT17" s="44"/>
      <c r="DU17" s="43"/>
      <c r="DV17" s="46" t="str">
        <f t="shared" si="82"/>
        <v/>
      </c>
      <c r="DW17" s="47" t="str">
        <f t="shared" si="83"/>
        <v/>
      </c>
      <c r="DX17" s="42"/>
      <c r="DY17" s="43"/>
      <c r="DZ17" s="45" t="str">
        <f t="shared" si="84"/>
        <v/>
      </c>
      <c r="EA17" s="44"/>
      <c r="EB17" s="43"/>
      <c r="EC17" s="46" t="str">
        <f t="shared" si="85"/>
        <v/>
      </c>
      <c r="ED17" s="47" t="str">
        <f t="shared" si="86"/>
        <v/>
      </c>
      <c r="EE17" s="42"/>
      <c r="EF17" s="43"/>
      <c r="EG17" s="45" t="str">
        <f t="shared" si="87"/>
        <v/>
      </c>
      <c r="EH17" s="44"/>
      <c r="EI17" s="43"/>
      <c r="EJ17" s="46" t="str">
        <f t="shared" si="88"/>
        <v/>
      </c>
      <c r="EK17" s="47" t="str">
        <f t="shared" si="89"/>
        <v/>
      </c>
      <c r="EL17" s="42"/>
      <c r="EM17" s="43"/>
      <c r="EN17" s="45" t="str">
        <f t="shared" si="90"/>
        <v/>
      </c>
      <c r="EO17" s="44"/>
      <c r="EP17" s="43"/>
      <c r="EQ17" s="46" t="str">
        <f t="shared" si="91"/>
        <v/>
      </c>
      <c r="ER17" s="47" t="str">
        <f t="shared" si="92"/>
        <v/>
      </c>
      <c r="ES17" s="42"/>
      <c r="ET17" s="43"/>
      <c r="EU17" s="45" t="str">
        <f t="shared" si="93"/>
        <v/>
      </c>
      <c r="EV17" s="44"/>
      <c r="EW17" s="43"/>
      <c r="EX17" s="46" t="str">
        <f t="shared" si="94"/>
        <v/>
      </c>
      <c r="EY17" s="47" t="str">
        <f t="shared" si="95"/>
        <v/>
      </c>
      <c r="EZ17" s="42"/>
      <c r="FA17" s="43"/>
      <c r="FB17" s="45" t="str">
        <f t="shared" si="96"/>
        <v/>
      </c>
      <c r="FC17" s="44"/>
      <c r="FD17" s="43"/>
      <c r="FE17" s="46" t="str">
        <f t="shared" si="97"/>
        <v/>
      </c>
      <c r="FF17" s="47" t="str">
        <f t="shared" si="98"/>
        <v/>
      </c>
      <c r="FG17" s="42"/>
      <c r="FH17" s="43"/>
      <c r="FI17" s="45" t="str">
        <f t="shared" si="99"/>
        <v/>
      </c>
      <c r="FJ17" s="44"/>
      <c r="FK17" s="43"/>
      <c r="FL17" s="46" t="str">
        <f t="shared" si="100"/>
        <v/>
      </c>
      <c r="FM17" s="47" t="str">
        <f t="shared" si="101"/>
        <v/>
      </c>
      <c r="FN17" s="42"/>
      <c r="FO17" s="43"/>
      <c r="FP17" s="45" t="str">
        <f t="shared" si="102"/>
        <v/>
      </c>
      <c r="FQ17" s="44"/>
      <c r="FR17" s="43"/>
      <c r="FS17" s="46" t="str">
        <f t="shared" si="103"/>
        <v/>
      </c>
      <c r="FT17" s="47" t="str">
        <f t="shared" si="104"/>
        <v/>
      </c>
      <c r="FU17" s="42"/>
      <c r="FV17" s="43"/>
      <c r="FW17" s="45" t="str">
        <f t="shared" si="105"/>
        <v/>
      </c>
      <c r="FX17" s="44"/>
      <c r="FY17" s="43"/>
      <c r="FZ17" s="46" t="str">
        <f t="shared" si="106"/>
        <v/>
      </c>
      <c r="GA17" s="47" t="str">
        <f t="shared" si="107"/>
        <v/>
      </c>
      <c r="GB17" s="62" t="s">
        <v>6</v>
      </c>
      <c r="GC17" s="60" t="str">
        <f>IF(ISERROR(AVERAGE(K17,R17,Y17,AF17,AM17,FI17,FP17,FW17,#REF!,#REF!)),"",AVERAGE(K17,R17,Y17,AF17,AM17,FI17,FP17,FW17,#REF!,#REF!))</f>
        <v/>
      </c>
      <c r="GD17" s="61" t="str">
        <f>IF(ISERROR(SUM(N17,U17,AB17,AI17,AP17,FL17,FS17,FZ17,#REF!,#REF!)),"",SUM(N17,U17,AB17,AI17,AP17,FL17,FS17,FZ17,#REF!,#REF!))</f>
        <v/>
      </c>
      <c r="GE17" s="63" t="str">
        <f t="shared" si="108"/>
        <v/>
      </c>
      <c r="GF17" s="25" t="str">
        <f>IF(ISERROR(AVERAGE(K17,R17,Y17,AF17,AM17,FI17,FP17,FW17,#REF!,#REF!)/MIN(K17,R17,Y17,AF17,AM17,FI17,FP17,FW17,#REF!,#REF!)),"",AVERAGE(K17,R17,Y17,AF17,AM17,FI17,FP17,FW17,#REF!,#REF!)/MIN(K17,R17,Y17,AF17,AM17,FI17,FP17,FW17,#REF!,#REF!))</f>
        <v/>
      </c>
      <c r="GG17" s="42"/>
      <c r="GH17" s="43"/>
      <c r="GI17" s="45" t="str">
        <f t="shared" si="109"/>
        <v/>
      </c>
      <c r="GJ17" s="44"/>
      <c r="GK17" s="43"/>
      <c r="GL17" s="46" t="str">
        <f t="shared" si="110"/>
        <v/>
      </c>
      <c r="GM17" s="47" t="str">
        <f t="shared" si="111"/>
        <v/>
      </c>
    </row>
    <row r="18" spans="2:195" ht="27.75" customHeight="1" x14ac:dyDescent="0.2">
      <c r="B18" s="68">
        <v>10</v>
      </c>
      <c r="C18" s="41" t="s">
        <v>28</v>
      </c>
      <c r="D18" s="82" t="s">
        <v>360</v>
      </c>
      <c r="E18" s="40" t="s">
        <v>57</v>
      </c>
      <c r="F18" s="23"/>
      <c r="G18" s="24"/>
      <c r="H18" s="50"/>
      <c r="I18" s="42"/>
      <c r="J18" s="43"/>
      <c r="K18" s="45"/>
      <c r="L18" s="44"/>
      <c r="M18" s="43"/>
      <c r="N18" s="46"/>
      <c r="O18" s="47"/>
      <c r="P18" s="42"/>
      <c r="Q18" s="43"/>
      <c r="R18" s="45" t="str">
        <f t="shared" si="45"/>
        <v/>
      </c>
      <c r="S18" s="44"/>
      <c r="T18" s="43"/>
      <c r="U18" s="46" t="str">
        <f t="shared" si="46"/>
        <v/>
      </c>
      <c r="V18" s="47" t="str">
        <f t="shared" si="47"/>
        <v/>
      </c>
      <c r="W18" s="42"/>
      <c r="X18" s="43"/>
      <c r="Y18" s="45"/>
      <c r="Z18" s="44"/>
      <c r="AA18" s="43"/>
      <c r="AB18" s="46"/>
      <c r="AC18" s="47"/>
      <c r="AD18" s="42"/>
      <c r="AE18" s="43"/>
      <c r="AF18" s="45"/>
      <c r="AG18" s="44"/>
      <c r="AH18" s="43"/>
      <c r="AI18" s="46"/>
      <c r="AJ18" s="47"/>
      <c r="AK18" s="42"/>
      <c r="AL18" s="43"/>
      <c r="AM18" s="45"/>
      <c r="AN18" s="44"/>
      <c r="AO18" s="43"/>
      <c r="AP18" s="46"/>
      <c r="AQ18" s="47"/>
      <c r="AR18" s="42"/>
      <c r="AS18" s="43"/>
      <c r="AT18" s="45" t="str">
        <f t="shared" si="48"/>
        <v/>
      </c>
      <c r="AU18" s="44"/>
      <c r="AV18" s="43"/>
      <c r="AW18" s="46" t="str">
        <f t="shared" si="49"/>
        <v/>
      </c>
      <c r="AX18" s="47" t="str">
        <f t="shared" si="50"/>
        <v/>
      </c>
      <c r="AY18" s="42"/>
      <c r="AZ18" s="43"/>
      <c r="BA18" s="45" t="str">
        <f t="shared" si="51"/>
        <v/>
      </c>
      <c r="BB18" s="44"/>
      <c r="BC18" s="43"/>
      <c r="BD18" s="46" t="str">
        <f t="shared" si="52"/>
        <v/>
      </c>
      <c r="BE18" s="47" t="str">
        <f t="shared" si="53"/>
        <v/>
      </c>
      <c r="BF18" s="42"/>
      <c r="BG18" s="43"/>
      <c r="BH18" s="45" t="str">
        <f t="shared" si="54"/>
        <v/>
      </c>
      <c r="BI18" s="44"/>
      <c r="BJ18" s="43"/>
      <c r="BK18" s="46" t="str">
        <f t="shared" si="55"/>
        <v/>
      </c>
      <c r="BL18" s="47" t="str">
        <f t="shared" si="56"/>
        <v/>
      </c>
      <c r="BM18" s="42"/>
      <c r="BN18" s="43"/>
      <c r="BO18" s="45" t="str">
        <f t="shared" si="57"/>
        <v/>
      </c>
      <c r="BP18" s="44"/>
      <c r="BQ18" s="43"/>
      <c r="BR18" s="46" t="str">
        <f t="shared" si="58"/>
        <v/>
      </c>
      <c r="BS18" s="47" t="str">
        <f t="shared" si="59"/>
        <v/>
      </c>
      <c r="BT18" s="42"/>
      <c r="BU18" s="43"/>
      <c r="BV18" s="45" t="str">
        <f t="shared" si="60"/>
        <v/>
      </c>
      <c r="BW18" s="44"/>
      <c r="BX18" s="43"/>
      <c r="BY18" s="46" t="str">
        <f t="shared" si="61"/>
        <v/>
      </c>
      <c r="BZ18" s="47" t="str">
        <f t="shared" si="62"/>
        <v/>
      </c>
      <c r="CA18" s="42"/>
      <c r="CB18" s="43"/>
      <c r="CC18" s="45" t="str">
        <f t="shared" si="63"/>
        <v/>
      </c>
      <c r="CD18" s="44"/>
      <c r="CE18" s="43"/>
      <c r="CF18" s="46" t="str">
        <f t="shared" si="64"/>
        <v/>
      </c>
      <c r="CG18" s="47" t="str">
        <f t="shared" si="65"/>
        <v/>
      </c>
      <c r="CH18" s="42"/>
      <c r="CI18" s="43"/>
      <c r="CJ18" s="45" t="str">
        <f t="shared" si="66"/>
        <v/>
      </c>
      <c r="CK18" s="44"/>
      <c r="CL18" s="43"/>
      <c r="CM18" s="46" t="str">
        <f t="shared" si="67"/>
        <v/>
      </c>
      <c r="CN18" s="47" t="str">
        <f t="shared" si="68"/>
        <v/>
      </c>
      <c r="CO18" s="42"/>
      <c r="CP18" s="43"/>
      <c r="CQ18" s="45" t="str">
        <f t="shared" si="69"/>
        <v/>
      </c>
      <c r="CR18" s="44"/>
      <c r="CS18" s="43"/>
      <c r="CT18" s="46" t="str">
        <f t="shared" si="70"/>
        <v/>
      </c>
      <c r="CU18" s="47" t="str">
        <f t="shared" si="71"/>
        <v/>
      </c>
      <c r="CV18" s="42"/>
      <c r="CW18" s="43"/>
      <c r="CX18" s="45" t="str">
        <f t="shared" si="72"/>
        <v/>
      </c>
      <c r="CY18" s="44"/>
      <c r="CZ18" s="43"/>
      <c r="DA18" s="46" t="str">
        <f t="shared" si="73"/>
        <v/>
      </c>
      <c r="DB18" s="47" t="str">
        <f t="shared" si="74"/>
        <v/>
      </c>
      <c r="DC18" s="42"/>
      <c r="DD18" s="43"/>
      <c r="DE18" s="45" t="str">
        <f t="shared" si="75"/>
        <v/>
      </c>
      <c r="DF18" s="44"/>
      <c r="DG18" s="43"/>
      <c r="DH18" s="46" t="str">
        <f t="shared" si="76"/>
        <v/>
      </c>
      <c r="DI18" s="47" t="str">
        <f t="shared" si="77"/>
        <v/>
      </c>
      <c r="DJ18" s="42"/>
      <c r="DK18" s="43"/>
      <c r="DL18" s="45" t="str">
        <f t="shared" si="78"/>
        <v/>
      </c>
      <c r="DM18" s="44"/>
      <c r="DN18" s="43"/>
      <c r="DO18" s="46" t="str">
        <f t="shared" si="79"/>
        <v/>
      </c>
      <c r="DP18" s="47" t="str">
        <f t="shared" si="80"/>
        <v/>
      </c>
      <c r="DQ18" s="42"/>
      <c r="DR18" s="43"/>
      <c r="DS18" s="45" t="str">
        <f t="shared" si="81"/>
        <v/>
      </c>
      <c r="DT18" s="44"/>
      <c r="DU18" s="43"/>
      <c r="DV18" s="46" t="str">
        <f t="shared" si="82"/>
        <v/>
      </c>
      <c r="DW18" s="47" t="str">
        <f t="shared" si="83"/>
        <v/>
      </c>
      <c r="DX18" s="42"/>
      <c r="DY18" s="43"/>
      <c r="DZ18" s="45" t="str">
        <f t="shared" si="84"/>
        <v/>
      </c>
      <c r="EA18" s="44"/>
      <c r="EB18" s="43"/>
      <c r="EC18" s="46" t="str">
        <f t="shared" si="85"/>
        <v/>
      </c>
      <c r="ED18" s="47" t="str">
        <f t="shared" si="86"/>
        <v/>
      </c>
      <c r="EE18" s="42"/>
      <c r="EF18" s="43"/>
      <c r="EG18" s="45" t="str">
        <f t="shared" si="87"/>
        <v/>
      </c>
      <c r="EH18" s="44"/>
      <c r="EI18" s="43"/>
      <c r="EJ18" s="46" t="str">
        <f t="shared" si="88"/>
        <v/>
      </c>
      <c r="EK18" s="47" t="str">
        <f t="shared" si="89"/>
        <v/>
      </c>
      <c r="EL18" s="42"/>
      <c r="EM18" s="43"/>
      <c r="EN18" s="45" t="str">
        <f t="shared" si="90"/>
        <v/>
      </c>
      <c r="EO18" s="44"/>
      <c r="EP18" s="43"/>
      <c r="EQ18" s="46" t="str">
        <f t="shared" si="91"/>
        <v/>
      </c>
      <c r="ER18" s="47" t="str">
        <f t="shared" si="92"/>
        <v/>
      </c>
      <c r="ES18" s="42"/>
      <c r="ET18" s="43"/>
      <c r="EU18" s="45" t="str">
        <f t="shared" si="93"/>
        <v/>
      </c>
      <c r="EV18" s="44"/>
      <c r="EW18" s="43"/>
      <c r="EX18" s="46" t="str">
        <f t="shared" si="94"/>
        <v/>
      </c>
      <c r="EY18" s="47" t="str">
        <f t="shared" si="95"/>
        <v/>
      </c>
      <c r="EZ18" s="42"/>
      <c r="FA18" s="43"/>
      <c r="FB18" s="45" t="str">
        <f t="shared" si="96"/>
        <v/>
      </c>
      <c r="FC18" s="44"/>
      <c r="FD18" s="43"/>
      <c r="FE18" s="46" t="str">
        <f t="shared" si="97"/>
        <v/>
      </c>
      <c r="FF18" s="47" t="str">
        <f t="shared" si="98"/>
        <v/>
      </c>
      <c r="FG18" s="42"/>
      <c r="FH18" s="43"/>
      <c r="FI18" s="45" t="str">
        <f t="shared" si="99"/>
        <v/>
      </c>
      <c r="FJ18" s="44"/>
      <c r="FK18" s="43"/>
      <c r="FL18" s="46" t="str">
        <f t="shared" si="100"/>
        <v/>
      </c>
      <c r="FM18" s="47" t="str">
        <f t="shared" si="101"/>
        <v/>
      </c>
      <c r="FN18" s="42"/>
      <c r="FO18" s="43"/>
      <c r="FP18" s="45" t="str">
        <f t="shared" si="102"/>
        <v/>
      </c>
      <c r="FQ18" s="44"/>
      <c r="FR18" s="43"/>
      <c r="FS18" s="46" t="str">
        <f t="shared" si="103"/>
        <v/>
      </c>
      <c r="FT18" s="47" t="str">
        <f t="shared" si="104"/>
        <v/>
      </c>
      <c r="FU18" s="42"/>
      <c r="FV18" s="43"/>
      <c r="FW18" s="45" t="str">
        <f t="shared" si="105"/>
        <v/>
      </c>
      <c r="FX18" s="44"/>
      <c r="FY18" s="43"/>
      <c r="FZ18" s="46" t="str">
        <f t="shared" si="106"/>
        <v/>
      </c>
      <c r="GA18" s="47" t="str">
        <f t="shared" si="107"/>
        <v/>
      </c>
      <c r="GB18" s="62" t="s">
        <v>6</v>
      </c>
      <c r="GC18" s="60" t="str">
        <f>IF(ISERROR(AVERAGE(K18,R18,Y18,AF18,AM18,FI18,FP18,FW18,#REF!,#REF!)),"",AVERAGE(K18,R18,Y18,AF18,AM18,FI18,FP18,FW18,#REF!,#REF!))</f>
        <v/>
      </c>
      <c r="GD18" s="61" t="str">
        <f>IF(ISERROR(SUM(N18,U18,AB18,AI18,AP18,FL18,FS18,FZ18,#REF!,#REF!)),"",SUM(N18,U18,AB18,AI18,AP18,FL18,FS18,FZ18,#REF!,#REF!))</f>
        <v/>
      </c>
      <c r="GE18" s="63" t="str">
        <f t="shared" si="108"/>
        <v/>
      </c>
      <c r="GF18" s="25" t="str">
        <f>IF(ISERROR(AVERAGE(K18,R18,Y18,AF18,AM18,FI18,FP18,FW18,#REF!,#REF!)/MIN(K18,R18,Y18,AF18,AM18,FI18,FP18,FW18,#REF!,#REF!)),"",AVERAGE(K18,R18,Y18,AF18,AM18,FI18,FP18,FW18,#REF!,#REF!)/MIN(K18,R18,Y18,AF18,AM18,FI18,FP18,FW18,#REF!,#REF!))</f>
        <v/>
      </c>
      <c r="GG18" s="42"/>
      <c r="GH18" s="43"/>
      <c r="GI18" s="45" t="str">
        <f t="shared" si="109"/>
        <v/>
      </c>
      <c r="GJ18" s="44"/>
      <c r="GK18" s="43"/>
      <c r="GL18" s="46" t="str">
        <f t="shared" si="110"/>
        <v/>
      </c>
      <c r="GM18" s="47" t="str">
        <f t="shared" si="111"/>
        <v/>
      </c>
    </row>
    <row r="19" spans="2:195" ht="27.75" customHeight="1" x14ac:dyDescent="0.2">
      <c r="B19" s="68">
        <v>11</v>
      </c>
      <c r="C19" s="41" t="s">
        <v>28</v>
      </c>
      <c r="D19" s="82" t="s">
        <v>361</v>
      </c>
      <c r="E19" s="40" t="s">
        <v>33</v>
      </c>
      <c r="F19" s="23"/>
      <c r="G19" s="24"/>
      <c r="H19" s="50"/>
      <c r="I19" s="42"/>
      <c r="J19" s="43"/>
      <c r="K19" s="45"/>
      <c r="L19" s="44"/>
      <c r="M19" s="43"/>
      <c r="N19" s="46"/>
      <c r="O19" s="47"/>
      <c r="P19" s="42"/>
      <c r="Q19" s="43"/>
      <c r="R19" s="45" t="str">
        <f t="shared" si="45"/>
        <v/>
      </c>
      <c r="S19" s="44"/>
      <c r="T19" s="43"/>
      <c r="U19" s="46" t="str">
        <f t="shared" si="46"/>
        <v/>
      </c>
      <c r="V19" s="47" t="str">
        <f t="shared" si="47"/>
        <v/>
      </c>
      <c r="W19" s="42"/>
      <c r="X19" s="43"/>
      <c r="Y19" s="45"/>
      <c r="Z19" s="44"/>
      <c r="AA19" s="43"/>
      <c r="AB19" s="46"/>
      <c r="AC19" s="47"/>
      <c r="AD19" s="42"/>
      <c r="AE19" s="43"/>
      <c r="AF19" s="45"/>
      <c r="AG19" s="44"/>
      <c r="AH19" s="43"/>
      <c r="AI19" s="46"/>
      <c r="AJ19" s="47"/>
      <c r="AK19" s="42"/>
      <c r="AL19" s="43"/>
      <c r="AM19" s="45"/>
      <c r="AN19" s="44"/>
      <c r="AO19" s="43"/>
      <c r="AP19" s="46"/>
      <c r="AQ19" s="47"/>
      <c r="AR19" s="42"/>
      <c r="AS19" s="43"/>
      <c r="AT19" s="45" t="str">
        <f t="shared" si="48"/>
        <v/>
      </c>
      <c r="AU19" s="44"/>
      <c r="AV19" s="43"/>
      <c r="AW19" s="46" t="str">
        <f t="shared" si="49"/>
        <v/>
      </c>
      <c r="AX19" s="47" t="str">
        <f t="shared" si="50"/>
        <v/>
      </c>
      <c r="AY19" s="42"/>
      <c r="AZ19" s="43"/>
      <c r="BA19" s="45" t="str">
        <f t="shared" si="51"/>
        <v/>
      </c>
      <c r="BB19" s="44"/>
      <c r="BC19" s="43"/>
      <c r="BD19" s="46" t="str">
        <f t="shared" si="52"/>
        <v/>
      </c>
      <c r="BE19" s="47" t="str">
        <f t="shared" si="53"/>
        <v/>
      </c>
      <c r="BF19" s="42"/>
      <c r="BG19" s="43"/>
      <c r="BH19" s="45" t="str">
        <f t="shared" si="54"/>
        <v/>
      </c>
      <c r="BI19" s="44"/>
      <c r="BJ19" s="43"/>
      <c r="BK19" s="46" t="str">
        <f t="shared" si="55"/>
        <v/>
      </c>
      <c r="BL19" s="47" t="str">
        <f t="shared" si="56"/>
        <v/>
      </c>
      <c r="BM19" s="42"/>
      <c r="BN19" s="43"/>
      <c r="BO19" s="45" t="str">
        <f t="shared" si="57"/>
        <v/>
      </c>
      <c r="BP19" s="44"/>
      <c r="BQ19" s="43"/>
      <c r="BR19" s="46" t="str">
        <f t="shared" si="58"/>
        <v/>
      </c>
      <c r="BS19" s="47" t="str">
        <f t="shared" si="59"/>
        <v/>
      </c>
      <c r="BT19" s="42"/>
      <c r="BU19" s="43"/>
      <c r="BV19" s="45" t="str">
        <f t="shared" si="60"/>
        <v/>
      </c>
      <c r="BW19" s="44"/>
      <c r="BX19" s="43"/>
      <c r="BY19" s="46" t="str">
        <f t="shared" si="61"/>
        <v/>
      </c>
      <c r="BZ19" s="47" t="str">
        <f t="shared" si="62"/>
        <v/>
      </c>
      <c r="CA19" s="42"/>
      <c r="CB19" s="43"/>
      <c r="CC19" s="45" t="str">
        <f t="shared" si="63"/>
        <v/>
      </c>
      <c r="CD19" s="44"/>
      <c r="CE19" s="43"/>
      <c r="CF19" s="46" t="str">
        <f t="shared" si="64"/>
        <v/>
      </c>
      <c r="CG19" s="47" t="str">
        <f t="shared" si="65"/>
        <v/>
      </c>
      <c r="CH19" s="42"/>
      <c r="CI19" s="43"/>
      <c r="CJ19" s="45" t="str">
        <f t="shared" si="66"/>
        <v/>
      </c>
      <c r="CK19" s="44"/>
      <c r="CL19" s="43"/>
      <c r="CM19" s="46" t="str">
        <f t="shared" si="67"/>
        <v/>
      </c>
      <c r="CN19" s="47" t="str">
        <f t="shared" si="68"/>
        <v/>
      </c>
      <c r="CO19" s="42"/>
      <c r="CP19" s="43"/>
      <c r="CQ19" s="45" t="str">
        <f t="shared" si="69"/>
        <v/>
      </c>
      <c r="CR19" s="44"/>
      <c r="CS19" s="43"/>
      <c r="CT19" s="46" t="str">
        <f t="shared" si="70"/>
        <v/>
      </c>
      <c r="CU19" s="47" t="str">
        <f t="shared" si="71"/>
        <v/>
      </c>
      <c r="CV19" s="42"/>
      <c r="CW19" s="43"/>
      <c r="CX19" s="45" t="str">
        <f t="shared" si="72"/>
        <v/>
      </c>
      <c r="CY19" s="44"/>
      <c r="CZ19" s="43"/>
      <c r="DA19" s="46" t="str">
        <f t="shared" si="73"/>
        <v/>
      </c>
      <c r="DB19" s="47" t="str">
        <f t="shared" si="74"/>
        <v/>
      </c>
      <c r="DC19" s="42"/>
      <c r="DD19" s="43"/>
      <c r="DE19" s="45" t="str">
        <f t="shared" si="75"/>
        <v/>
      </c>
      <c r="DF19" s="44"/>
      <c r="DG19" s="43"/>
      <c r="DH19" s="46" t="str">
        <f t="shared" si="76"/>
        <v/>
      </c>
      <c r="DI19" s="47" t="str">
        <f t="shared" si="77"/>
        <v/>
      </c>
      <c r="DJ19" s="42"/>
      <c r="DK19" s="43"/>
      <c r="DL19" s="45" t="str">
        <f t="shared" si="78"/>
        <v/>
      </c>
      <c r="DM19" s="44"/>
      <c r="DN19" s="43"/>
      <c r="DO19" s="46" t="str">
        <f t="shared" si="79"/>
        <v/>
      </c>
      <c r="DP19" s="47" t="str">
        <f t="shared" si="80"/>
        <v/>
      </c>
      <c r="DQ19" s="42"/>
      <c r="DR19" s="43"/>
      <c r="DS19" s="45" t="str">
        <f t="shared" si="81"/>
        <v/>
      </c>
      <c r="DT19" s="44"/>
      <c r="DU19" s="43"/>
      <c r="DV19" s="46" t="str">
        <f t="shared" si="82"/>
        <v/>
      </c>
      <c r="DW19" s="47" t="str">
        <f t="shared" si="83"/>
        <v/>
      </c>
      <c r="DX19" s="42"/>
      <c r="DY19" s="43"/>
      <c r="DZ19" s="45" t="str">
        <f t="shared" si="84"/>
        <v/>
      </c>
      <c r="EA19" s="44"/>
      <c r="EB19" s="43"/>
      <c r="EC19" s="46" t="str">
        <f t="shared" si="85"/>
        <v/>
      </c>
      <c r="ED19" s="47" t="str">
        <f t="shared" si="86"/>
        <v/>
      </c>
      <c r="EE19" s="42"/>
      <c r="EF19" s="43"/>
      <c r="EG19" s="45" t="str">
        <f t="shared" si="87"/>
        <v/>
      </c>
      <c r="EH19" s="44"/>
      <c r="EI19" s="43"/>
      <c r="EJ19" s="46" t="str">
        <f t="shared" si="88"/>
        <v/>
      </c>
      <c r="EK19" s="47" t="str">
        <f t="shared" si="89"/>
        <v/>
      </c>
      <c r="EL19" s="42"/>
      <c r="EM19" s="43"/>
      <c r="EN19" s="45" t="str">
        <f t="shared" si="90"/>
        <v/>
      </c>
      <c r="EO19" s="44"/>
      <c r="EP19" s="43"/>
      <c r="EQ19" s="46" t="str">
        <f t="shared" si="91"/>
        <v/>
      </c>
      <c r="ER19" s="47" t="str">
        <f t="shared" si="92"/>
        <v/>
      </c>
      <c r="ES19" s="42"/>
      <c r="ET19" s="43"/>
      <c r="EU19" s="45" t="str">
        <f t="shared" si="93"/>
        <v/>
      </c>
      <c r="EV19" s="44"/>
      <c r="EW19" s="43"/>
      <c r="EX19" s="46" t="str">
        <f t="shared" si="94"/>
        <v/>
      </c>
      <c r="EY19" s="47" t="str">
        <f t="shared" si="95"/>
        <v/>
      </c>
      <c r="EZ19" s="42"/>
      <c r="FA19" s="43"/>
      <c r="FB19" s="45" t="str">
        <f t="shared" si="96"/>
        <v/>
      </c>
      <c r="FC19" s="44"/>
      <c r="FD19" s="43"/>
      <c r="FE19" s="46" t="str">
        <f t="shared" si="97"/>
        <v/>
      </c>
      <c r="FF19" s="47" t="str">
        <f t="shared" si="98"/>
        <v/>
      </c>
      <c r="FG19" s="42"/>
      <c r="FH19" s="43"/>
      <c r="FI19" s="45" t="str">
        <f t="shared" si="99"/>
        <v/>
      </c>
      <c r="FJ19" s="44"/>
      <c r="FK19" s="43"/>
      <c r="FL19" s="46" t="str">
        <f t="shared" si="100"/>
        <v/>
      </c>
      <c r="FM19" s="47" t="str">
        <f t="shared" si="101"/>
        <v/>
      </c>
      <c r="FN19" s="42"/>
      <c r="FO19" s="43"/>
      <c r="FP19" s="45" t="str">
        <f t="shared" si="102"/>
        <v/>
      </c>
      <c r="FQ19" s="44"/>
      <c r="FR19" s="43"/>
      <c r="FS19" s="46" t="str">
        <f t="shared" si="103"/>
        <v/>
      </c>
      <c r="FT19" s="47" t="str">
        <f t="shared" si="104"/>
        <v/>
      </c>
      <c r="FU19" s="42"/>
      <c r="FV19" s="43"/>
      <c r="FW19" s="45" t="str">
        <f t="shared" si="105"/>
        <v/>
      </c>
      <c r="FX19" s="44"/>
      <c r="FY19" s="43"/>
      <c r="FZ19" s="46" t="str">
        <f t="shared" si="106"/>
        <v/>
      </c>
      <c r="GA19" s="47" t="str">
        <f t="shared" si="107"/>
        <v/>
      </c>
      <c r="GB19" s="62" t="s">
        <v>6</v>
      </c>
      <c r="GC19" s="60" t="str">
        <f>IF(ISERROR(AVERAGE(K19,R19,Y19,AF19,AM19,FI19,FP19,FW19,#REF!,#REF!)),"",AVERAGE(K19,R19,Y19,AF19,AM19,FI19,FP19,FW19,#REF!,#REF!))</f>
        <v/>
      </c>
      <c r="GD19" s="61" t="str">
        <f>IF(ISERROR(SUM(N19,U19,AB19,AI19,AP19,FL19,FS19,FZ19,#REF!,#REF!)),"",SUM(N19,U19,AB19,AI19,AP19,FL19,FS19,FZ19,#REF!,#REF!))</f>
        <v/>
      </c>
      <c r="GE19" s="63" t="str">
        <f t="shared" si="108"/>
        <v/>
      </c>
      <c r="GF19" s="25" t="str">
        <f>IF(ISERROR(AVERAGE(K19,R19,Y19,AF19,AM19,FI19,FP19,FW19,#REF!,#REF!)/MIN(K19,R19,Y19,AF19,AM19,FI19,FP19,FW19,#REF!,#REF!)),"",AVERAGE(K19,R19,Y19,AF19,AM19,FI19,FP19,FW19,#REF!,#REF!)/MIN(K19,R19,Y19,AF19,AM19,FI19,FP19,FW19,#REF!,#REF!))</f>
        <v/>
      </c>
      <c r="GG19" s="42"/>
      <c r="GH19" s="43"/>
      <c r="GI19" s="45" t="str">
        <f t="shared" si="109"/>
        <v/>
      </c>
      <c r="GJ19" s="44"/>
      <c r="GK19" s="43"/>
      <c r="GL19" s="46" t="str">
        <f t="shared" si="110"/>
        <v/>
      </c>
      <c r="GM19" s="47" t="str">
        <f t="shared" si="111"/>
        <v/>
      </c>
    </row>
    <row r="20" spans="2:195" ht="27.75" customHeight="1" x14ac:dyDescent="0.2">
      <c r="B20" s="68">
        <v>12</v>
      </c>
      <c r="C20" s="41" t="s">
        <v>28</v>
      </c>
      <c r="D20" s="82" t="s">
        <v>358</v>
      </c>
      <c r="E20" s="40" t="s">
        <v>34</v>
      </c>
      <c r="F20" s="23"/>
      <c r="G20" s="24"/>
      <c r="H20" s="50"/>
      <c r="I20" s="42"/>
      <c r="J20" s="43"/>
      <c r="K20" s="45"/>
      <c r="L20" s="44"/>
      <c r="M20" s="43"/>
      <c r="N20" s="46"/>
      <c r="O20" s="47"/>
      <c r="P20" s="42"/>
      <c r="Q20" s="43"/>
      <c r="R20" s="45" t="str">
        <f t="shared" si="45"/>
        <v/>
      </c>
      <c r="S20" s="44"/>
      <c r="T20" s="43"/>
      <c r="U20" s="46" t="str">
        <f t="shared" si="46"/>
        <v/>
      </c>
      <c r="V20" s="47" t="str">
        <f t="shared" si="47"/>
        <v/>
      </c>
      <c r="W20" s="42"/>
      <c r="X20" s="43"/>
      <c r="Y20" s="45"/>
      <c r="Z20" s="44"/>
      <c r="AA20" s="43"/>
      <c r="AB20" s="46"/>
      <c r="AC20" s="47"/>
      <c r="AD20" s="42"/>
      <c r="AE20" s="43"/>
      <c r="AF20" s="45"/>
      <c r="AG20" s="44"/>
      <c r="AH20" s="43"/>
      <c r="AI20" s="46"/>
      <c r="AJ20" s="47"/>
      <c r="AK20" s="42"/>
      <c r="AL20" s="43"/>
      <c r="AM20" s="45"/>
      <c r="AN20" s="44"/>
      <c r="AO20" s="43"/>
      <c r="AP20" s="46"/>
      <c r="AQ20" s="47"/>
      <c r="AR20" s="42"/>
      <c r="AS20" s="43"/>
      <c r="AT20" s="45" t="str">
        <f t="shared" si="48"/>
        <v/>
      </c>
      <c r="AU20" s="44"/>
      <c r="AV20" s="43"/>
      <c r="AW20" s="46" t="str">
        <f t="shared" si="49"/>
        <v/>
      </c>
      <c r="AX20" s="47" t="str">
        <f t="shared" si="50"/>
        <v/>
      </c>
      <c r="AY20" s="42"/>
      <c r="AZ20" s="43"/>
      <c r="BA20" s="45" t="str">
        <f t="shared" si="51"/>
        <v/>
      </c>
      <c r="BB20" s="44"/>
      <c r="BC20" s="43"/>
      <c r="BD20" s="46" t="str">
        <f t="shared" si="52"/>
        <v/>
      </c>
      <c r="BE20" s="47" t="str">
        <f t="shared" si="53"/>
        <v/>
      </c>
      <c r="BF20" s="42"/>
      <c r="BG20" s="43"/>
      <c r="BH20" s="45" t="str">
        <f t="shared" si="54"/>
        <v/>
      </c>
      <c r="BI20" s="44"/>
      <c r="BJ20" s="43"/>
      <c r="BK20" s="46" t="str">
        <f t="shared" si="55"/>
        <v/>
      </c>
      <c r="BL20" s="47" t="str">
        <f t="shared" si="56"/>
        <v/>
      </c>
      <c r="BM20" s="42"/>
      <c r="BN20" s="43"/>
      <c r="BO20" s="45" t="str">
        <f t="shared" si="57"/>
        <v/>
      </c>
      <c r="BP20" s="44"/>
      <c r="BQ20" s="43"/>
      <c r="BR20" s="46" t="str">
        <f t="shared" si="58"/>
        <v/>
      </c>
      <c r="BS20" s="47" t="str">
        <f t="shared" si="59"/>
        <v/>
      </c>
      <c r="BT20" s="42"/>
      <c r="BU20" s="43"/>
      <c r="BV20" s="45" t="str">
        <f t="shared" si="60"/>
        <v/>
      </c>
      <c r="BW20" s="44"/>
      <c r="BX20" s="43"/>
      <c r="BY20" s="46" t="str">
        <f t="shared" si="61"/>
        <v/>
      </c>
      <c r="BZ20" s="47" t="str">
        <f t="shared" si="62"/>
        <v/>
      </c>
      <c r="CA20" s="42"/>
      <c r="CB20" s="43"/>
      <c r="CC20" s="45" t="str">
        <f t="shared" si="63"/>
        <v/>
      </c>
      <c r="CD20" s="44"/>
      <c r="CE20" s="43"/>
      <c r="CF20" s="46" t="str">
        <f t="shared" si="64"/>
        <v/>
      </c>
      <c r="CG20" s="47" t="str">
        <f t="shared" si="65"/>
        <v/>
      </c>
      <c r="CH20" s="42"/>
      <c r="CI20" s="43"/>
      <c r="CJ20" s="45" t="str">
        <f t="shared" si="66"/>
        <v/>
      </c>
      <c r="CK20" s="44"/>
      <c r="CL20" s="43"/>
      <c r="CM20" s="46" t="str">
        <f t="shared" si="67"/>
        <v/>
      </c>
      <c r="CN20" s="47" t="str">
        <f t="shared" si="68"/>
        <v/>
      </c>
      <c r="CO20" s="42"/>
      <c r="CP20" s="43"/>
      <c r="CQ20" s="45" t="str">
        <f t="shared" si="69"/>
        <v/>
      </c>
      <c r="CR20" s="44"/>
      <c r="CS20" s="43"/>
      <c r="CT20" s="46" t="str">
        <f t="shared" si="70"/>
        <v/>
      </c>
      <c r="CU20" s="47" t="str">
        <f t="shared" si="71"/>
        <v/>
      </c>
      <c r="CV20" s="42"/>
      <c r="CW20" s="43"/>
      <c r="CX20" s="45" t="str">
        <f t="shared" si="72"/>
        <v/>
      </c>
      <c r="CY20" s="44"/>
      <c r="CZ20" s="43"/>
      <c r="DA20" s="46" t="str">
        <f t="shared" si="73"/>
        <v/>
      </c>
      <c r="DB20" s="47" t="str">
        <f t="shared" si="74"/>
        <v/>
      </c>
      <c r="DC20" s="42"/>
      <c r="DD20" s="43"/>
      <c r="DE20" s="45" t="str">
        <f t="shared" si="75"/>
        <v/>
      </c>
      <c r="DF20" s="44"/>
      <c r="DG20" s="43"/>
      <c r="DH20" s="46" t="str">
        <f t="shared" si="76"/>
        <v/>
      </c>
      <c r="DI20" s="47" t="str">
        <f t="shared" si="77"/>
        <v/>
      </c>
      <c r="DJ20" s="42"/>
      <c r="DK20" s="43"/>
      <c r="DL20" s="45" t="str">
        <f t="shared" si="78"/>
        <v/>
      </c>
      <c r="DM20" s="44"/>
      <c r="DN20" s="43"/>
      <c r="DO20" s="46" t="str">
        <f t="shared" si="79"/>
        <v/>
      </c>
      <c r="DP20" s="47" t="str">
        <f t="shared" si="80"/>
        <v/>
      </c>
      <c r="DQ20" s="42"/>
      <c r="DR20" s="43"/>
      <c r="DS20" s="45" t="str">
        <f t="shared" si="81"/>
        <v/>
      </c>
      <c r="DT20" s="44"/>
      <c r="DU20" s="43"/>
      <c r="DV20" s="46" t="str">
        <f t="shared" si="82"/>
        <v/>
      </c>
      <c r="DW20" s="47" t="str">
        <f t="shared" si="83"/>
        <v/>
      </c>
      <c r="DX20" s="42"/>
      <c r="DY20" s="43"/>
      <c r="DZ20" s="45" t="str">
        <f t="shared" si="84"/>
        <v/>
      </c>
      <c r="EA20" s="44"/>
      <c r="EB20" s="43"/>
      <c r="EC20" s="46" t="str">
        <f t="shared" si="85"/>
        <v/>
      </c>
      <c r="ED20" s="47" t="str">
        <f t="shared" si="86"/>
        <v/>
      </c>
      <c r="EE20" s="42"/>
      <c r="EF20" s="43"/>
      <c r="EG20" s="45" t="str">
        <f t="shared" si="87"/>
        <v/>
      </c>
      <c r="EH20" s="44"/>
      <c r="EI20" s="43"/>
      <c r="EJ20" s="46" t="str">
        <f t="shared" si="88"/>
        <v/>
      </c>
      <c r="EK20" s="47" t="str">
        <f t="shared" si="89"/>
        <v/>
      </c>
      <c r="EL20" s="42"/>
      <c r="EM20" s="43"/>
      <c r="EN20" s="45" t="str">
        <f t="shared" si="90"/>
        <v/>
      </c>
      <c r="EO20" s="44"/>
      <c r="EP20" s="43"/>
      <c r="EQ20" s="46" t="str">
        <f t="shared" si="91"/>
        <v/>
      </c>
      <c r="ER20" s="47" t="str">
        <f t="shared" si="92"/>
        <v/>
      </c>
      <c r="ES20" s="42"/>
      <c r="ET20" s="43"/>
      <c r="EU20" s="45" t="str">
        <f t="shared" si="93"/>
        <v/>
      </c>
      <c r="EV20" s="44"/>
      <c r="EW20" s="43"/>
      <c r="EX20" s="46" t="str">
        <f t="shared" si="94"/>
        <v/>
      </c>
      <c r="EY20" s="47" t="str">
        <f t="shared" si="95"/>
        <v/>
      </c>
      <c r="EZ20" s="42"/>
      <c r="FA20" s="43"/>
      <c r="FB20" s="45" t="str">
        <f t="shared" si="96"/>
        <v/>
      </c>
      <c r="FC20" s="44"/>
      <c r="FD20" s="43"/>
      <c r="FE20" s="46" t="str">
        <f t="shared" si="97"/>
        <v/>
      </c>
      <c r="FF20" s="47" t="str">
        <f t="shared" si="98"/>
        <v/>
      </c>
      <c r="FG20" s="42"/>
      <c r="FH20" s="43"/>
      <c r="FI20" s="45" t="str">
        <f t="shared" si="99"/>
        <v/>
      </c>
      <c r="FJ20" s="44"/>
      <c r="FK20" s="43"/>
      <c r="FL20" s="46" t="str">
        <f t="shared" si="100"/>
        <v/>
      </c>
      <c r="FM20" s="47" t="str">
        <f t="shared" si="101"/>
        <v/>
      </c>
      <c r="FN20" s="42"/>
      <c r="FO20" s="43"/>
      <c r="FP20" s="45" t="str">
        <f t="shared" si="102"/>
        <v/>
      </c>
      <c r="FQ20" s="44"/>
      <c r="FR20" s="43"/>
      <c r="FS20" s="46" t="str">
        <f t="shared" si="103"/>
        <v/>
      </c>
      <c r="FT20" s="47" t="str">
        <f t="shared" si="104"/>
        <v/>
      </c>
      <c r="FU20" s="42"/>
      <c r="FV20" s="43"/>
      <c r="FW20" s="45" t="str">
        <f t="shared" si="105"/>
        <v/>
      </c>
      <c r="FX20" s="44"/>
      <c r="FY20" s="43"/>
      <c r="FZ20" s="46" t="str">
        <f t="shared" si="106"/>
        <v/>
      </c>
      <c r="GA20" s="47" t="str">
        <f t="shared" si="107"/>
        <v/>
      </c>
      <c r="GB20" s="62" t="s">
        <v>6</v>
      </c>
      <c r="GC20" s="60" t="str">
        <f>IF(ISERROR(AVERAGE(K20,R20,Y20,AF20,AM20,FI20,FP20,FW20,#REF!,#REF!)),"",AVERAGE(K20,R20,Y20,AF20,AM20,FI20,FP20,FW20,#REF!,#REF!))</f>
        <v/>
      </c>
      <c r="GD20" s="61" t="str">
        <f>IF(ISERROR(SUM(N20,U20,AB20,AI20,AP20,FL20,FS20,FZ20,#REF!,#REF!)),"",SUM(N20,U20,AB20,AI20,AP20,FL20,FS20,FZ20,#REF!,#REF!))</f>
        <v/>
      </c>
      <c r="GE20" s="63" t="str">
        <f t="shared" si="108"/>
        <v/>
      </c>
      <c r="GF20" s="25" t="str">
        <f>IF(ISERROR(AVERAGE(K20,R20,Y20,AF20,AM20,FI20,FP20,FW20,#REF!,#REF!)/MIN(K20,R20,Y20,AF20,AM20,FI20,FP20,FW20,#REF!,#REF!)),"",AVERAGE(K20,R20,Y20,AF20,AM20,FI20,FP20,FW20,#REF!,#REF!)/MIN(K20,R20,Y20,AF20,AM20,FI20,FP20,FW20,#REF!,#REF!))</f>
        <v/>
      </c>
      <c r="GG20" s="42"/>
      <c r="GH20" s="43"/>
      <c r="GI20" s="45" t="str">
        <f t="shared" si="109"/>
        <v/>
      </c>
      <c r="GJ20" s="44"/>
      <c r="GK20" s="43"/>
      <c r="GL20" s="46" t="str">
        <f t="shared" si="110"/>
        <v/>
      </c>
      <c r="GM20" s="47" t="str">
        <f t="shared" si="111"/>
        <v/>
      </c>
    </row>
    <row r="21" spans="2:195" ht="27.75" customHeight="1" x14ac:dyDescent="0.2">
      <c r="B21" s="68">
        <v>13</v>
      </c>
      <c r="C21" s="41" t="s">
        <v>28</v>
      </c>
      <c r="D21" s="82" t="s">
        <v>362</v>
      </c>
      <c r="E21" s="40" t="s">
        <v>58</v>
      </c>
      <c r="F21" s="23"/>
      <c r="G21" s="24"/>
      <c r="H21" s="50"/>
      <c r="I21" s="42"/>
      <c r="J21" s="43"/>
      <c r="K21" s="45"/>
      <c r="L21" s="44"/>
      <c r="M21" s="43"/>
      <c r="N21" s="46"/>
      <c r="O21" s="47"/>
      <c r="P21" s="42"/>
      <c r="Q21" s="43"/>
      <c r="R21" s="45" t="str">
        <f t="shared" si="45"/>
        <v/>
      </c>
      <c r="S21" s="44"/>
      <c r="T21" s="43"/>
      <c r="U21" s="46" t="str">
        <f t="shared" si="46"/>
        <v/>
      </c>
      <c r="V21" s="47" t="str">
        <f t="shared" si="47"/>
        <v/>
      </c>
      <c r="W21" s="42"/>
      <c r="X21" s="43"/>
      <c r="Y21" s="45"/>
      <c r="Z21" s="44"/>
      <c r="AA21" s="43"/>
      <c r="AB21" s="46"/>
      <c r="AC21" s="47"/>
      <c r="AD21" s="42"/>
      <c r="AE21" s="43"/>
      <c r="AF21" s="45"/>
      <c r="AG21" s="44"/>
      <c r="AH21" s="43"/>
      <c r="AI21" s="46"/>
      <c r="AJ21" s="47"/>
      <c r="AK21" s="42"/>
      <c r="AL21" s="43"/>
      <c r="AM21" s="45"/>
      <c r="AN21" s="44"/>
      <c r="AO21" s="43"/>
      <c r="AP21" s="46"/>
      <c r="AQ21" s="47"/>
      <c r="AR21" s="42"/>
      <c r="AS21" s="43"/>
      <c r="AT21" s="45" t="str">
        <f t="shared" si="48"/>
        <v/>
      </c>
      <c r="AU21" s="44"/>
      <c r="AV21" s="43"/>
      <c r="AW21" s="46" t="str">
        <f t="shared" si="49"/>
        <v/>
      </c>
      <c r="AX21" s="47" t="str">
        <f t="shared" si="50"/>
        <v/>
      </c>
      <c r="AY21" s="42"/>
      <c r="AZ21" s="43"/>
      <c r="BA21" s="45" t="str">
        <f t="shared" si="51"/>
        <v/>
      </c>
      <c r="BB21" s="44"/>
      <c r="BC21" s="43"/>
      <c r="BD21" s="46" t="str">
        <f t="shared" si="52"/>
        <v/>
      </c>
      <c r="BE21" s="47" t="str">
        <f t="shared" si="53"/>
        <v/>
      </c>
      <c r="BF21" s="42"/>
      <c r="BG21" s="43"/>
      <c r="BH21" s="45" t="str">
        <f t="shared" si="54"/>
        <v/>
      </c>
      <c r="BI21" s="44"/>
      <c r="BJ21" s="43"/>
      <c r="BK21" s="46" t="str">
        <f t="shared" si="55"/>
        <v/>
      </c>
      <c r="BL21" s="47" t="str">
        <f t="shared" si="56"/>
        <v/>
      </c>
      <c r="BM21" s="42"/>
      <c r="BN21" s="43"/>
      <c r="BO21" s="45" t="str">
        <f t="shared" si="57"/>
        <v/>
      </c>
      <c r="BP21" s="44"/>
      <c r="BQ21" s="43"/>
      <c r="BR21" s="46" t="str">
        <f t="shared" si="58"/>
        <v/>
      </c>
      <c r="BS21" s="47" t="str">
        <f t="shared" si="59"/>
        <v/>
      </c>
      <c r="BT21" s="42"/>
      <c r="BU21" s="43"/>
      <c r="BV21" s="45" t="str">
        <f t="shared" si="60"/>
        <v/>
      </c>
      <c r="BW21" s="44"/>
      <c r="BX21" s="43"/>
      <c r="BY21" s="46" t="str">
        <f t="shared" si="61"/>
        <v/>
      </c>
      <c r="BZ21" s="47" t="str">
        <f t="shared" si="62"/>
        <v/>
      </c>
      <c r="CA21" s="42"/>
      <c r="CB21" s="43"/>
      <c r="CC21" s="45" t="str">
        <f t="shared" si="63"/>
        <v/>
      </c>
      <c r="CD21" s="44"/>
      <c r="CE21" s="43"/>
      <c r="CF21" s="46" t="str">
        <f t="shared" si="64"/>
        <v/>
      </c>
      <c r="CG21" s="47" t="str">
        <f t="shared" si="65"/>
        <v/>
      </c>
      <c r="CH21" s="42"/>
      <c r="CI21" s="43"/>
      <c r="CJ21" s="45" t="str">
        <f t="shared" si="66"/>
        <v/>
      </c>
      <c r="CK21" s="44"/>
      <c r="CL21" s="43"/>
      <c r="CM21" s="46" t="str">
        <f t="shared" si="67"/>
        <v/>
      </c>
      <c r="CN21" s="47" t="str">
        <f t="shared" si="68"/>
        <v/>
      </c>
      <c r="CO21" s="42"/>
      <c r="CP21" s="43"/>
      <c r="CQ21" s="45" t="str">
        <f t="shared" si="69"/>
        <v/>
      </c>
      <c r="CR21" s="44"/>
      <c r="CS21" s="43"/>
      <c r="CT21" s="46" t="str">
        <f t="shared" si="70"/>
        <v/>
      </c>
      <c r="CU21" s="47" t="str">
        <f t="shared" si="71"/>
        <v/>
      </c>
      <c r="CV21" s="42"/>
      <c r="CW21" s="43"/>
      <c r="CX21" s="45" t="str">
        <f t="shared" si="72"/>
        <v/>
      </c>
      <c r="CY21" s="44"/>
      <c r="CZ21" s="43"/>
      <c r="DA21" s="46" t="str">
        <f t="shared" si="73"/>
        <v/>
      </c>
      <c r="DB21" s="47" t="str">
        <f t="shared" si="74"/>
        <v/>
      </c>
      <c r="DC21" s="42"/>
      <c r="DD21" s="43"/>
      <c r="DE21" s="45" t="str">
        <f t="shared" si="75"/>
        <v/>
      </c>
      <c r="DF21" s="44"/>
      <c r="DG21" s="43"/>
      <c r="DH21" s="46" t="str">
        <f t="shared" si="76"/>
        <v/>
      </c>
      <c r="DI21" s="47" t="str">
        <f t="shared" si="77"/>
        <v/>
      </c>
      <c r="DJ21" s="42"/>
      <c r="DK21" s="43"/>
      <c r="DL21" s="45" t="str">
        <f t="shared" si="78"/>
        <v/>
      </c>
      <c r="DM21" s="44"/>
      <c r="DN21" s="43"/>
      <c r="DO21" s="46" t="str">
        <f t="shared" si="79"/>
        <v/>
      </c>
      <c r="DP21" s="47" t="str">
        <f t="shared" si="80"/>
        <v/>
      </c>
      <c r="DQ21" s="42"/>
      <c r="DR21" s="43"/>
      <c r="DS21" s="45" t="str">
        <f t="shared" si="81"/>
        <v/>
      </c>
      <c r="DT21" s="44"/>
      <c r="DU21" s="43"/>
      <c r="DV21" s="46" t="str">
        <f t="shared" si="82"/>
        <v/>
      </c>
      <c r="DW21" s="47" t="str">
        <f t="shared" si="83"/>
        <v/>
      </c>
      <c r="DX21" s="42"/>
      <c r="DY21" s="43"/>
      <c r="DZ21" s="45" t="str">
        <f t="shared" si="84"/>
        <v/>
      </c>
      <c r="EA21" s="44"/>
      <c r="EB21" s="43"/>
      <c r="EC21" s="46" t="str">
        <f t="shared" si="85"/>
        <v/>
      </c>
      <c r="ED21" s="47" t="str">
        <f t="shared" si="86"/>
        <v/>
      </c>
      <c r="EE21" s="42"/>
      <c r="EF21" s="43"/>
      <c r="EG21" s="45" t="str">
        <f t="shared" si="87"/>
        <v/>
      </c>
      <c r="EH21" s="44"/>
      <c r="EI21" s="43"/>
      <c r="EJ21" s="46" t="str">
        <f t="shared" si="88"/>
        <v/>
      </c>
      <c r="EK21" s="47" t="str">
        <f t="shared" si="89"/>
        <v/>
      </c>
      <c r="EL21" s="42"/>
      <c r="EM21" s="43"/>
      <c r="EN21" s="45" t="str">
        <f t="shared" si="90"/>
        <v/>
      </c>
      <c r="EO21" s="44"/>
      <c r="EP21" s="43"/>
      <c r="EQ21" s="46" t="str">
        <f t="shared" si="91"/>
        <v/>
      </c>
      <c r="ER21" s="47" t="str">
        <f t="shared" si="92"/>
        <v/>
      </c>
      <c r="ES21" s="42"/>
      <c r="ET21" s="43"/>
      <c r="EU21" s="45" t="str">
        <f t="shared" si="93"/>
        <v/>
      </c>
      <c r="EV21" s="44"/>
      <c r="EW21" s="43"/>
      <c r="EX21" s="46" t="str">
        <f t="shared" si="94"/>
        <v/>
      </c>
      <c r="EY21" s="47" t="str">
        <f t="shared" si="95"/>
        <v/>
      </c>
      <c r="EZ21" s="42"/>
      <c r="FA21" s="43"/>
      <c r="FB21" s="45" t="str">
        <f t="shared" si="96"/>
        <v/>
      </c>
      <c r="FC21" s="44"/>
      <c r="FD21" s="43"/>
      <c r="FE21" s="46" t="str">
        <f t="shared" si="97"/>
        <v/>
      </c>
      <c r="FF21" s="47" t="str">
        <f t="shared" si="98"/>
        <v/>
      </c>
      <c r="FG21" s="42"/>
      <c r="FH21" s="43"/>
      <c r="FI21" s="45" t="str">
        <f t="shared" si="99"/>
        <v/>
      </c>
      <c r="FJ21" s="44"/>
      <c r="FK21" s="43"/>
      <c r="FL21" s="46" t="str">
        <f t="shared" si="100"/>
        <v/>
      </c>
      <c r="FM21" s="47" t="str">
        <f t="shared" si="101"/>
        <v/>
      </c>
      <c r="FN21" s="42"/>
      <c r="FO21" s="43"/>
      <c r="FP21" s="45" t="str">
        <f t="shared" si="102"/>
        <v/>
      </c>
      <c r="FQ21" s="44"/>
      <c r="FR21" s="43"/>
      <c r="FS21" s="46" t="str">
        <f t="shared" si="103"/>
        <v/>
      </c>
      <c r="FT21" s="47" t="str">
        <f t="shared" si="104"/>
        <v/>
      </c>
      <c r="FU21" s="42"/>
      <c r="FV21" s="43"/>
      <c r="FW21" s="45" t="str">
        <f t="shared" si="105"/>
        <v/>
      </c>
      <c r="FX21" s="44"/>
      <c r="FY21" s="43"/>
      <c r="FZ21" s="46" t="str">
        <f t="shared" si="106"/>
        <v/>
      </c>
      <c r="GA21" s="47" t="str">
        <f t="shared" si="107"/>
        <v/>
      </c>
      <c r="GB21" s="62" t="s">
        <v>6</v>
      </c>
      <c r="GC21" s="60" t="str">
        <f>IF(ISERROR(AVERAGE(K21,R21,Y21,AF21,AM21,FI21,FP21,FW21,#REF!,#REF!)),"",AVERAGE(K21,R21,Y21,AF21,AM21,FI21,FP21,FW21,#REF!,#REF!))</f>
        <v/>
      </c>
      <c r="GD21" s="61" t="str">
        <f>IF(ISERROR(SUM(N21,U21,AB21,AI21,AP21,FL21,FS21,FZ21,#REF!,#REF!)),"",SUM(N21,U21,AB21,AI21,AP21,FL21,FS21,FZ21,#REF!,#REF!))</f>
        <v/>
      </c>
      <c r="GE21" s="63" t="str">
        <f t="shared" si="108"/>
        <v/>
      </c>
      <c r="GF21" s="25" t="str">
        <f>IF(ISERROR(AVERAGE(K21,R21,Y21,AF21,AM21,FI21,FP21,FW21,#REF!,#REF!)/MIN(K21,R21,Y21,AF21,AM21,FI21,FP21,FW21,#REF!,#REF!)),"",AVERAGE(K21,R21,Y21,AF21,AM21,FI21,FP21,FW21,#REF!,#REF!)/MIN(K21,R21,Y21,AF21,AM21,FI21,FP21,FW21,#REF!,#REF!))</f>
        <v/>
      </c>
      <c r="GG21" s="42"/>
      <c r="GH21" s="43"/>
      <c r="GI21" s="45" t="str">
        <f t="shared" si="109"/>
        <v/>
      </c>
      <c r="GJ21" s="44"/>
      <c r="GK21" s="43"/>
      <c r="GL21" s="46" t="str">
        <f t="shared" si="110"/>
        <v/>
      </c>
      <c r="GM21" s="47" t="str">
        <f t="shared" si="111"/>
        <v/>
      </c>
    </row>
    <row r="22" spans="2:195" ht="27.75" customHeight="1" x14ac:dyDescent="0.2">
      <c r="B22" s="68">
        <v>14</v>
      </c>
      <c r="C22" s="41" t="s">
        <v>28</v>
      </c>
      <c r="D22" s="82" t="s">
        <v>363</v>
      </c>
      <c r="E22" s="40" t="s">
        <v>59</v>
      </c>
      <c r="F22" s="23"/>
      <c r="G22" s="24"/>
      <c r="H22" s="50"/>
      <c r="I22" s="42"/>
      <c r="J22" s="43"/>
      <c r="K22" s="45"/>
      <c r="L22" s="44"/>
      <c r="M22" s="43"/>
      <c r="N22" s="46"/>
      <c r="O22" s="47"/>
      <c r="P22" s="42"/>
      <c r="Q22" s="43"/>
      <c r="R22" s="45" t="str">
        <f t="shared" si="45"/>
        <v/>
      </c>
      <c r="S22" s="44"/>
      <c r="T22" s="43"/>
      <c r="U22" s="46" t="str">
        <f t="shared" si="46"/>
        <v/>
      </c>
      <c r="V22" s="47" t="str">
        <f t="shared" si="47"/>
        <v/>
      </c>
      <c r="W22" s="42"/>
      <c r="X22" s="43"/>
      <c r="Y22" s="45"/>
      <c r="Z22" s="44"/>
      <c r="AA22" s="43"/>
      <c r="AB22" s="46"/>
      <c r="AC22" s="47"/>
      <c r="AD22" s="42"/>
      <c r="AE22" s="43"/>
      <c r="AF22" s="45"/>
      <c r="AG22" s="44"/>
      <c r="AH22" s="43"/>
      <c r="AI22" s="46"/>
      <c r="AJ22" s="47"/>
      <c r="AK22" s="42"/>
      <c r="AL22" s="43"/>
      <c r="AM22" s="45"/>
      <c r="AN22" s="44"/>
      <c r="AO22" s="43"/>
      <c r="AP22" s="46"/>
      <c r="AQ22" s="47"/>
      <c r="AR22" s="42"/>
      <c r="AS22" s="43"/>
      <c r="AT22" s="45" t="str">
        <f t="shared" si="48"/>
        <v/>
      </c>
      <c r="AU22" s="44"/>
      <c r="AV22" s="43"/>
      <c r="AW22" s="46" t="str">
        <f t="shared" si="49"/>
        <v/>
      </c>
      <c r="AX22" s="47" t="str">
        <f t="shared" si="50"/>
        <v/>
      </c>
      <c r="AY22" s="42"/>
      <c r="AZ22" s="43"/>
      <c r="BA22" s="45" t="str">
        <f t="shared" si="51"/>
        <v/>
      </c>
      <c r="BB22" s="44"/>
      <c r="BC22" s="43"/>
      <c r="BD22" s="46" t="str">
        <f t="shared" si="52"/>
        <v/>
      </c>
      <c r="BE22" s="47" t="str">
        <f t="shared" si="53"/>
        <v/>
      </c>
      <c r="BF22" s="42"/>
      <c r="BG22" s="43"/>
      <c r="BH22" s="45" t="str">
        <f t="shared" si="54"/>
        <v/>
      </c>
      <c r="BI22" s="44"/>
      <c r="BJ22" s="43"/>
      <c r="BK22" s="46" t="str">
        <f t="shared" si="55"/>
        <v/>
      </c>
      <c r="BL22" s="47" t="str">
        <f t="shared" si="56"/>
        <v/>
      </c>
      <c r="BM22" s="42"/>
      <c r="BN22" s="43"/>
      <c r="BO22" s="45" t="str">
        <f t="shared" si="57"/>
        <v/>
      </c>
      <c r="BP22" s="44"/>
      <c r="BQ22" s="43"/>
      <c r="BR22" s="46" t="str">
        <f t="shared" si="58"/>
        <v/>
      </c>
      <c r="BS22" s="47" t="str">
        <f t="shared" si="59"/>
        <v/>
      </c>
      <c r="BT22" s="42"/>
      <c r="BU22" s="43"/>
      <c r="BV22" s="45" t="str">
        <f t="shared" si="60"/>
        <v/>
      </c>
      <c r="BW22" s="44"/>
      <c r="BX22" s="43"/>
      <c r="BY22" s="46" t="str">
        <f t="shared" si="61"/>
        <v/>
      </c>
      <c r="BZ22" s="47" t="str">
        <f t="shared" si="62"/>
        <v/>
      </c>
      <c r="CA22" s="42"/>
      <c r="CB22" s="43"/>
      <c r="CC22" s="45" t="str">
        <f t="shared" si="63"/>
        <v/>
      </c>
      <c r="CD22" s="44"/>
      <c r="CE22" s="43"/>
      <c r="CF22" s="46" t="str">
        <f t="shared" si="64"/>
        <v/>
      </c>
      <c r="CG22" s="47" t="str">
        <f t="shared" si="65"/>
        <v/>
      </c>
      <c r="CH22" s="42"/>
      <c r="CI22" s="43"/>
      <c r="CJ22" s="45" t="str">
        <f t="shared" si="66"/>
        <v/>
      </c>
      <c r="CK22" s="44"/>
      <c r="CL22" s="43"/>
      <c r="CM22" s="46" t="str">
        <f t="shared" si="67"/>
        <v/>
      </c>
      <c r="CN22" s="47" t="str">
        <f t="shared" si="68"/>
        <v/>
      </c>
      <c r="CO22" s="42"/>
      <c r="CP22" s="43"/>
      <c r="CQ22" s="45" t="str">
        <f t="shared" si="69"/>
        <v/>
      </c>
      <c r="CR22" s="44"/>
      <c r="CS22" s="43"/>
      <c r="CT22" s="46" t="str">
        <f t="shared" si="70"/>
        <v/>
      </c>
      <c r="CU22" s="47" t="str">
        <f t="shared" si="71"/>
        <v/>
      </c>
      <c r="CV22" s="42"/>
      <c r="CW22" s="43"/>
      <c r="CX22" s="45" t="str">
        <f t="shared" si="72"/>
        <v/>
      </c>
      <c r="CY22" s="44"/>
      <c r="CZ22" s="43"/>
      <c r="DA22" s="46" t="str">
        <f t="shared" si="73"/>
        <v/>
      </c>
      <c r="DB22" s="47" t="str">
        <f t="shared" si="74"/>
        <v/>
      </c>
      <c r="DC22" s="42"/>
      <c r="DD22" s="43"/>
      <c r="DE22" s="45" t="str">
        <f t="shared" si="75"/>
        <v/>
      </c>
      <c r="DF22" s="44"/>
      <c r="DG22" s="43"/>
      <c r="DH22" s="46" t="str">
        <f t="shared" si="76"/>
        <v/>
      </c>
      <c r="DI22" s="47" t="str">
        <f t="shared" si="77"/>
        <v/>
      </c>
      <c r="DJ22" s="42"/>
      <c r="DK22" s="43"/>
      <c r="DL22" s="45" t="str">
        <f t="shared" si="78"/>
        <v/>
      </c>
      <c r="DM22" s="44"/>
      <c r="DN22" s="43"/>
      <c r="DO22" s="46" t="str">
        <f t="shared" si="79"/>
        <v/>
      </c>
      <c r="DP22" s="47" t="str">
        <f t="shared" si="80"/>
        <v/>
      </c>
      <c r="DQ22" s="42"/>
      <c r="DR22" s="43"/>
      <c r="DS22" s="45" t="str">
        <f t="shared" si="81"/>
        <v/>
      </c>
      <c r="DT22" s="44"/>
      <c r="DU22" s="43"/>
      <c r="DV22" s="46" t="str">
        <f t="shared" si="82"/>
        <v/>
      </c>
      <c r="DW22" s="47" t="str">
        <f t="shared" si="83"/>
        <v/>
      </c>
      <c r="DX22" s="42"/>
      <c r="DY22" s="43"/>
      <c r="DZ22" s="45" t="str">
        <f t="shared" si="84"/>
        <v/>
      </c>
      <c r="EA22" s="44"/>
      <c r="EB22" s="43"/>
      <c r="EC22" s="46" t="str">
        <f t="shared" si="85"/>
        <v/>
      </c>
      <c r="ED22" s="47" t="str">
        <f t="shared" si="86"/>
        <v/>
      </c>
      <c r="EE22" s="42"/>
      <c r="EF22" s="43"/>
      <c r="EG22" s="45" t="str">
        <f t="shared" si="87"/>
        <v/>
      </c>
      <c r="EH22" s="44"/>
      <c r="EI22" s="43"/>
      <c r="EJ22" s="46" t="str">
        <f t="shared" si="88"/>
        <v/>
      </c>
      <c r="EK22" s="47" t="str">
        <f t="shared" si="89"/>
        <v/>
      </c>
      <c r="EL22" s="42"/>
      <c r="EM22" s="43"/>
      <c r="EN22" s="45" t="str">
        <f t="shared" si="90"/>
        <v/>
      </c>
      <c r="EO22" s="44"/>
      <c r="EP22" s="43"/>
      <c r="EQ22" s="46" t="str">
        <f t="shared" si="91"/>
        <v/>
      </c>
      <c r="ER22" s="47" t="str">
        <f t="shared" si="92"/>
        <v/>
      </c>
      <c r="ES22" s="42"/>
      <c r="ET22" s="43"/>
      <c r="EU22" s="45" t="str">
        <f t="shared" si="93"/>
        <v/>
      </c>
      <c r="EV22" s="44"/>
      <c r="EW22" s="43"/>
      <c r="EX22" s="46" t="str">
        <f t="shared" si="94"/>
        <v/>
      </c>
      <c r="EY22" s="47" t="str">
        <f t="shared" si="95"/>
        <v/>
      </c>
      <c r="EZ22" s="42"/>
      <c r="FA22" s="43"/>
      <c r="FB22" s="45" t="str">
        <f t="shared" si="96"/>
        <v/>
      </c>
      <c r="FC22" s="44"/>
      <c r="FD22" s="43"/>
      <c r="FE22" s="46" t="str">
        <f t="shared" si="97"/>
        <v/>
      </c>
      <c r="FF22" s="47" t="str">
        <f t="shared" si="98"/>
        <v/>
      </c>
      <c r="FG22" s="42"/>
      <c r="FH22" s="43"/>
      <c r="FI22" s="45" t="str">
        <f t="shared" si="99"/>
        <v/>
      </c>
      <c r="FJ22" s="44"/>
      <c r="FK22" s="43"/>
      <c r="FL22" s="46" t="str">
        <f t="shared" si="100"/>
        <v/>
      </c>
      <c r="FM22" s="47" t="str">
        <f t="shared" si="101"/>
        <v/>
      </c>
      <c r="FN22" s="42"/>
      <c r="FO22" s="43"/>
      <c r="FP22" s="45" t="str">
        <f t="shared" si="102"/>
        <v/>
      </c>
      <c r="FQ22" s="44"/>
      <c r="FR22" s="43"/>
      <c r="FS22" s="46" t="str">
        <f t="shared" si="103"/>
        <v/>
      </c>
      <c r="FT22" s="47" t="str">
        <f t="shared" si="104"/>
        <v/>
      </c>
      <c r="FU22" s="42"/>
      <c r="FV22" s="43"/>
      <c r="FW22" s="45" t="str">
        <f t="shared" si="105"/>
        <v/>
      </c>
      <c r="FX22" s="44"/>
      <c r="FY22" s="43"/>
      <c r="FZ22" s="46" t="str">
        <f t="shared" si="106"/>
        <v/>
      </c>
      <c r="GA22" s="47" t="str">
        <f t="shared" si="107"/>
        <v/>
      </c>
      <c r="GB22" s="62" t="s">
        <v>6</v>
      </c>
      <c r="GC22" s="60" t="str">
        <f>IF(ISERROR(AVERAGE(K22,R22,Y22,AF22,AM22,FI22,FP22,FW22,#REF!,#REF!)),"",AVERAGE(K22,R22,Y22,AF22,AM22,FI22,FP22,FW22,#REF!,#REF!))</f>
        <v/>
      </c>
      <c r="GD22" s="61" t="str">
        <f>IF(ISERROR(SUM(N22,U22,AB22,AI22,AP22,FL22,FS22,FZ22,#REF!,#REF!)),"",SUM(N22,U22,AB22,AI22,AP22,FL22,FS22,FZ22,#REF!,#REF!))</f>
        <v/>
      </c>
      <c r="GE22" s="63" t="str">
        <f t="shared" si="108"/>
        <v/>
      </c>
      <c r="GF22" s="25" t="str">
        <f>IF(ISERROR(AVERAGE(K22,R22,Y22,AF22,AM22,FI22,FP22,FW22,#REF!,#REF!)/MIN(K22,R22,Y22,AF22,AM22,FI22,FP22,FW22,#REF!,#REF!)),"",AVERAGE(K22,R22,Y22,AF22,AM22,FI22,FP22,FW22,#REF!,#REF!)/MIN(K22,R22,Y22,AF22,AM22,FI22,FP22,FW22,#REF!,#REF!))</f>
        <v/>
      </c>
      <c r="GG22" s="42"/>
      <c r="GH22" s="43"/>
      <c r="GI22" s="45" t="str">
        <f t="shared" si="109"/>
        <v/>
      </c>
      <c r="GJ22" s="44"/>
      <c r="GK22" s="43"/>
      <c r="GL22" s="46" t="str">
        <f t="shared" si="110"/>
        <v/>
      </c>
      <c r="GM22" s="47" t="str">
        <f t="shared" si="111"/>
        <v/>
      </c>
    </row>
    <row r="23" spans="2:195" ht="27.75" customHeight="1" x14ac:dyDescent="0.2">
      <c r="B23" s="68">
        <v>15</v>
      </c>
      <c r="C23" s="41" t="s">
        <v>28</v>
      </c>
      <c r="D23" s="82" t="s">
        <v>364</v>
      </c>
      <c r="E23" s="40" t="s">
        <v>60</v>
      </c>
      <c r="F23" s="23"/>
      <c r="G23" s="24"/>
      <c r="H23" s="50"/>
      <c r="I23" s="42"/>
      <c r="J23" s="43"/>
      <c r="K23" s="45"/>
      <c r="L23" s="44"/>
      <c r="M23" s="43"/>
      <c r="N23" s="46"/>
      <c r="O23" s="47"/>
      <c r="P23" s="42"/>
      <c r="Q23" s="43"/>
      <c r="R23" s="45" t="str">
        <f t="shared" si="45"/>
        <v/>
      </c>
      <c r="S23" s="44"/>
      <c r="T23" s="43"/>
      <c r="U23" s="46" t="str">
        <f t="shared" si="46"/>
        <v/>
      </c>
      <c r="V23" s="47" t="str">
        <f t="shared" si="47"/>
        <v/>
      </c>
      <c r="W23" s="42"/>
      <c r="X23" s="43"/>
      <c r="Y23" s="45"/>
      <c r="Z23" s="44"/>
      <c r="AA23" s="43"/>
      <c r="AB23" s="46"/>
      <c r="AC23" s="47"/>
      <c r="AD23" s="42"/>
      <c r="AE23" s="43"/>
      <c r="AF23" s="45"/>
      <c r="AG23" s="44"/>
      <c r="AH23" s="43"/>
      <c r="AI23" s="46"/>
      <c r="AJ23" s="47"/>
      <c r="AK23" s="42"/>
      <c r="AL23" s="43"/>
      <c r="AM23" s="45"/>
      <c r="AN23" s="44"/>
      <c r="AO23" s="43"/>
      <c r="AP23" s="46"/>
      <c r="AQ23" s="47"/>
      <c r="AR23" s="42"/>
      <c r="AS23" s="43"/>
      <c r="AT23" s="45" t="str">
        <f t="shared" si="48"/>
        <v/>
      </c>
      <c r="AU23" s="44"/>
      <c r="AV23" s="43"/>
      <c r="AW23" s="46" t="str">
        <f t="shared" si="49"/>
        <v/>
      </c>
      <c r="AX23" s="47" t="str">
        <f t="shared" si="50"/>
        <v/>
      </c>
      <c r="AY23" s="42"/>
      <c r="AZ23" s="43"/>
      <c r="BA23" s="45" t="str">
        <f t="shared" si="51"/>
        <v/>
      </c>
      <c r="BB23" s="44"/>
      <c r="BC23" s="43"/>
      <c r="BD23" s="46" t="str">
        <f t="shared" si="52"/>
        <v/>
      </c>
      <c r="BE23" s="47" t="str">
        <f t="shared" si="53"/>
        <v/>
      </c>
      <c r="BF23" s="42"/>
      <c r="BG23" s="43"/>
      <c r="BH23" s="45" t="str">
        <f t="shared" si="54"/>
        <v/>
      </c>
      <c r="BI23" s="44"/>
      <c r="BJ23" s="43"/>
      <c r="BK23" s="46" t="str">
        <f t="shared" si="55"/>
        <v/>
      </c>
      <c r="BL23" s="47" t="str">
        <f t="shared" si="56"/>
        <v/>
      </c>
      <c r="BM23" s="42"/>
      <c r="BN23" s="43"/>
      <c r="BO23" s="45" t="str">
        <f t="shared" si="57"/>
        <v/>
      </c>
      <c r="BP23" s="44"/>
      <c r="BQ23" s="43"/>
      <c r="BR23" s="46" t="str">
        <f t="shared" si="58"/>
        <v/>
      </c>
      <c r="BS23" s="47" t="str">
        <f t="shared" si="59"/>
        <v/>
      </c>
      <c r="BT23" s="42"/>
      <c r="BU23" s="43"/>
      <c r="BV23" s="45" t="str">
        <f t="shared" si="60"/>
        <v/>
      </c>
      <c r="BW23" s="44"/>
      <c r="BX23" s="43"/>
      <c r="BY23" s="46" t="str">
        <f t="shared" si="61"/>
        <v/>
      </c>
      <c r="BZ23" s="47" t="str">
        <f t="shared" si="62"/>
        <v/>
      </c>
      <c r="CA23" s="42"/>
      <c r="CB23" s="43"/>
      <c r="CC23" s="45" t="str">
        <f t="shared" si="63"/>
        <v/>
      </c>
      <c r="CD23" s="44"/>
      <c r="CE23" s="43"/>
      <c r="CF23" s="46" t="str">
        <f t="shared" si="64"/>
        <v/>
      </c>
      <c r="CG23" s="47" t="str">
        <f t="shared" si="65"/>
        <v/>
      </c>
      <c r="CH23" s="42"/>
      <c r="CI23" s="43"/>
      <c r="CJ23" s="45" t="str">
        <f t="shared" si="66"/>
        <v/>
      </c>
      <c r="CK23" s="44"/>
      <c r="CL23" s="43"/>
      <c r="CM23" s="46" t="str">
        <f t="shared" si="67"/>
        <v/>
      </c>
      <c r="CN23" s="47" t="str">
        <f t="shared" si="68"/>
        <v/>
      </c>
      <c r="CO23" s="42"/>
      <c r="CP23" s="43"/>
      <c r="CQ23" s="45" t="str">
        <f t="shared" si="69"/>
        <v/>
      </c>
      <c r="CR23" s="44"/>
      <c r="CS23" s="43"/>
      <c r="CT23" s="46" t="str">
        <f t="shared" si="70"/>
        <v/>
      </c>
      <c r="CU23" s="47" t="str">
        <f t="shared" si="71"/>
        <v/>
      </c>
      <c r="CV23" s="42"/>
      <c r="CW23" s="43"/>
      <c r="CX23" s="45" t="str">
        <f t="shared" si="72"/>
        <v/>
      </c>
      <c r="CY23" s="44"/>
      <c r="CZ23" s="43"/>
      <c r="DA23" s="46" t="str">
        <f t="shared" si="73"/>
        <v/>
      </c>
      <c r="DB23" s="47" t="str">
        <f t="shared" si="74"/>
        <v/>
      </c>
      <c r="DC23" s="42"/>
      <c r="DD23" s="43"/>
      <c r="DE23" s="45" t="str">
        <f t="shared" si="75"/>
        <v/>
      </c>
      <c r="DF23" s="44"/>
      <c r="DG23" s="43"/>
      <c r="DH23" s="46" t="str">
        <f t="shared" si="76"/>
        <v/>
      </c>
      <c r="DI23" s="47" t="str">
        <f t="shared" si="77"/>
        <v/>
      </c>
      <c r="DJ23" s="42"/>
      <c r="DK23" s="43"/>
      <c r="DL23" s="45" t="str">
        <f t="shared" si="78"/>
        <v/>
      </c>
      <c r="DM23" s="44"/>
      <c r="DN23" s="43"/>
      <c r="DO23" s="46" t="str">
        <f t="shared" si="79"/>
        <v/>
      </c>
      <c r="DP23" s="47" t="str">
        <f t="shared" si="80"/>
        <v/>
      </c>
      <c r="DQ23" s="42"/>
      <c r="DR23" s="43"/>
      <c r="DS23" s="45" t="str">
        <f t="shared" si="81"/>
        <v/>
      </c>
      <c r="DT23" s="44"/>
      <c r="DU23" s="43"/>
      <c r="DV23" s="46" t="str">
        <f t="shared" si="82"/>
        <v/>
      </c>
      <c r="DW23" s="47" t="str">
        <f t="shared" si="83"/>
        <v/>
      </c>
      <c r="DX23" s="42"/>
      <c r="DY23" s="43"/>
      <c r="DZ23" s="45" t="str">
        <f t="shared" si="84"/>
        <v/>
      </c>
      <c r="EA23" s="44"/>
      <c r="EB23" s="43"/>
      <c r="EC23" s="46" t="str">
        <f t="shared" si="85"/>
        <v/>
      </c>
      <c r="ED23" s="47" t="str">
        <f t="shared" si="86"/>
        <v/>
      </c>
      <c r="EE23" s="42"/>
      <c r="EF23" s="43"/>
      <c r="EG23" s="45" t="str">
        <f t="shared" si="87"/>
        <v/>
      </c>
      <c r="EH23" s="44"/>
      <c r="EI23" s="43"/>
      <c r="EJ23" s="46" t="str">
        <f t="shared" si="88"/>
        <v/>
      </c>
      <c r="EK23" s="47" t="str">
        <f t="shared" si="89"/>
        <v/>
      </c>
      <c r="EL23" s="42"/>
      <c r="EM23" s="43"/>
      <c r="EN23" s="45" t="str">
        <f t="shared" si="90"/>
        <v/>
      </c>
      <c r="EO23" s="44"/>
      <c r="EP23" s="43"/>
      <c r="EQ23" s="46" t="str">
        <f t="shared" si="91"/>
        <v/>
      </c>
      <c r="ER23" s="47" t="str">
        <f t="shared" si="92"/>
        <v/>
      </c>
      <c r="ES23" s="42"/>
      <c r="ET23" s="43"/>
      <c r="EU23" s="45" t="str">
        <f t="shared" si="93"/>
        <v/>
      </c>
      <c r="EV23" s="44"/>
      <c r="EW23" s="43"/>
      <c r="EX23" s="46" t="str">
        <f t="shared" si="94"/>
        <v/>
      </c>
      <c r="EY23" s="47" t="str">
        <f t="shared" si="95"/>
        <v/>
      </c>
      <c r="EZ23" s="42"/>
      <c r="FA23" s="43"/>
      <c r="FB23" s="45" t="str">
        <f t="shared" si="96"/>
        <v/>
      </c>
      <c r="FC23" s="44"/>
      <c r="FD23" s="43"/>
      <c r="FE23" s="46" t="str">
        <f t="shared" si="97"/>
        <v/>
      </c>
      <c r="FF23" s="47" t="str">
        <f t="shared" si="98"/>
        <v/>
      </c>
      <c r="FG23" s="42"/>
      <c r="FH23" s="43"/>
      <c r="FI23" s="45" t="str">
        <f t="shared" si="99"/>
        <v/>
      </c>
      <c r="FJ23" s="44"/>
      <c r="FK23" s="43"/>
      <c r="FL23" s="46" t="str">
        <f t="shared" si="100"/>
        <v/>
      </c>
      <c r="FM23" s="47" t="str">
        <f t="shared" si="101"/>
        <v/>
      </c>
      <c r="FN23" s="42"/>
      <c r="FO23" s="43"/>
      <c r="FP23" s="45" t="str">
        <f t="shared" si="102"/>
        <v/>
      </c>
      <c r="FQ23" s="44"/>
      <c r="FR23" s="43"/>
      <c r="FS23" s="46" t="str">
        <f t="shared" si="103"/>
        <v/>
      </c>
      <c r="FT23" s="47" t="str">
        <f t="shared" si="104"/>
        <v/>
      </c>
      <c r="FU23" s="42"/>
      <c r="FV23" s="43"/>
      <c r="FW23" s="45" t="str">
        <f t="shared" si="105"/>
        <v/>
      </c>
      <c r="FX23" s="44"/>
      <c r="FY23" s="43"/>
      <c r="FZ23" s="46" t="str">
        <f t="shared" si="106"/>
        <v/>
      </c>
      <c r="GA23" s="47" t="str">
        <f t="shared" si="107"/>
        <v/>
      </c>
      <c r="GB23" s="62" t="s">
        <v>6</v>
      </c>
      <c r="GC23" s="60" t="str">
        <f>IF(ISERROR(AVERAGE(K23,R23,Y23,AF23,AM23,FI23,FP23,FW23,#REF!,#REF!)),"",AVERAGE(K23,R23,Y23,AF23,AM23,FI23,FP23,FW23,#REF!,#REF!))</f>
        <v/>
      </c>
      <c r="GD23" s="61" t="str">
        <f>IF(ISERROR(SUM(N23,U23,AB23,AI23,AP23,FL23,FS23,FZ23,#REF!,#REF!)),"",SUM(N23,U23,AB23,AI23,AP23,FL23,FS23,FZ23,#REF!,#REF!))</f>
        <v/>
      </c>
      <c r="GE23" s="63" t="str">
        <f t="shared" si="108"/>
        <v/>
      </c>
      <c r="GF23" s="25" t="str">
        <f>IF(ISERROR(AVERAGE(K23,R23,Y23,AF23,AM23,FI23,FP23,FW23,#REF!,#REF!)/MIN(K23,R23,Y23,AF23,AM23,FI23,FP23,FW23,#REF!,#REF!)),"",AVERAGE(K23,R23,Y23,AF23,AM23,FI23,FP23,FW23,#REF!,#REF!)/MIN(K23,R23,Y23,AF23,AM23,FI23,FP23,FW23,#REF!,#REF!))</f>
        <v/>
      </c>
      <c r="GG23" s="42"/>
      <c r="GH23" s="43"/>
      <c r="GI23" s="45" t="str">
        <f t="shared" si="109"/>
        <v/>
      </c>
      <c r="GJ23" s="44"/>
      <c r="GK23" s="43"/>
      <c r="GL23" s="46" t="str">
        <f t="shared" si="110"/>
        <v/>
      </c>
      <c r="GM23" s="47" t="str">
        <f t="shared" si="111"/>
        <v/>
      </c>
    </row>
    <row r="24" spans="2:195" ht="27.75" customHeight="1" x14ac:dyDescent="0.2">
      <c r="B24" s="68">
        <v>16</v>
      </c>
      <c r="C24" s="41" t="s">
        <v>28</v>
      </c>
      <c r="D24" s="82" t="s">
        <v>363</v>
      </c>
      <c r="E24" s="40" t="s">
        <v>61</v>
      </c>
      <c r="F24" s="23"/>
      <c r="G24" s="24"/>
      <c r="H24" s="50"/>
      <c r="I24" s="42"/>
      <c r="J24" s="43"/>
      <c r="K24" s="45"/>
      <c r="L24" s="44"/>
      <c r="M24" s="43"/>
      <c r="N24" s="46"/>
      <c r="O24" s="47"/>
      <c r="P24" s="42"/>
      <c r="Q24" s="43"/>
      <c r="R24" s="45" t="str">
        <f t="shared" si="45"/>
        <v/>
      </c>
      <c r="S24" s="44"/>
      <c r="T24" s="43"/>
      <c r="U24" s="46" t="str">
        <f t="shared" si="46"/>
        <v/>
      </c>
      <c r="V24" s="47" t="str">
        <f t="shared" si="47"/>
        <v/>
      </c>
      <c r="W24" s="42"/>
      <c r="X24" s="43"/>
      <c r="Y24" s="45"/>
      <c r="Z24" s="44"/>
      <c r="AA24" s="43"/>
      <c r="AB24" s="46"/>
      <c r="AC24" s="47"/>
      <c r="AD24" s="42"/>
      <c r="AE24" s="43"/>
      <c r="AF24" s="45"/>
      <c r="AG24" s="44"/>
      <c r="AH24" s="43"/>
      <c r="AI24" s="46"/>
      <c r="AJ24" s="47"/>
      <c r="AK24" s="42"/>
      <c r="AL24" s="43"/>
      <c r="AM24" s="45"/>
      <c r="AN24" s="44"/>
      <c r="AO24" s="43"/>
      <c r="AP24" s="46"/>
      <c r="AQ24" s="47"/>
      <c r="AR24" s="42"/>
      <c r="AS24" s="43"/>
      <c r="AT24" s="45" t="str">
        <f t="shared" si="48"/>
        <v/>
      </c>
      <c r="AU24" s="44"/>
      <c r="AV24" s="43"/>
      <c r="AW24" s="46" t="str">
        <f t="shared" si="49"/>
        <v/>
      </c>
      <c r="AX24" s="47" t="str">
        <f t="shared" si="50"/>
        <v/>
      </c>
      <c r="AY24" s="42"/>
      <c r="AZ24" s="43"/>
      <c r="BA24" s="45" t="str">
        <f t="shared" si="51"/>
        <v/>
      </c>
      <c r="BB24" s="44"/>
      <c r="BC24" s="43"/>
      <c r="BD24" s="46" t="str">
        <f t="shared" si="52"/>
        <v/>
      </c>
      <c r="BE24" s="47" t="str">
        <f t="shared" si="53"/>
        <v/>
      </c>
      <c r="BF24" s="42"/>
      <c r="BG24" s="43"/>
      <c r="BH24" s="45" t="str">
        <f t="shared" si="54"/>
        <v/>
      </c>
      <c r="BI24" s="44"/>
      <c r="BJ24" s="43"/>
      <c r="BK24" s="46" t="str">
        <f t="shared" si="55"/>
        <v/>
      </c>
      <c r="BL24" s="47" t="str">
        <f t="shared" si="56"/>
        <v/>
      </c>
      <c r="BM24" s="42"/>
      <c r="BN24" s="43"/>
      <c r="BO24" s="45" t="str">
        <f t="shared" si="57"/>
        <v/>
      </c>
      <c r="BP24" s="44"/>
      <c r="BQ24" s="43"/>
      <c r="BR24" s="46" t="str">
        <f t="shared" si="58"/>
        <v/>
      </c>
      <c r="BS24" s="47" t="str">
        <f t="shared" si="59"/>
        <v/>
      </c>
      <c r="BT24" s="42"/>
      <c r="BU24" s="43"/>
      <c r="BV24" s="45" t="str">
        <f t="shared" si="60"/>
        <v/>
      </c>
      <c r="BW24" s="44"/>
      <c r="BX24" s="43"/>
      <c r="BY24" s="46" t="str">
        <f t="shared" si="61"/>
        <v/>
      </c>
      <c r="BZ24" s="47" t="str">
        <f t="shared" si="62"/>
        <v/>
      </c>
      <c r="CA24" s="42"/>
      <c r="CB24" s="43"/>
      <c r="CC24" s="45" t="str">
        <f t="shared" si="63"/>
        <v/>
      </c>
      <c r="CD24" s="44"/>
      <c r="CE24" s="43"/>
      <c r="CF24" s="46" t="str">
        <f t="shared" si="64"/>
        <v/>
      </c>
      <c r="CG24" s="47" t="str">
        <f t="shared" si="65"/>
        <v/>
      </c>
      <c r="CH24" s="42"/>
      <c r="CI24" s="43"/>
      <c r="CJ24" s="45" t="str">
        <f t="shared" si="66"/>
        <v/>
      </c>
      <c r="CK24" s="44"/>
      <c r="CL24" s="43"/>
      <c r="CM24" s="46" t="str">
        <f t="shared" si="67"/>
        <v/>
      </c>
      <c r="CN24" s="47" t="str">
        <f t="shared" si="68"/>
        <v/>
      </c>
      <c r="CO24" s="42"/>
      <c r="CP24" s="43"/>
      <c r="CQ24" s="45" t="str">
        <f t="shared" si="69"/>
        <v/>
      </c>
      <c r="CR24" s="44"/>
      <c r="CS24" s="43"/>
      <c r="CT24" s="46" t="str">
        <f t="shared" si="70"/>
        <v/>
      </c>
      <c r="CU24" s="47" t="str">
        <f t="shared" si="71"/>
        <v/>
      </c>
      <c r="CV24" s="42"/>
      <c r="CW24" s="43"/>
      <c r="CX24" s="45" t="str">
        <f t="shared" si="72"/>
        <v/>
      </c>
      <c r="CY24" s="44"/>
      <c r="CZ24" s="43"/>
      <c r="DA24" s="46" t="str">
        <f t="shared" si="73"/>
        <v/>
      </c>
      <c r="DB24" s="47" t="str">
        <f t="shared" si="74"/>
        <v/>
      </c>
      <c r="DC24" s="42"/>
      <c r="DD24" s="43"/>
      <c r="DE24" s="45" t="str">
        <f t="shared" si="75"/>
        <v/>
      </c>
      <c r="DF24" s="44"/>
      <c r="DG24" s="43"/>
      <c r="DH24" s="46" t="str">
        <f t="shared" si="76"/>
        <v/>
      </c>
      <c r="DI24" s="47" t="str">
        <f t="shared" si="77"/>
        <v/>
      </c>
      <c r="DJ24" s="42"/>
      <c r="DK24" s="43"/>
      <c r="DL24" s="45" t="str">
        <f t="shared" si="78"/>
        <v/>
      </c>
      <c r="DM24" s="44"/>
      <c r="DN24" s="43"/>
      <c r="DO24" s="46" t="str">
        <f t="shared" si="79"/>
        <v/>
      </c>
      <c r="DP24" s="47" t="str">
        <f t="shared" si="80"/>
        <v/>
      </c>
      <c r="DQ24" s="42"/>
      <c r="DR24" s="43"/>
      <c r="DS24" s="45" t="str">
        <f t="shared" si="81"/>
        <v/>
      </c>
      <c r="DT24" s="44"/>
      <c r="DU24" s="43"/>
      <c r="DV24" s="46" t="str">
        <f t="shared" si="82"/>
        <v/>
      </c>
      <c r="DW24" s="47" t="str">
        <f t="shared" si="83"/>
        <v/>
      </c>
      <c r="DX24" s="42"/>
      <c r="DY24" s="43"/>
      <c r="DZ24" s="45" t="str">
        <f t="shared" si="84"/>
        <v/>
      </c>
      <c r="EA24" s="44"/>
      <c r="EB24" s="43"/>
      <c r="EC24" s="46" t="str">
        <f t="shared" si="85"/>
        <v/>
      </c>
      <c r="ED24" s="47" t="str">
        <f t="shared" si="86"/>
        <v/>
      </c>
      <c r="EE24" s="42"/>
      <c r="EF24" s="43"/>
      <c r="EG24" s="45" t="str">
        <f t="shared" si="87"/>
        <v/>
      </c>
      <c r="EH24" s="44"/>
      <c r="EI24" s="43"/>
      <c r="EJ24" s="46" t="str">
        <f t="shared" si="88"/>
        <v/>
      </c>
      <c r="EK24" s="47" t="str">
        <f t="shared" si="89"/>
        <v/>
      </c>
      <c r="EL24" s="42"/>
      <c r="EM24" s="43"/>
      <c r="EN24" s="45" t="str">
        <f t="shared" si="90"/>
        <v/>
      </c>
      <c r="EO24" s="44"/>
      <c r="EP24" s="43"/>
      <c r="EQ24" s="46" t="str">
        <f t="shared" si="91"/>
        <v/>
      </c>
      <c r="ER24" s="47" t="str">
        <f t="shared" si="92"/>
        <v/>
      </c>
      <c r="ES24" s="42"/>
      <c r="ET24" s="43"/>
      <c r="EU24" s="45" t="str">
        <f t="shared" si="93"/>
        <v/>
      </c>
      <c r="EV24" s="44"/>
      <c r="EW24" s="43"/>
      <c r="EX24" s="46" t="str">
        <f t="shared" si="94"/>
        <v/>
      </c>
      <c r="EY24" s="47" t="str">
        <f t="shared" si="95"/>
        <v/>
      </c>
      <c r="EZ24" s="42"/>
      <c r="FA24" s="43"/>
      <c r="FB24" s="45" t="str">
        <f t="shared" si="96"/>
        <v/>
      </c>
      <c r="FC24" s="44"/>
      <c r="FD24" s="43"/>
      <c r="FE24" s="46" t="str">
        <f t="shared" si="97"/>
        <v/>
      </c>
      <c r="FF24" s="47" t="str">
        <f t="shared" si="98"/>
        <v/>
      </c>
      <c r="FG24" s="42"/>
      <c r="FH24" s="43"/>
      <c r="FI24" s="45" t="str">
        <f t="shared" si="99"/>
        <v/>
      </c>
      <c r="FJ24" s="44"/>
      <c r="FK24" s="43"/>
      <c r="FL24" s="46" t="str">
        <f t="shared" si="100"/>
        <v/>
      </c>
      <c r="FM24" s="47" t="str">
        <f t="shared" si="101"/>
        <v/>
      </c>
      <c r="FN24" s="42"/>
      <c r="FO24" s="43"/>
      <c r="FP24" s="45" t="str">
        <f t="shared" si="102"/>
        <v/>
      </c>
      <c r="FQ24" s="44"/>
      <c r="FR24" s="43"/>
      <c r="FS24" s="46" t="str">
        <f t="shared" si="103"/>
        <v/>
      </c>
      <c r="FT24" s="47" t="str">
        <f t="shared" si="104"/>
        <v/>
      </c>
      <c r="FU24" s="42"/>
      <c r="FV24" s="43"/>
      <c r="FW24" s="45" t="str">
        <f t="shared" si="105"/>
        <v/>
      </c>
      <c r="FX24" s="44"/>
      <c r="FY24" s="43"/>
      <c r="FZ24" s="46" t="str">
        <f t="shared" si="106"/>
        <v/>
      </c>
      <c r="GA24" s="47" t="str">
        <f t="shared" si="107"/>
        <v/>
      </c>
      <c r="GB24" s="62" t="s">
        <v>6</v>
      </c>
      <c r="GC24" s="60" t="str">
        <f>IF(ISERROR(AVERAGE(K24,R24,Y24,AF24,AM24,FI24,FP24,FW24,#REF!,#REF!)),"",AVERAGE(K24,R24,Y24,AF24,AM24,FI24,FP24,FW24,#REF!,#REF!))</f>
        <v/>
      </c>
      <c r="GD24" s="61" t="str">
        <f>IF(ISERROR(SUM(N24,U24,AB24,AI24,AP24,FL24,FS24,FZ24,#REF!,#REF!)),"",SUM(N24,U24,AB24,AI24,AP24,FL24,FS24,FZ24,#REF!,#REF!))</f>
        <v/>
      </c>
      <c r="GE24" s="63" t="str">
        <f t="shared" si="108"/>
        <v/>
      </c>
      <c r="GF24" s="25" t="str">
        <f>IF(ISERROR(AVERAGE(K24,R24,Y24,AF24,AM24,FI24,FP24,FW24,#REF!,#REF!)/MIN(K24,R24,Y24,AF24,AM24,FI24,FP24,FW24,#REF!,#REF!)),"",AVERAGE(K24,R24,Y24,AF24,AM24,FI24,FP24,FW24,#REF!,#REF!)/MIN(K24,R24,Y24,AF24,AM24,FI24,FP24,FW24,#REF!,#REF!))</f>
        <v/>
      </c>
      <c r="GG24" s="42"/>
      <c r="GH24" s="43"/>
      <c r="GI24" s="45" t="str">
        <f t="shared" si="109"/>
        <v/>
      </c>
      <c r="GJ24" s="44"/>
      <c r="GK24" s="43"/>
      <c r="GL24" s="46" t="str">
        <f t="shared" si="110"/>
        <v/>
      </c>
      <c r="GM24" s="47" t="str">
        <f t="shared" si="111"/>
        <v/>
      </c>
    </row>
    <row r="25" spans="2:195" ht="27.75" customHeight="1" x14ac:dyDescent="0.2">
      <c r="B25" s="68">
        <v>17</v>
      </c>
      <c r="C25" s="41" t="s">
        <v>28</v>
      </c>
      <c r="D25" s="82" t="s">
        <v>365</v>
      </c>
      <c r="E25" s="40" t="s">
        <v>62</v>
      </c>
      <c r="F25" s="23"/>
      <c r="G25" s="24"/>
      <c r="H25" s="50"/>
      <c r="I25" s="42"/>
      <c r="J25" s="43"/>
      <c r="K25" s="45"/>
      <c r="L25" s="44"/>
      <c r="M25" s="43"/>
      <c r="N25" s="46"/>
      <c r="O25" s="47"/>
      <c r="P25" s="42"/>
      <c r="Q25" s="43"/>
      <c r="R25" s="45" t="str">
        <f t="shared" si="45"/>
        <v/>
      </c>
      <c r="S25" s="44"/>
      <c r="T25" s="43"/>
      <c r="U25" s="46" t="str">
        <f t="shared" si="46"/>
        <v/>
      </c>
      <c r="V25" s="47" t="str">
        <f t="shared" si="47"/>
        <v/>
      </c>
      <c r="W25" s="42"/>
      <c r="X25" s="43"/>
      <c r="Y25" s="45"/>
      <c r="Z25" s="44"/>
      <c r="AA25" s="43"/>
      <c r="AB25" s="46"/>
      <c r="AC25" s="47"/>
      <c r="AD25" s="42"/>
      <c r="AE25" s="43"/>
      <c r="AF25" s="45"/>
      <c r="AG25" s="44"/>
      <c r="AH25" s="43"/>
      <c r="AI25" s="46"/>
      <c r="AJ25" s="47"/>
      <c r="AK25" s="42"/>
      <c r="AL25" s="43"/>
      <c r="AM25" s="45"/>
      <c r="AN25" s="44"/>
      <c r="AO25" s="43"/>
      <c r="AP25" s="46"/>
      <c r="AQ25" s="47"/>
      <c r="AR25" s="42"/>
      <c r="AS25" s="43"/>
      <c r="AT25" s="45" t="str">
        <f t="shared" si="48"/>
        <v/>
      </c>
      <c r="AU25" s="44"/>
      <c r="AV25" s="43"/>
      <c r="AW25" s="46" t="str">
        <f t="shared" si="49"/>
        <v/>
      </c>
      <c r="AX25" s="47" t="str">
        <f t="shared" si="50"/>
        <v/>
      </c>
      <c r="AY25" s="42"/>
      <c r="AZ25" s="43"/>
      <c r="BA25" s="45" t="str">
        <f t="shared" si="51"/>
        <v/>
      </c>
      <c r="BB25" s="44"/>
      <c r="BC25" s="43"/>
      <c r="BD25" s="46" t="str">
        <f t="shared" si="52"/>
        <v/>
      </c>
      <c r="BE25" s="47" t="str">
        <f t="shared" si="53"/>
        <v/>
      </c>
      <c r="BF25" s="42"/>
      <c r="BG25" s="43"/>
      <c r="BH25" s="45" t="str">
        <f t="shared" si="54"/>
        <v/>
      </c>
      <c r="BI25" s="44"/>
      <c r="BJ25" s="43"/>
      <c r="BK25" s="46" t="str">
        <f t="shared" si="55"/>
        <v/>
      </c>
      <c r="BL25" s="47" t="str">
        <f t="shared" si="56"/>
        <v/>
      </c>
      <c r="BM25" s="42"/>
      <c r="BN25" s="43"/>
      <c r="BO25" s="45" t="str">
        <f t="shared" si="57"/>
        <v/>
      </c>
      <c r="BP25" s="44"/>
      <c r="BQ25" s="43"/>
      <c r="BR25" s="46" t="str">
        <f t="shared" si="58"/>
        <v/>
      </c>
      <c r="BS25" s="47" t="str">
        <f t="shared" si="59"/>
        <v/>
      </c>
      <c r="BT25" s="42"/>
      <c r="BU25" s="43"/>
      <c r="BV25" s="45" t="str">
        <f t="shared" si="60"/>
        <v/>
      </c>
      <c r="BW25" s="44"/>
      <c r="BX25" s="43"/>
      <c r="BY25" s="46" t="str">
        <f t="shared" si="61"/>
        <v/>
      </c>
      <c r="BZ25" s="47" t="str">
        <f t="shared" si="62"/>
        <v/>
      </c>
      <c r="CA25" s="42"/>
      <c r="CB25" s="43"/>
      <c r="CC25" s="45" t="str">
        <f t="shared" si="63"/>
        <v/>
      </c>
      <c r="CD25" s="44"/>
      <c r="CE25" s="43"/>
      <c r="CF25" s="46" t="str">
        <f t="shared" si="64"/>
        <v/>
      </c>
      <c r="CG25" s="47" t="str">
        <f t="shared" si="65"/>
        <v/>
      </c>
      <c r="CH25" s="42"/>
      <c r="CI25" s="43"/>
      <c r="CJ25" s="45" t="str">
        <f t="shared" si="66"/>
        <v/>
      </c>
      <c r="CK25" s="44"/>
      <c r="CL25" s="43"/>
      <c r="CM25" s="46" t="str">
        <f t="shared" si="67"/>
        <v/>
      </c>
      <c r="CN25" s="47" t="str">
        <f t="shared" si="68"/>
        <v/>
      </c>
      <c r="CO25" s="42"/>
      <c r="CP25" s="43"/>
      <c r="CQ25" s="45" t="str">
        <f t="shared" si="69"/>
        <v/>
      </c>
      <c r="CR25" s="44"/>
      <c r="CS25" s="43"/>
      <c r="CT25" s="46" t="str">
        <f t="shared" si="70"/>
        <v/>
      </c>
      <c r="CU25" s="47" t="str">
        <f t="shared" si="71"/>
        <v/>
      </c>
      <c r="CV25" s="42"/>
      <c r="CW25" s="43"/>
      <c r="CX25" s="45" t="str">
        <f t="shared" si="72"/>
        <v/>
      </c>
      <c r="CY25" s="44"/>
      <c r="CZ25" s="43"/>
      <c r="DA25" s="46" t="str">
        <f t="shared" si="73"/>
        <v/>
      </c>
      <c r="DB25" s="47" t="str">
        <f t="shared" si="74"/>
        <v/>
      </c>
      <c r="DC25" s="42"/>
      <c r="DD25" s="43"/>
      <c r="DE25" s="45" t="str">
        <f t="shared" si="75"/>
        <v/>
      </c>
      <c r="DF25" s="44"/>
      <c r="DG25" s="43"/>
      <c r="DH25" s="46" t="str">
        <f t="shared" si="76"/>
        <v/>
      </c>
      <c r="DI25" s="47" t="str">
        <f t="shared" si="77"/>
        <v/>
      </c>
      <c r="DJ25" s="42"/>
      <c r="DK25" s="43"/>
      <c r="DL25" s="45" t="str">
        <f t="shared" si="78"/>
        <v/>
      </c>
      <c r="DM25" s="44"/>
      <c r="DN25" s="43"/>
      <c r="DO25" s="46" t="str">
        <f t="shared" si="79"/>
        <v/>
      </c>
      <c r="DP25" s="47" t="str">
        <f t="shared" si="80"/>
        <v/>
      </c>
      <c r="DQ25" s="42"/>
      <c r="DR25" s="43"/>
      <c r="DS25" s="45" t="str">
        <f t="shared" si="81"/>
        <v/>
      </c>
      <c r="DT25" s="44"/>
      <c r="DU25" s="43"/>
      <c r="DV25" s="46" t="str">
        <f t="shared" si="82"/>
        <v/>
      </c>
      <c r="DW25" s="47" t="str">
        <f t="shared" si="83"/>
        <v/>
      </c>
      <c r="DX25" s="42"/>
      <c r="DY25" s="43"/>
      <c r="DZ25" s="45" t="str">
        <f t="shared" si="84"/>
        <v/>
      </c>
      <c r="EA25" s="44"/>
      <c r="EB25" s="43"/>
      <c r="EC25" s="46" t="str">
        <f t="shared" si="85"/>
        <v/>
      </c>
      <c r="ED25" s="47" t="str">
        <f t="shared" si="86"/>
        <v/>
      </c>
      <c r="EE25" s="42"/>
      <c r="EF25" s="43"/>
      <c r="EG25" s="45" t="str">
        <f t="shared" si="87"/>
        <v/>
      </c>
      <c r="EH25" s="44"/>
      <c r="EI25" s="43"/>
      <c r="EJ25" s="46" t="str">
        <f t="shared" si="88"/>
        <v/>
      </c>
      <c r="EK25" s="47" t="str">
        <f t="shared" si="89"/>
        <v/>
      </c>
      <c r="EL25" s="42"/>
      <c r="EM25" s="43"/>
      <c r="EN25" s="45" t="str">
        <f t="shared" si="90"/>
        <v/>
      </c>
      <c r="EO25" s="44"/>
      <c r="EP25" s="43"/>
      <c r="EQ25" s="46" t="str">
        <f t="shared" si="91"/>
        <v/>
      </c>
      <c r="ER25" s="47" t="str">
        <f t="shared" si="92"/>
        <v/>
      </c>
      <c r="ES25" s="42"/>
      <c r="ET25" s="43"/>
      <c r="EU25" s="45" t="str">
        <f t="shared" si="93"/>
        <v/>
      </c>
      <c r="EV25" s="44"/>
      <c r="EW25" s="43"/>
      <c r="EX25" s="46" t="str">
        <f t="shared" si="94"/>
        <v/>
      </c>
      <c r="EY25" s="47" t="str">
        <f t="shared" si="95"/>
        <v/>
      </c>
      <c r="EZ25" s="42"/>
      <c r="FA25" s="43"/>
      <c r="FB25" s="45" t="str">
        <f t="shared" si="96"/>
        <v/>
      </c>
      <c r="FC25" s="44"/>
      <c r="FD25" s="43"/>
      <c r="FE25" s="46" t="str">
        <f t="shared" si="97"/>
        <v/>
      </c>
      <c r="FF25" s="47" t="str">
        <f t="shared" si="98"/>
        <v/>
      </c>
      <c r="FG25" s="42"/>
      <c r="FH25" s="43"/>
      <c r="FI25" s="45" t="str">
        <f t="shared" si="99"/>
        <v/>
      </c>
      <c r="FJ25" s="44"/>
      <c r="FK25" s="43"/>
      <c r="FL25" s="46" t="str">
        <f t="shared" si="100"/>
        <v/>
      </c>
      <c r="FM25" s="47" t="str">
        <f t="shared" si="101"/>
        <v/>
      </c>
      <c r="FN25" s="42"/>
      <c r="FO25" s="43"/>
      <c r="FP25" s="45" t="str">
        <f t="shared" si="102"/>
        <v/>
      </c>
      <c r="FQ25" s="44"/>
      <c r="FR25" s="43"/>
      <c r="FS25" s="46" t="str">
        <f t="shared" si="103"/>
        <v/>
      </c>
      <c r="FT25" s="47" t="str">
        <f t="shared" si="104"/>
        <v/>
      </c>
      <c r="FU25" s="42"/>
      <c r="FV25" s="43"/>
      <c r="FW25" s="45" t="str">
        <f t="shared" si="105"/>
        <v/>
      </c>
      <c r="FX25" s="44"/>
      <c r="FY25" s="43"/>
      <c r="FZ25" s="46" t="str">
        <f t="shared" si="106"/>
        <v/>
      </c>
      <c r="GA25" s="47" t="str">
        <f t="shared" si="107"/>
        <v/>
      </c>
      <c r="GB25" s="62" t="s">
        <v>6</v>
      </c>
      <c r="GC25" s="60" t="str">
        <f>IF(ISERROR(AVERAGE(K25,R25,Y25,AF25,AM25,FI25,FP25,FW25,#REF!,#REF!)),"",AVERAGE(K25,R25,Y25,AF25,AM25,FI25,FP25,FW25,#REF!,#REF!))</f>
        <v/>
      </c>
      <c r="GD25" s="61" t="str">
        <f>IF(ISERROR(SUM(N25,U25,AB25,AI25,AP25,FL25,FS25,FZ25,#REF!,#REF!)),"",SUM(N25,U25,AB25,AI25,AP25,FL25,FS25,FZ25,#REF!,#REF!))</f>
        <v/>
      </c>
      <c r="GE25" s="63" t="str">
        <f t="shared" si="108"/>
        <v/>
      </c>
      <c r="GF25" s="25" t="str">
        <f>IF(ISERROR(AVERAGE(K25,R25,Y25,AF25,AM25,FI25,FP25,FW25,#REF!,#REF!)/MIN(K25,R25,Y25,AF25,AM25,FI25,FP25,FW25,#REF!,#REF!)),"",AVERAGE(K25,R25,Y25,AF25,AM25,FI25,FP25,FW25,#REF!,#REF!)/MIN(K25,R25,Y25,AF25,AM25,FI25,FP25,FW25,#REF!,#REF!))</f>
        <v/>
      </c>
      <c r="GG25" s="42"/>
      <c r="GH25" s="43"/>
      <c r="GI25" s="45" t="str">
        <f t="shared" si="109"/>
        <v/>
      </c>
      <c r="GJ25" s="44"/>
      <c r="GK25" s="43"/>
      <c r="GL25" s="46" t="str">
        <f t="shared" si="110"/>
        <v/>
      </c>
      <c r="GM25" s="47" t="str">
        <f t="shared" si="111"/>
        <v/>
      </c>
    </row>
    <row r="26" spans="2:195" ht="27.75" customHeight="1" x14ac:dyDescent="0.2">
      <c r="B26" s="68">
        <v>18</v>
      </c>
      <c r="C26" s="41" t="s">
        <v>28</v>
      </c>
      <c r="D26" s="82"/>
      <c r="E26" s="40"/>
      <c r="F26" s="23"/>
      <c r="G26" s="24"/>
      <c r="H26" s="50"/>
      <c r="I26" s="42"/>
      <c r="J26" s="43"/>
      <c r="K26" s="45"/>
      <c r="L26" s="44"/>
      <c r="M26" s="43"/>
      <c r="N26" s="46"/>
      <c r="O26" s="47"/>
      <c r="P26" s="42"/>
      <c r="Q26" s="43"/>
      <c r="R26" s="45" t="str">
        <f t="shared" si="45"/>
        <v/>
      </c>
      <c r="S26" s="44"/>
      <c r="T26" s="43"/>
      <c r="U26" s="46" t="str">
        <f t="shared" si="46"/>
        <v/>
      </c>
      <c r="V26" s="47" t="str">
        <f t="shared" si="47"/>
        <v/>
      </c>
      <c r="W26" s="42"/>
      <c r="X26" s="43"/>
      <c r="Y26" s="45"/>
      <c r="Z26" s="44"/>
      <c r="AA26" s="43"/>
      <c r="AB26" s="46"/>
      <c r="AC26" s="47"/>
      <c r="AD26" s="42"/>
      <c r="AE26" s="43"/>
      <c r="AF26" s="45"/>
      <c r="AG26" s="44"/>
      <c r="AH26" s="43"/>
      <c r="AI26" s="46"/>
      <c r="AJ26" s="47"/>
      <c r="AK26" s="42"/>
      <c r="AL26" s="43"/>
      <c r="AM26" s="45"/>
      <c r="AN26" s="44"/>
      <c r="AO26" s="43"/>
      <c r="AP26" s="46"/>
      <c r="AQ26" s="47"/>
      <c r="AR26" s="42"/>
      <c r="AS26" s="43"/>
      <c r="AT26" s="45" t="str">
        <f t="shared" si="48"/>
        <v/>
      </c>
      <c r="AU26" s="44"/>
      <c r="AV26" s="43"/>
      <c r="AW26" s="46" t="str">
        <f t="shared" si="49"/>
        <v/>
      </c>
      <c r="AX26" s="47" t="str">
        <f t="shared" si="50"/>
        <v/>
      </c>
      <c r="AY26" s="42"/>
      <c r="AZ26" s="43"/>
      <c r="BA26" s="45" t="str">
        <f t="shared" si="51"/>
        <v/>
      </c>
      <c r="BB26" s="44"/>
      <c r="BC26" s="43"/>
      <c r="BD26" s="46" t="str">
        <f t="shared" si="52"/>
        <v/>
      </c>
      <c r="BE26" s="47" t="str">
        <f t="shared" si="53"/>
        <v/>
      </c>
      <c r="BF26" s="42"/>
      <c r="BG26" s="43"/>
      <c r="BH26" s="45" t="str">
        <f t="shared" si="54"/>
        <v/>
      </c>
      <c r="BI26" s="44"/>
      <c r="BJ26" s="43"/>
      <c r="BK26" s="46" t="str">
        <f t="shared" si="55"/>
        <v/>
      </c>
      <c r="BL26" s="47" t="str">
        <f t="shared" si="56"/>
        <v/>
      </c>
      <c r="BM26" s="42"/>
      <c r="BN26" s="43"/>
      <c r="BO26" s="45" t="str">
        <f t="shared" si="57"/>
        <v/>
      </c>
      <c r="BP26" s="44"/>
      <c r="BQ26" s="43"/>
      <c r="BR26" s="46" t="str">
        <f t="shared" si="58"/>
        <v/>
      </c>
      <c r="BS26" s="47" t="str">
        <f t="shared" si="59"/>
        <v/>
      </c>
      <c r="BT26" s="42"/>
      <c r="BU26" s="43"/>
      <c r="BV26" s="45" t="str">
        <f t="shared" si="60"/>
        <v/>
      </c>
      <c r="BW26" s="44"/>
      <c r="BX26" s="43"/>
      <c r="BY26" s="46" t="str">
        <f t="shared" si="61"/>
        <v/>
      </c>
      <c r="BZ26" s="47" t="str">
        <f t="shared" si="62"/>
        <v/>
      </c>
      <c r="CA26" s="42"/>
      <c r="CB26" s="43"/>
      <c r="CC26" s="45" t="str">
        <f t="shared" si="63"/>
        <v/>
      </c>
      <c r="CD26" s="44"/>
      <c r="CE26" s="43"/>
      <c r="CF26" s="46" t="str">
        <f t="shared" si="64"/>
        <v/>
      </c>
      <c r="CG26" s="47" t="str">
        <f t="shared" si="65"/>
        <v/>
      </c>
      <c r="CH26" s="42"/>
      <c r="CI26" s="43"/>
      <c r="CJ26" s="45" t="str">
        <f t="shared" si="66"/>
        <v/>
      </c>
      <c r="CK26" s="44"/>
      <c r="CL26" s="43"/>
      <c r="CM26" s="46" t="str">
        <f t="shared" si="67"/>
        <v/>
      </c>
      <c r="CN26" s="47" t="str">
        <f t="shared" si="68"/>
        <v/>
      </c>
      <c r="CO26" s="42"/>
      <c r="CP26" s="43"/>
      <c r="CQ26" s="45" t="str">
        <f t="shared" si="69"/>
        <v/>
      </c>
      <c r="CR26" s="44"/>
      <c r="CS26" s="43"/>
      <c r="CT26" s="46" t="str">
        <f t="shared" si="70"/>
        <v/>
      </c>
      <c r="CU26" s="47" t="str">
        <f t="shared" si="71"/>
        <v/>
      </c>
      <c r="CV26" s="42"/>
      <c r="CW26" s="43"/>
      <c r="CX26" s="45" t="str">
        <f t="shared" si="72"/>
        <v/>
      </c>
      <c r="CY26" s="44"/>
      <c r="CZ26" s="43"/>
      <c r="DA26" s="46" t="str">
        <f t="shared" si="73"/>
        <v/>
      </c>
      <c r="DB26" s="47" t="str">
        <f t="shared" si="74"/>
        <v/>
      </c>
      <c r="DC26" s="42"/>
      <c r="DD26" s="43"/>
      <c r="DE26" s="45" t="str">
        <f t="shared" si="75"/>
        <v/>
      </c>
      <c r="DF26" s="44"/>
      <c r="DG26" s="43"/>
      <c r="DH26" s="46" t="str">
        <f t="shared" si="76"/>
        <v/>
      </c>
      <c r="DI26" s="47" t="str">
        <f t="shared" si="77"/>
        <v/>
      </c>
      <c r="DJ26" s="42"/>
      <c r="DK26" s="43"/>
      <c r="DL26" s="45" t="str">
        <f t="shared" si="78"/>
        <v/>
      </c>
      <c r="DM26" s="44"/>
      <c r="DN26" s="43"/>
      <c r="DO26" s="46" t="str">
        <f t="shared" si="79"/>
        <v/>
      </c>
      <c r="DP26" s="47" t="str">
        <f t="shared" si="80"/>
        <v/>
      </c>
      <c r="DQ26" s="42"/>
      <c r="DR26" s="43"/>
      <c r="DS26" s="45" t="str">
        <f t="shared" si="81"/>
        <v/>
      </c>
      <c r="DT26" s="44"/>
      <c r="DU26" s="43"/>
      <c r="DV26" s="46" t="str">
        <f t="shared" si="82"/>
        <v/>
      </c>
      <c r="DW26" s="47" t="str">
        <f t="shared" si="83"/>
        <v/>
      </c>
      <c r="DX26" s="42"/>
      <c r="DY26" s="43"/>
      <c r="DZ26" s="45" t="str">
        <f t="shared" si="84"/>
        <v/>
      </c>
      <c r="EA26" s="44"/>
      <c r="EB26" s="43"/>
      <c r="EC26" s="46" t="str">
        <f t="shared" si="85"/>
        <v/>
      </c>
      <c r="ED26" s="47" t="str">
        <f t="shared" si="86"/>
        <v/>
      </c>
      <c r="EE26" s="42"/>
      <c r="EF26" s="43"/>
      <c r="EG26" s="45" t="str">
        <f t="shared" si="87"/>
        <v/>
      </c>
      <c r="EH26" s="44"/>
      <c r="EI26" s="43"/>
      <c r="EJ26" s="46" t="str">
        <f t="shared" si="88"/>
        <v/>
      </c>
      <c r="EK26" s="47" t="str">
        <f t="shared" si="89"/>
        <v/>
      </c>
      <c r="EL26" s="42"/>
      <c r="EM26" s="43"/>
      <c r="EN26" s="45" t="str">
        <f t="shared" si="90"/>
        <v/>
      </c>
      <c r="EO26" s="44"/>
      <c r="EP26" s="43"/>
      <c r="EQ26" s="46" t="str">
        <f t="shared" si="91"/>
        <v/>
      </c>
      <c r="ER26" s="47" t="str">
        <f t="shared" si="92"/>
        <v/>
      </c>
      <c r="ES26" s="42"/>
      <c r="ET26" s="43"/>
      <c r="EU26" s="45" t="str">
        <f t="shared" si="93"/>
        <v/>
      </c>
      <c r="EV26" s="44"/>
      <c r="EW26" s="43"/>
      <c r="EX26" s="46" t="str">
        <f t="shared" si="94"/>
        <v/>
      </c>
      <c r="EY26" s="47" t="str">
        <f t="shared" si="95"/>
        <v/>
      </c>
      <c r="EZ26" s="42"/>
      <c r="FA26" s="43"/>
      <c r="FB26" s="45" t="str">
        <f t="shared" si="96"/>
        <v/>
      </c>
      <c r="FC26" s="44"/>
      <c r="FD26" s="43"/>
      <c r="FE26" s="46" t="str">
        <f t="shared" si="97"/>
        <v/>
      </c>
      <c r="FF26" s="47" t="str">
        <f t="shared" si="98"/>
        <v/>
      </c>
      <c r="FG26" s="42"/>
      <c r="FH26" s="43"/>
      <c r="FI26" s="45" t="str">
        <f t="shared" si="99"/>
        <v/>
      </c>
      <c r="FJ26" s="44"/>
      <c r="FK26" s="43"/>
      <c r="FL26" s="46" t="str">
        <f t="shared" si="100"/>
        <v/>
      </c>
      <c r="FM26" s="47" t="str">
        <f t="shared" si="101"/>
        <v/>
      </c>
      <c r="FN26" s="42"/>
      <c r="FO26" s="43"/>
      <c r="FP26" s="45" t="str">
        <f t="shared" si="102"/>
        <v/>
      </c>
      <c r="FQ26" s="44"/>
      <c r="FR26" s="43"/>
      <c r="FS26" s="46" t="str">
        <f t="shared" si="103"/>
        <v/>
      </c>
      <c r="FT26" s="47" t="str">
        <f t="shared" si="104"/>
        <v/>
      </c>
      <c r="FU26" s="42"/>
      <c r="FV26" s="43"/>
      <c r="FW26" s="45" t="str">
        <f t="shared" si="105"/>
        <v/>
      </c>
      <c r="FX26" s="44"/>
      <c r="FY26" s="43"/>
      <c r="FZ26" s="46" t="str">
        <f t="shared" si="106"/>
        <v/>
      </c>
      <c r="GA26" s="47" t="str">
        <f t="shared" si="107"/>
        <v/>
      </c>
      <c r="GB26" s="62" t="s">
        <v>6</v>
      </c>
      <c r="GC26" s="60" t="str">
        <f>IF(ISERROR(AVERAGE(K26,R26,Y26,AF26,AM26,FI26,FP26,FW26,#REF!,#REF!)),"",AVERAGE(K26,R26,Y26,AF26,AM26,FI26,FP26,FW26,#REF!,#REF!))</f>
        <v/>
      </c>
      <c r="GD26" s="61" t="str">
        <f>IF(ISERROR(SUM(N26,U26,AB26,AI26,AP26,FL26,FS26,FZ26,#REF!,#REF!)),"",SUM(N26,U26,AB26,AI26,AP26,FL26,FS26,FZ26,#REF!,#REF!))</f>
        <v/>
      </c>
      <c r="GE26" s="63" t="str">
        <f t="shared" si="108"/>
        <v/>
      </c>
      <c r="GF26" s="25" t="str">
        <f>IF(ISERROR(AVERAGE(K26,R26,Y26,AF26,AM26,FI26,FP26,FW26,#REF!,#REF!)/MIN(K26,R26,Y26,AF26,AM26,FI26,FP26,FW26,#REF!,#REF!)),"",AVERAGE(K26,R26,Y26,AF26,AM26,FI26,FP26,FW26,#REF!,#REF!)/MIN(K26,R26,Y26,AF26,AM26,FI26,FP26,FW26,#REF!,#REF!))</f>
        <v/>
      </c>
      <c r="GG26" s="42"/>
      <c r="GH26" s="43"/>
      <c r="GI26" s="45" t="str">
        <f t="shared" si="109"/>
        <v/>
      </c>
      <c r="GJ26" s="44"/>
      <c r="GK26" s="43"/>
      <c r="GL26" s="46" t="str">
        <f t="shared" si="110"/>
        <v/>
      </c>
      <c r="GM26" s="47" t="str">
        <f t="shared" si="111"/>
        <v/>
      </c>
    </row>
    <row r="27" spans="2:195" ht="27.75" customHeight="1" x14ac:dyDescent="0.2">
      <c r="B27" s="68">
        <v>19</v>
      </c>
      <c r="C27" s="41" t="s">
        <v>28</v>
      </c>
      <c r="D27" s="82"/>
      <c r="E27" s="40"/>
      <c r="F27" s="23"/>
      <c r="G27" s="24"/>
      <c r="H27" s="50"/>
      <c r="I27" s="42"/>
      <c r="J27" s="43"/>
      <c r="K27" s="45"/>
      <c r="L27" s="44"/>
      <c r="M27" s="43"/>
      <c r="N27" s="46"/>
      <c r="O27" s="47"/>
      <c r="P27" s="42"/>
      <c r="Q27" s="43"/>
      <c r="R27" s="45" t="str">
        <f t="shared" si="45"/>
        <v/>
      </c>
      <c r="S27" s="44"/>
      <c r="T27" s="43"/>
      <c r="U27" s="46" t="str">
        <f t="shared" si="46"/>
        <v/>
      </c>
      <c r="V27" s="47" t="str">
        <f t="shared" si="47"/>
        <v/>
      </c>
      <c r="W27" s="42"/>
      <c r="X27" s="43"/>
      <c r="Y27" s="45"/>
      <c r="Z27" s="44"/>
      <c r="AA27" s="43"/>
      <c r="AB27" s="46"/>
      <c r="AC27" s="47"/>
      <c r="AD27" s="42"/>
      <c r="AE27" s="43"/>
      <c r="AF27" s="45"/>
      <c r="AG27" s="44"/>
      <c r="AH27" s="43"/>
      <c r="AI27" s="46"/>
      <c r="AJ27" s="47"/>
      <c r="AK27" s="42"/>
      <c r="AL27" s="43"/>
      <c r="AM27" s="45"/>
      <c r="AN27" s="44"/>
      <c r="AO27" s="43"/>
      <c r="AP27" s="46"/>
      <c r="AQ27" s="47"/>
      <c r="AR27" s="42"/>
      <c r="AS27" s="43"/>
      <c r="AT27" s="45" t="str">
        <f t="shared" si="48"/>
        <v/>
      </c>
      <c r="AU27" s="44"/>
      <c r="AV27" s="43"/>
      <c r="AW27" s="46" t="str">
        <f t="shared" si="49"/>
        <v/>
      </c>
      <c r="AX27" s="47" t="str">
        <f t="shared" si="50"/>
        <v/>
      </c>
      <c r="AY27" s="42"/>
      <c r="AZ27" s="43"/>
      <c r="BA27" s="45" t="str">
        <f t="shared" si="51"/>
        <v/>
      </c>
      <c r="BB27" s="44"/>
      <c r="BC27" s="43"/>
      <c r="BD27" s="46" t="str">
        <f t="shared" si="52"/>
        <v/>
      </c>
      <c r="BE27" s="47" t="str">
        <f t="shared" si="53"/>
        <v/>
      </c>
      <c r="BF27" s="42"/>
      <c r="BG27" s="43"/>
      <c r="BH27" s="45" t="str">
        <f t="shared" si="54"/>
        <v/>
      </c>
      <c r="BI27" s="44"/>
      <c r="BJ27" s="43"/>
      <c r="BK27" s="46" t="str">
        <f t="shared" si="55"/>
        <v/>
      </c>
      <c r="BL27" s="47" t="str">
        <f t="shared" si="56"/>
        <v/>
      </c>
      <c r="BM27" s="42"/>
      <c r="BN27" s="43"/>
      <c r="BO27" s="45" t="str">
        <f t="shared" si="57"/>
        <v/>
      </c>
      <c r="BP27" s="44"/>
      <c r="BQ27" s="43"/>
      <c r="BR27" s="46" t="str">
        <f t="shared" si="58"/>
        <v/>
      </c>
      <c r="BS27" s="47" t="str">
        <f t="shared" si="59"/>
        <v/>
      </c>
      <c r="BT27" s="42"/>
      <c r="BU27" s="43"/>
      <c r="BV27" s="45" t="str">
        <f t="shared" si="60"/>
        <v/>
      </c>
      <c r="BW27" s="44"/>
      <c r="BX27" s="43"/>
      <c r="BY27" s="46" t="str">
        <f t="shared" si="61"/>
        <v/>
      </c>
      <c r="BZ27" s="47" t="str">
        <f t="shared" si="62"/>
        <v/>
      </c>
      <c r="CA27" s="42"/>
      <c r="CB27" s="43"/>
      <c r="CC27" s="45" t="str">
        <f t="shared" si="63"/>
        <v/>
      </c>
      <c r="CD27" s="44"/>
      <c r="CE27" s="43"/>
      <c r="CF27" s="46" t="str">
        <f t="shared" si="64"/>
        <v/>
      </c>
      <c r="CG27" s="47" t="str">
        <f t="shared" si="65"/>
        <v/>
      </c>
      <c r="CH27" s="42"/>
      <c r="CI27" s="43"/>
      <c r="CJ27" s="45" t="str">
        <f t="shared" si="66"/>
        <v/>
      </c>
      <c r="CK27" s="44"/>
      <c r="CL27" s="43"/>
      <c r="CM27" s="46" t="str">
        <f t="shared" si="67"/>
        <v/>
      </c>
      <c r="CN27" s="47" t="str">
        <f t="shared" si="68"/>
        <v/>
      </c>
      <c r="CO27" s="42"/>
      <c r="CP27" s="43"/>
      <c r="CQ27" s="45" t="str">
        <f t="shared" si="69"/>
        <v/>
      </c>
      <c r="CR27" s="44"/>
      <c r="CS27" s="43"/>
      <c r="CT27" s="46" t="str">
        <f t="shared" si="70"/>
        <v/>
      </c>
      <c r="CU27" s="47" t="str">
        <f t="shared" si="71"/>
        <v/>
      </c>
      <c r="CV27" s="42"/>
      <c r="CW27" s="43"/>
      <c r="CX27" s="45" t="str">
        <f t="shared" si="72"/>
        <v/>
      </c>
      <c r="CY27" s="44"/>
      <c r="CZ27" s="43"/>
      <c r="DA27" s="46" t="str">
        <f t="shared" si="73"/>
        <v/>
      </c>
      <c r="DB27" s="47" t="str">
        <f t="shared" si="74"/>
        <v/>
      </c>
      <c r="DC27" s="42"/>
      <c r="DD27" s="43"/>
      <c r="DE27" s="45" t="str">
        <f t="shared" si="75"/>
        <v/>
      </c>
      <c r="DF27" s="44"/>
      <c r="DG27" s="43"/>
      <c r="DH27" s="46" t="str">
        <f t="shared" si="76"/>
        <v/>
      </c>
      <c r="DI27" s="47" t="str">
        <f t="shared" si="77"/>
        <v/>
      </c>
      <c r="DJ27" s="42"/>
      <c r="DK27" s="43"/>
      <c r="DL27" s="45" t="str">
        <f t="shared" si="78"/>
        <v/>
      </c>
      <c r="DM27" s="44"/>
      <c r="DN27" s="43"/>
      <c r="DO27" s="46" t="str">
        <f t="shared" si="79"/>
        <v/>
      </c>
      <c r="DP27" s="47" t="str">
        <f t="shared" si="80"/>
        <v/>
      </c>
      <c r="DQ27" s="42"/>
      <c r="DR27" s="43"/>
      <c r="DS27" s="45" t="str">
        <f t="shared" si="81"/>
        <v/>
      </c>
      <c r="DT27" s="44"/>
      <c r="DU27" s="43"/>
      <c r="DV27" s="46" t="str">
        <f t="shared" si="82"/>
        <v/>
      </c>
      <c r="DW27" s="47" t="str">
        <f t="shared" si="83"/>
        <v/>
      </c>
      <c r="DX27" s="42"/>
      <c r="DY27" s="43"/>
      <c r="DZ27" s="45" t="str">
        <f t="shared" si="84"/>
        <v/>
      </c>
      <c r="EA27" s="44"/>
      <c r="EB27" s="43"/>
      <c r="EC27" s="46" t="str">
        <f t="shared" si="85"/>
        <v/>
      </c>
      <c r="ED27" s="47" t="str">
        <f t="shared" si="86"/>
        <v/>
      </c>
      <c r="EE27" s="42"/>
      <c r="EF27" s="43"/>
      <c r="EG27" s="45" t="str">
        <f t="shared" si="87"/>
        <v/>
      </c>
      <c r="EH27" s="44"/>
      <c r="EI27" s="43"/>
      <c r="EJ27" s="46" t="str">
        <f t="shared" si="88"/>
        <v/>
      </c>
      <c r="EK27" s="47" t="str">
        <f t="shared" si="89"/>
        <v/>
      </c>
      <c r="EL27" s="42"/>
      <c r="EM27" s="43"/>
      <c r="EN27" s="45" t="str">
        <f t="shared" si="90"/>
        <v/>
      </c>
      <c r="EO27" s="44"/>
      <c r="EP27" s="43"/>
      <c r="EQ27" s="46" t="str">
        <f t="shared" si="91"/>
        <v/>
      </c>
      <c r="ER27" s="47" t="str">
        <f t="shared" si="92"/>
        <v/>
      </c>
      <c r="ES27" s="42"/>
      <c r="ET27" s="43"/>
      <c r="EU27" s="45" t="str">
        <f t="shared" si="93"/>
        <v/>
      </c>
      <c r="EV27" s="44"/>
      <c r="EW27" s="43"/>
      <c r="EX27" s="46" t="str">
        <f t="shared" si="94"/>
        <v/>
      </c>
      <c r="EY27" s="47" t="str">
        <f t="shared" si="95"/>
        <v/>
      </c>
      <c r="EZ27" s="42"/>
      <c r="FA27" s="43"/>
      <c r="FB27" s="45" t="str">
        <f t="shared" si="96"/>
        <v/>
      </c>
      <c r="FC27" s="44"/>
      <c r="FD27" s="43"/>
      <c r="FE27" s="46" t="str">
        <f t="shared" si="97"/>
        <v/>
      </c>
      <c r="FF27" s="47" t="str">
        <f t="shared" si="98"/>
        <v/>
      </c>
      <c r="FG27" s="42"/>
      <c r="FH27" s="43"/>
      <c r="FI27" s="45" t="str">
        <f t="shared" si="99"/>
        <v/>
      </c>
      <c r="FJ27" s="44"/>
      <c r="FK27" s="43"/>
      <c r="FL27" s="46" t="str">
        <f t="shared" si="100"/>
        <v/>
      </c>
      <c r="FM27" s="47" t="str">
        <f t="shared" si="101"/>
        <v/>
      </c>
      <c r="FN27" s="42"/>
      <c r="FO27" s="43"/>
      <c r="FP27" s="45" t="str">
        <f t="shared" si="102"/>
        <v/>
      </c>
      <c r="FQ27" s="44"/>
      <c r="FR27" s="43"/>
      <c r="FS27" s="46" t="str">
        <f t="shared" si="103"/>
        <v/>
      </c>
      <c r="FT27" s="47" t="str">
        <f t="shared" si="104"/>
        <v/>
      </c>
      <c r="FU27" s="42"/>
      <c r="FV27" s="43"/>
      <c r="FW27" s="45" t="str">
        <f t="shared" si="105"/>
        <v/>
      </c>
      <c r="FX27" s="44"/>
      <c r="FY27" s="43"/>
      <c r="FZ27" s="46" t="str">
        <f t="shared" si="106"/>
        <v/>
      </c>
      <c r="GA27" s="47" t="str">
        <f t="shared" si="107"/>
        <v/>
      </c>
      <c r="GB27" s="62" t="s">
        <v>6</v>
      </c>
      <c r="GC27" s="60" t="str">
        <f>IF(ISERROR(AVERAGE(K27,R27,Y27,AF27,AM27,FI27,FP27,FW27,#REF!,#REF!)),"",AVERAGE(K27,R27,Y27,AF27,AM27,FI27,FP27,FW27,#REF!,#REF!))</f>
        <v/>
      </c>
      <c r="GD27" s="61" t="str">
        <f>IF(ISERROR(SUM(N27,U27,AB27,AI27,AP27,FL27,FS27,FZ27,#REF!,#REF!)),"",SUM(N27,U27,AB27,AI27,AP27,FL27,FS27,FZ27,#REF!,#REF!))</f>
        <v/>
      </c>
      <c r="GE27" s="63" t="str">
        <f t="shared" si="108"/>
        <v/>
      </c>
      <c r="GF27" s="25" t="str">
        <f>IF(ISERROR(AVERAGE(K27,R27,Y27,AF27,AM27,FI27,FP27,FW27,#REF!,#REF!)/MIN(K27,R27,Y27,AF27,AM27,FI27,FP27,FW27,#REF!,#REF!)),"",AVERAGE(K27,R27,Y27,AF27,AM27,FI27,FP27,FW27,#REF!,#REF!)/MIN(K27,R27,Y27,AF27,AM27,FI27,FP27,FW27,#REF!,#REF!))</f>
        <v/>
      </c>
      <c r="GG27" s="42"/>
      <c r="GH27" s="43"/>
      <c r="GI27" s="45" t="str">
        <f t="shared" si="109"/>
        <v/>
      </c>
      <c r="GJ27" s="44"/>
      <c r="GK27" s="43"/>
      <c r="GL27" s="46" t="str">
        <f t="shared" si="110"/>
        <v/>
      </c>
      <c r="GM27" s="47" t="str">
        <f t="shared" si="111"/>
        <v/>
      </c>
    </row>
    <row r="28" spans="2:195" ht="27.75" customHeight="1" x14ac:dyDescent="0.2">
      <c r="B28" s="68">
        <v>20</v>
      </c>
      <c r="C28" s="41" t="s">
        <v>28</v>
      </c>
      <c r="D28" s="82"/>
      <c r="E28" s="40"/>
      <c r="F28" s="23"/>
      <c r="G28" s="24"/>
      <c r="H28" s="50"/>
      <c r="I28" s="42"/>
      <c r="J28" s="43"/>
      <c r="K28" s="45"/>
      <c r="L28" s="44"/>
      <c r="M28" s="43"/>
      <c r="N28" s="46"/>
      <c r="O28" s="47"/>
      <c r="P28" s="42"/>
      <c r="Q28" s="43"/>
      <c r="R28" s="45" t="str">
        <f t="shared" si="45"/>
        <v/>
      </c>
      <c r="S28" s="44"/>
      <c r="T28" s="43"/>
      <c r="U28" s="46" t="str">
        <f t="shared" si="46"/>
        <v/>
      </c>
      <c r="V28" s="47" t="str">
        <f t="shared" si="47"/>
        <v/>
      </c>
      <c r="W28" s="42"/>
      <c r="X28" s="43"/>
      <c r="Y28" s="45"/>
      <c r="Z28" s="44"/>
      <c r="AA28" s="43"/>
      <c r="AB28" s="46"/>
      <c r="AC28" s="47"/>
      <c r="AD28" s="42"/>
      <c r="AE28" s="43"/>
      <c r="AF28" s="45"/>
      <c r="AG28" s="44"/>
      <c r="AH28" s="43"/>
      <c r="AI28" s="46"/>
      <c r="AJ28" s="47"/>
      <c r="AK28" s="42"/>
      <c r="AL28" s="43"/>
      <c r="AM28" s="45"/>
      <c r="AN28" s="44"/>
      <c r="AO28" s="43"/>
      <c r="AP28" s="46"/>
      <c r="AQ28" s="47"/>
      <c r="AR28" s="42"/>
      <c r="AS28" s="43"/>
      <c r="AT28" s="45" t="str">
        <f t="shared" si="48"/>
        <v/>
      </c>
      <c r="AU28" s="44"/>
      <c r="AV28" s="43"/>
      <c r="AW28" s="46" t="str">
        <f t="shared" si="49"/>
        <v/>
      </c>
      <c r="AX28" s="47" t="str">
        <f t="shared" si="50"/>
        <v/>
      </c>
      <c r="AY28" s="42"/>
      <c r="AZ28" s="43"/>
      <c r="BA28" s="45" t="str">
        <f t="shared" si="51"/>
        <v/>
      </c>
      <c r="BB28" s="44"/>
      <c r="BC28" s="43"/>
      <c r="BD28" s="46" t="str">
        <f t="shared" si="52"/>
        <v/>
      </c>
      <c r="BE28" s="47" t="str">
        <f t="shared" si="53"/>
        <v/>
      </c>
      <c r="BF28" s="42"/>
      <c r="BG28" s="43"/>
      <c r="BH28" s="45" t="str">
        <f t="shared" si="54"/>
        <v/>
      </c>
      <c r="BI28" s="44"/>
      <c r="BJ28" s="43"/>
      <c r="BK28" s="46" t="str">
        <f t="shared" si="55"/>
        <v/>
      </c>
      <c r="BL28" s="47" t="str">
        <f t="shared" si="56"/>
        <v/>
      </c>
      <c r="BM28" s="42"/>
      <c r="BN28" s="43"/>
      <c r="BO28" s="45" t="str">
        <f t="shared" si="57"/>
        <v/>
      </c>
      <c r="BP28" s="44"/>
      <c r="BQ28" s="43"/>
      <c r="BR28" s="46" t="str">
        <f t="shared" si="58"/>
        <v/>
      </c>
      <c r="BS28" s="47" t="str">
        <f t="shared" si="59"/>
        <v/>
      </c>
      <c r="BT28" s="42"/>
      <c r="BU28" s="43"/>
      <c r="BV28" s="45" t="str">
        <f t="shared" si="60"/>
        <v/>
      </c>
      <c r="BW28" s="44"/>
      <c r="BX28" s="43"/>
      <c r="BY28" s="46" t="str">
        <f t="shared" si="61"/>
        <v/>
      </c>
      <c r="BZ28" s="47" t="str">
        <f t="shared" si="62"/>
        <v/>
      </c>
      <c r="CA28" s="42"/>
      <c r="CB28" s="43"/>
      <c r="CC28" s="45" t="str">
        <f t="shared" si="63"/>
        <v/>
      </c>
      <c r="CD28" s="44"/>
      <c r="CE28" s="43"/>
      <c r="CF28" s="46" t="str">
        <f t="shared" si="64"/>
        <v/>
      </c>
      <c r="CG28" s="47" t="str">
        <f t="shared" si="65"/>
        <v/>
      </c>
      <c r="CH28" s="42"/>
      <c r="CI28" s="43"/>
      <c r="CJ28" s="45" t="str">
        <f t="shared" si="66"/>
        <v/>
      </c>
      <c r="CK28" s="44"/>
      <c r="CL28" s="43"/>
      <c r="CM28" s="46" t="str">
        <f t="shared" si="67"/>
        <v/>
      </c>
      <c r="CN28" s="47" t="str">
        <f t="shared" si="68"/>
        <v/>
      </c>
      <c r="CO28" s="42"/>
      <c r="CP28" s="43"/>
      <c r="CQ28" s="45" t="str">
        <f t="shared" si="69"/>
        <v/>
      </c>
      <c r="CR28" s="44"/>
      <c r="CS28" s="43"/>
      <c r="CT28" s="46" t="str">
        <f t="shared" si="70"/>
        <v/>
      </c>
      <c r="CU28" s="47" t="str">
        <f t="shared" si="71"/>
        <v/>
      </c>
      <c r="CV28" s="42"/>
      <c r="CW28" s="43"/>
      <c r="CX28" s="45" t="str">
        <f t="shared" si="72"/>
        <v/>
      </c>
      <c r="CY28" s="44"/>
      <c r="CZ28" s="43"/>
      <c r="DA28" s="46" t="str">
        <f t="shared" si="73"/>
        <v/>
      </c>
      <c r="DB28" s="47" t="str">
        <f t="shared" si="74"/>
        <v/>
      </c>
      <c r="DC28" s="42"/>
      <c r="DD28" s="43"/>
      <c r="DE28" s="45" t="str">
        <f t="shared" si="75"/>
        <v/>
      </c>
      <c r="DF28" s="44"/>
      <c r="DG28" s="43"/>
      <c r="DH28" s="46" t="str">
        <f t="shared" si="76"/>
        <v/>
      </c>
      <c r="DI28" s="47" t="str">
        <f t="shared" si="77"/>
        <v/>
      </c>
      <c r="DJ28" s="42"/>
      <c r="DK28" s="43"/>
      <c r="DL28" s="45" t="str">
        <f t="shared" si="78"/>
        <v/>
      </c>
      <c r="DM28" s="44"/>
      <c r="DN28" s="43"/>
      <c r="DO28" s="46" t="str">
        <f t="shared" si="79"/>
        <v/>
      </c>
      <c r="DP28" s="47" t="str">
        <f t="shared" si="80"/>
        <v/>
      </c>
      <c r="DQ28" s="42"/>
      <c r="DR28" s="43"/>
      <c r="DS28" s="45" t="str">
        <f t="shared" si="81"/>
        <v/>
      </c>
      <c r="DT28" s="44"/>
      <c r="DU28" s="43"/>
      <c r="DV28" s="46" t="str">
        <f t="shared" si="82"/>
        <v/>
      </c>
      <c r="DW28" s="47" t="str">
        <f t="shared" si="83"/>
        <v/>
      </c>
      <c r="DX28" s="42"/>
      <c r="DY28" s="43"/>
      <c r="DZ28" s="45" t="str">
        <f t="shared" si="84"/>
        <v/>
      </c>
      <c r="EA28" s="44"/>
      <c r="EB28" s="43"/>
      <c r="EC28" s="46" t="str">
        <f t="shared" si="85"/>
        <v/>
      </c>
      <c r="ED28" s="47" t="str">
        <f t="shared" si="86"/>
        <v/>
      </c>
      <c r="EE28" s="42"/>
      <c r="EF28" s="43"/>
      <c r="EG28" s="45" t="str">
        <f t="shared" si="87"/>
        <v/>
      </c>
      <c r="EH28" s="44"/>
      <c r="EI28" s="43"/>
      <c r="EJ28" s="46" t="str">
        <f t="shared" si="88"/>
        <v/>
      </c>
      <c r="EK28" s="47" t="str">
        <f t="shared" si="89"/>
        <v/>
      </c>
      <c r="EL28" s="42"/>
      <c r="EM28" s="43"/>
      <c r="EN28" s="45" t="str">
        <f t="shared" si="90"/>
        <v/>
      </c>
      <c r="EO28" s="44"/>
      <c r="EP28" s="43"/>
      <c r="EQ28" s="46" t="str">
        <f t="shared" si="91"/>
        <v/>
      </c>
      <c r="ER28" s="47" t="str">
        <f t="shared" si="92"/>
        <v/>
      </c>
      <c r="ES28" s="42"/>
      <c r="ET28" s="43"/>
      <c r="EU28" s="45" t="str">
        <f t="shared" si="93"/>
        <v/>
      </c>
      <c r="EV28" s="44"/>
      <c r="EW28" s="43"/>
      <c r="EX28" s="46" t="str">
        <f t="shared" si="94"/>
        <v/>
      </c>
      <c r="EY28" s="47" t="str">
        <f t="shared" si="95"/>
        <v/>
      </c>
      <c r="EZ28" s="42"/>
      <c r="FA28" s="43"/>
      <c r="FB28" s="45" t="str">
        <f t="shared" si="96"/>
        <v/>
      </c>
      <c r="FC28" s="44"/>
      <c r="FD28" s="43"/>
      <c r="FE28" s="46" t="str">
        <f t="shared" si="97"/>
        <v/>
      </c>
      <c r="FF28" s="47" t="str">
        <f t="shared" si="98"/>
        <v/>
      </c>
      <c r="FG28" s="42"/>
      <c r="FH28" s="43"/>
      <c r="FI28" s="45" t="str">
        <f t="shared" si="99"/>
        <v/>
      </c>
      <c r="FJ28" s="44"/>
      <c r="FK28" s="43"/>
      <c r="FL28" s="46" t="str">
        <f t="shared" si="100"/>
        <v/>
      </c>
      <c r="FM28" s="47" t="str">
        <f t="shared" si="101"/>
        <v/>
      </c>
      <c r="FN28" s="42"/>
      <c r="FO28" s="43"/>
      <c r="FP28" s="45" t="str">
        <f t="shared" si="102"/>
        <v/>
      </c>
      <c r="FQ28" s="44"/>
      <c r="FR28" s="43"/>
      <c r="FS28" s="46" t="str">
        <f t="shared" si="103"/>
        <v/>
      </c>
      <c r="FT28" s="47" t="str">
        <f t="shared" si="104"/>
        <v/>
      </c>
      <c r="FU28" s="42"/>
      <c r="FV28" s="43"/>
      <c r="FW28" s="45" t="str">
        <f t="shared" si="105"/>
        <v/>
      </c>
      <c r="FX28" s="44"/>
      <c r="FY28" s="43"/>
      <c r="FZ28" s="46" t="str">
        <f t="shared" si="106"/>
        <v/>
      </c>
      <c r="GA28" s="47" t="str">
        <f t="shared" si="107"/>
        <v/>
      </c>
      <c r="GB28" s="62" t="s">
        <v>6</v>
      </c>
      <c r="GC28" s="60" t="str">
        <f>IF(ISERROR(AVERAGE(K28,R28,Y28,AF28,AM28,FI28,FP28,FW28,#REF!,#REF!)),"",AVERAGE(K28,R28,Y28,AF28,AM28,FI28,FP28,FW28,#REF!,#REF!))</f>
        <v/>
      </c>
      <c r="GD28" s="61" t="str">
        <f>IF(ISERROR(SUM(N28,U28,AB28,AI28,AP28,FL28,FS28,FZ28,#REF!,#REF!)),"",SUM(N28,U28,AB28,AI28,AP28,FL28,FS28,FZ28,#REF!,#REF!))</f>
        <v/>
      </c>
      <c r="GE28" s="63" t="str">
        <f t="shared" si="108"/>
        <v/>
      </c>
      <c r="GF28" s="25" t="str">
        <f>IF(ISERROR(AVERAGE(K28,R28,Y28,AF28,AM28,FI28,FP28,FW28,#REF!,#REF!)/MIN(K28,R28,Y28,AF28,AM28,FI28,FP28,FW28,#REF!,#REF!)),"",AVERAGE(K28,R28,Y28,AF28,AM28,FI28,FP28,FW28,#REF!,#REF!)/MIN(K28,R28,Y28,AF28,AM28,FI28,FP28,FW28,#REF!,#REF!))</f>
        <v/>
      </c>
      <c r="GG28" s="42"/>
      <c r="GH28" s="43"/>
      <c r="GI28" s="45" t="str">
        <f t="shared" si="109"/>
        <v/>
      </c>
      <c r="GJ28" s="44"/>
      <c r="GK28" s="43"/>
      <c r="GL28" s="46" t="str">
        <f t="shared" si="110"/>
        <v/>
      </c>
      <c r="GM28" s="47" t="str">
        <f t="shared" si="111"/>
        <v/>
      </c>
    </row>
    <row r="29" spans="2:195" ht="27.75" customHeight="1" x14ac:dyDescent="0.2">
      <c r="B29" s="68">
        <v>21</v>
      </c>
      <c r="C29" s="41" t="s">
        <v>28</v>
      </c>
      <c r="D29" s="82"/>
      <c r="E29" s="40"/>
      <c r="F29" s="23"/>
      <c r="G29" s="24"/>
      <c r="H29" s="50"/>
      <c r="I29" s="42"/>
      <c r="J29" s="43"/>
      <c r="K29" s="45"/>
      <c r="L29" s="44"/>
      <c r="M29" s="43"/>
      <c r="N29" s="46"/>
      <c r="O29" s="47"/>
      <c r="P29" s="42"/>
      <c r="Q29" s="43"/>
      <c r="R29" s="45" t="str">
        <f t="shared" si="45"/>
        <v/>
      </c>
      <c r="S29" s="44"/>
      <c r="T29" s="43"/>
      <c r="U29" s="46" t="str">
        <f t="shared" si="46"/>
        <v/>
      </c>
      <c r="V29" s="47" t="str">
        <f t="shared" si="47"/>
        <v/>
      </c>
      <c r="W29" s="42"/>
      <c r="X29" s="43"/>
      <c r="Y29" s="45"/>
      <c r="Z29" s="44"/>
      <c r="AA29" s="43"/>
      <c r="AB29" s="46"/>
      <c r="AC29" s="47"/>
      <c r="AD29" s="42"/>
      <c r="AE29" s="43"/>
      <c r="AF29" s="45"/>
      <c r="AG29" s="44"/>
      <c r="AH29" s="43"/>
      <c r="AI29" s="46"/>
      <c r="AJ29" s="47"/>
      <c r="AK29" s="42"/>
      <c r="AL29" s="43"/>
      <c r="AM29" s="45"/>
      <c r="AN29" s="44"/>
      <c r="AO29" s="43"/>
      <c r="AP29" s="46"/>
      <c r="AQ29" s="47"/>
      <c r="AR29" s="42"/>
      <c r="AS29" s="43"/>
      <c r="AT29" s="45" t="str">
        <f t="shared" si="48"/>
        <v/>
      </c>
      <c r="AU29" s="44"/>
      <c r="AV29" s="43"/>
      <c r="AW29" s="46" t="str">
        <f t="shared" si="49"/>
        <v/>
      </c>
      <c r="AX29" s="47" t="str">
        <f t="shared" si="50"/>
        <v/>
      </c>
      <c r="AY29" s="42"/>
      <c r="AZ29" s="43"/>
      <c r="BA29" s="45" t="str">
        <f t="shared" si="51"/>
        <v/>
      </c>
      <c r="BB29" s="44"/>
      <c r="BC29" s="43"/>
      <c r="BD29" s="46" t="str">
        <f t="shared" si="52"/>
        <v/>
      </c>
      <c r="BE29" s="47" t="str">
        <f t="shared" si="53"/>
        <v/>
      </c>
      <c r="BF29" s="42"/>
      <c r="BG29" s="43"/>
      <c r="BH29" s="45" t="str">
        <f t="shared" si="54"/>
        <v/>
      </c>
      <c r="BI29" s="44"/>
      <c r="BJ29" s="43"/>
      <c r="BK29" s="46" t="str">
        <f t="shared" si="55"/>
        <v/>
      </c>
      <c r="BL29" s="47" t="str">
        <f t="shared" si="56"/>
        <v/>
      </c>
      <c r="BM29" s="42"/>
      <c r="BN29" s="43"/>
      <c r="BO29" s="45" t="str">
        <f t="shared" si="57"/>
        <v/>
      </c>
      <c r="BP29" s="44"/>
      <c r="BQ29" s="43"/>
      <c r="BR29" s="46" t="str">
        <f t="shared" si="58"/>
        <v/>
      </c>
      <c r="BS29" s="47" t="str">
        <f t="shared" si="59"/>
        <v/>
      </c>
      <c r="BT29" s="42"/>
      <c r="BU29" s="43"/>
      <c r="BV29" s="45" t="str">
        <f t="shared" si="60"/>
        <v/>
      </c>
      <c r="BW29" s="44"/>
      <c r="BX29" s="43"/>
      <c r="BY29" s="46" t="str">
        <f t="shared" si="61"/>
        <v/>
      </c>
      <c r="BZ29" s="47" t="str">
        <f t="shared" si="62"/>
        <v/>
      </c>
      <c r="CA29" s="42"/>
      <c r="CB29" s="43"/>
      <c r="CC29" s="45" t="str">
        <f t="shared" si="63"/>
        <v/>
      </c>
      <c r="CD29" s="44"/>
      <c r="CE29" s="43"/>
      <c r="CF29" s="46" t="str">
        <f t="shared" si="64"/>
        <v/>
      </c>
      <c r="CG29" s="47" t="str">
        <f t="shared" si="65"/>
        <v/>
      </c>
      <c r="CH29" s="42"/>
      <c r="CI29" s="43"/>
      <c r="CJ29" s="45" t="str">
        <f t="shared" si="66"/>
        <v/>
      </c>
      <c r="CK29" s="44"/>
      <c r="CL29" s="43"/>
      <c r="CM29" s="46" t="str">
        <f t="shared" si="67"/>
        <v/>
      </c>
      <c r="CN29" s="47" t="str">
        <f t="shared" si="68"/>
        <v/>
      </c>
      <c r="CO29" s="42"/>
      <c r="CP29" s="43"/>
      <c r="CQ29" s="45" t="str">
        <f t="shared" si="69"/>
        <v/>
      </c>
      <c r="CR29" s="44"/>
      <c r="CS29" s="43"/>
      <c r="CT29" s="46" t="str">
        <f t="shared" si="70"/>
        <v/>
      </c>
      <c r="CU29" s="47" t="str">
        <f t="shared" si="71"/>
        <v/>
      </c>
      <c r="CV29" s="42"/>
      <c r="CW29" s="43"/>
      <c r="CX29" s="45" t="str">
        <f t="shared" si="72"/>
        <v/>
      </c>
      <c r="CY29" s="44"/>
      <c r="CZ29" s="43"/>
      <c r="DA29" s="46" t="str">
        <f t="shared" si="73"/>
        <v/>
      </c>
      <c r="DB29" s="47" t="str">
        <f t="shared" si="74"/>
        <v/>
      </c>
      <c r="DC29" s="42"/>
      <c r="DD29" s="43"/>
      <c r="DE29" s="45" t="str">
        <f t="shared" si="75"/>
        <v/>
      </c>
      <c r="DF29" s="44"/>
      <c r="DG29" s="43"/>
      <c r="DH29" s="46" t="str">
        <f t="shared" si="76"/>
        <v/>
      </c>
      <c r="DI29" s="47" t="str">
        <f t="shared" si="77"/>
        <v/>
      </c>
      <c r="DJ29" s="42"/>
      <c r="DK29" s="43"/>
      <c r="DL29" s="45" t="str">
        <f t="shared" si="78"/>
        <v/>
      </c>
      <c r="DM29" s="44"/>
      <c r="DN29" s="43"/>
      <c r="DO29" s="46" t="str">
        <f t="shared" si="79"/>
        <v/>
      </c>
      <c r="DP29" s="47" t="str">
        <f t="shared" si="80"/>
        <v/>
      </c>
      <c r="DQ29" s="42"/>
      <c r="DR29" s="43"/>
      <c r="DS29" s="45" t="str">
        <f t="shared" si="81"/>
        <v/>
      </c>
      <c r="DT29" s="44"/>
      <c r="DU29" s="43"/>
      <c r="DV29" s="46" t="str">
        <f t="shared" si="82"/>
        <v/>
      </c>
      <c r="DW29" s="47" t="str">
        <f t="shared" si="83"/>
        <v/>
      </c>
      <c r="DX29" s="42"/>
      <c r="DY29" s="43"/>
      <c r="DZ29" s="45" t="str">
        <f t="shared" si="84"/>
        <v/>
      </c>
      <c r="EA29" s="44"/>
      <c r="EB29" s="43"/>
      <c r="EC29" s="46" t="str">
        <f t="shared" si="85"/>
        <v/>
      </c>
      <c r="ED29" s="47" t="str">
        <f t="shared" si="86"/>
        <v/>
      </c>
      <c r="EE29" s="42"/>
      <c r="EF29" s="43"/>
      <c r="EG29" s="45" t="str">
        <f t="shared" si="87"/>
        <v/>
      </c>
      <c r="EH29" s="44"/>
      <c r="EI29" s="43"/>
      <c r="EJ29" s="46" t="str">
        <f t="shared" si="88"/>
        <v/>
      </c>
      <c r="EK29" s="47" t="str">
        <f t="shared" si="89"/>
        <v/>
      </c>
      <c r="EL29" s="42"/>
      <c r="EM29" s="43"/>
      <c r="EN29" s="45" t="str">
        <f t="shared" si="90"/>
        <v/>
      </c>
      <c r="EO29" s="44"/>
      <c r="EP29" s="43"/>
      <c r="EQ29" s="46" t="str">
        <f t="shared" si="91"/>
        <v/>
      </c>
      <c r="ER29" s="47" t="str">
        <f t="shared" si="92"/>
        <v/>
      </c>
      <c r="ES29" s="42"/>
      <c r="ET29" s="43"/>
      <c r="EU29" s="45" t="str">
        <f t="shared" si="93"/>
        <v/>
      </c>
      <c r="EV29" s="44"/>
      <c r="EW29" s="43"/>
      <c r="EX29" s="46" t="str">
        <f t="shared" si="94"/>
        <v/>
      </c>
      <c r="EY29" s="47" t="str">
        <f t="shared" si="95"/>
        <v/>
      </c>
      <c r="EZ29" s="42"/>
      <c r="FA29" s="43"/>
      <c r="FB29" s="45" t="str">
        <f t="shared" si="96"/>
        <v/>
      </c>
      <c r="FC29" s="44"/>
      <c r="FD29" s="43"/>
      <c r="FE29" s="46" t="str">
        <f t="shared" si="97"/>
        <v/>
      </c>
      <c r="FF29" s="47" t="str">
        <f t="shared" si="98"/>
        <v/>
      </c>
      <c r="FG29" s="42"/>
      <c r="FH29" s="43"/>
      <c r="FI29" s="45" t="str">
        <f t="shared" si="99"/>
        <v/>
      </c>
      <c r="FJ29" s="44"/>
      <c r="FK29" s="43"/>
      <c r="FL29" s="46" t="str">
        <f t="shared" si="100"/>
        <v/>
      </c>
      <c r="FM29" s="47" t="str">
        <f t="shared" si="101"/>
        <v/>
      </c>
      <c r="FN29" s="42"/>
      <c r="FO29" s="43"/>
      <c r="FP29" s="45" t="str">
        <f t="shared" si="102"/>
        <v/>
      </c>
      <c r="FQ29" s="44"/>
      <c r="FR29" s="43"/>
      <c r="FS29" s="46" t="str">
        <f t="shared" si="103"/>
        <v/>
      </c>
      <c r="FT29" s="47" t="str">
        <f t="shared" si="104"/>
        <v/>
      </c>
      <c r="FU29" s="42"/>
      <c r="FV29" s="43"/>
      <c r="FW29" s="45" t="str">
        <f t="shared" si="105"/>
        <v/>
      </c>
      <c r="FX29" s="44"/>
      <c r="FY29" s="43"/>
      <c r="FZ29" s="46" t="str">
        <f t="shared" si="106"/>
        <v/>
      </c>
      <c r="GA29" s="47" t="str">
        <f t="shared" si="107"/>
        <v/>
      </c>
      <c r="GB29" s="62" t="s">
        <v>6</v>
      </c>
      <c r="GC29" s="60" t="str">
        <f>IF(ISERROR(AVERAGE(K29,R29,Y29,AF29,AM29,FI29,FP29,FW29,#REF!,#REF!)),"",AVERAGE(K29,R29,Y29,AF29,AM29,FI29,FP29,FW29,#REF!,#REF!))</f>
        <v/>
      </c>
      <c r="GD29" s="61" t="str">
        <f>IF(ISERROR(SUM(N29,U29,AB29,AI29,AP29,FL29,FS29,FZ29,#REF!,#REF!)),"",SUM(N29,U29,AB29,AI29,AP29,FL29,FS29,FZ29,#REF!,#REF!))</f>
        <v/>
      </c>
      <c r="GE29" s="63" t="str">
        <f t="shared" si="108"/>
        <v/>
      </c>
      <c r="GF29" s="25" t="str">
        <f>IF(ISERROR(AVERAGE(K29,R29,Y29,AF29,AM29,FI29,FP29,FW29,#REF!,#REF!)/MIN(K29,R29,Y29,AF29,AM29,FI29,FP29,FW29,#REF!,#REF!)),"",AVERAGE(K29,R29,Y29,AF29,AM29,FI29,FP29,FW29,#REF!,#REF!)/MIN(K29,R29,Y29,AF29,AM29,FI29,FP29,FW29,#REF!,#REF!))</f>
        <v/>
      </c>
      <c r="GG29" s="42"/>
      <c r="GH29" s="43"/>
      <c r="GI29" s="45" t="str">
        <f t="shared" si="109"/>
        <v/>
      </c>
      <c r="GJ29" s="44"/>
      <c r="GK29" s="43"/>
      <c r="GL29" s="46" t="str">
        <f t="shared" si="110"/>
        <v/>
      </c>
      <c r="GM29" s="47" t="str">
        <f t="shared" si="111"/>
        <v/>
      </c>
    </row>
    <row r="30" spans="2:195" ht="27.75" customHeight="1" x14ac:dyDescent="0.2">
      <c r="B30" s="68">
        <v>22</v>
      </c>
      <c r="C30" s="41" t="s">
        <v>28</v>
      </c>
      <c r="D30" s="82"/>
      <c r="E30" s="40"/>
      <c r="F30" s="23"/>
      <c r="G30" s="24"/>
      <c r="H30" s="50"/>
      <c r="I30" s="42"/>
      <c r="J30" s="43"/>
      <c r="K30" s="45"/>
      <c r="L30" s="44"/>
      <c r="M30" s="43"/>
      <c r="N30" s="46"/>
      <c r="O30" s="47"/>
      <c r="P30" s="42"/>
      <c r="Q30" s="43"/>
      <c r="R30" s="45" t="str">
        <f t="shared" si="45"/>
        <v/>
      </c>
      <c r="S30" s="44"/>
      <c r="T30" s="43"/>
      <c r="U30" s="46" t="str">
        <f t="shared" si="46"/>
        <v/>
      </c>
      <c r="V30" s="47" t="str">
        <f t="shared" si="47"/>
        <v/>
      </c>
      <c r="W30" s="42"/>
      <c r="X30" s="43"/>
      <c r="Y30" s="45"/>
      <c r="Z30" s="44"/>
      <c r="AA30" s="43"/>
      <c r="AB30" s="46"/>
      <c r="AC30" s="47"/>
      <c r="AD30" s="42"/>
      <c r="AE30" s="43"/>
      <c r="AF30" s="45"/>
      <c r="AG30" s="44"/>
      <c r="AH30" s="43"/>
      <c r="AI30" s="46"/>
      <c r="AJ30" s="47"/>
      <c r="AK30" s="42"/>
      <c r="AL30" s="43"/>
      <c r="AM30" s="45"/>
      <c r="AN30" s="44"/>
      <c r="AO30" s="43"/>
      <c r="AP30" s="46"/>
      <c r="AQ30" s="47"/>
      <c r="AR30" s="42"/>
      <c r="AS30" s="43"/>
      <c r="AT30" s="45" t="str">
        <f t="shared" si="48"/>
        <v/>
      </c>
      <c r="AU30" s="44"/>
      <c r="AV30" s="43"/>
      <c r="AW30" s="46" t="str">
        <f t="shared" si="49"/>
        <v/>
      </c>
      <c r="AX30" s="47" t="str">
        <f t="shared" si="50"/>
        <v/>
      </c>
      <c r="AY30" s="42"/>
      <c r="AZ30" s="43"/>
      <c r="BA30" s="45" t="str">
        <f t="shared" si="51"/>
        <v/>
      </c>
      <c r="BB30" s="44"/>
      <c r="BC30" s="43"/>
      <c r="BD30" s="46" t="str">
        <f t="shared" si="52"/>
        <v/>
      </c>
      <c r="BE30" s="47" t="str">
        <f t="shared" si="53"/>
        <v/>
      </c>
      <c r="BF30" s="42"/>
      <c r="BG30" s="43"/>
      <c r="BH30" s="45" t="str">
        <f t="shared" si="54"/>
        <v/>
      </c>
      <c r="BI30" s="44"/>
      <c r="BJ30" s="43"/>
      <c r="BK30" s="46" t="str">
        <f t="shared" si="55"/>
        <v/>
      </c>
      <c r="BL30" s="47" t="str">
        <f t="shared" si="56"/>
        <v/>
      </c>
      <c r="BM30" s="42"/>
      <c r="BN30" s="43"/>
      <c r="BO30" s="45" t="str">
        <f t="shared" si="57"/>
        <v/>
      </c>
      <c r="BP30" s="44"/>
      <c r="BQ30" s="43"/>
      <c r="BR30" s="46" t="str">
        <f t="shared" si="58"/>
        <v/>
      </c>
      <c r="BS30" s="47" t="str">
        <f t="shared" si="59"/>
        <v/>
      </c>
      <c r="BT30" s="42"/>
      <c r="BU30" s="43"/>
      <c r="BV30" s="45" t="str">
        <f t="shared" si="60"/>
        <v/>
      </c>
      <c r="BW30" s="44"/>
      <c r="BX30" s="43"/>
      <c r="BY30" s="46" t="str">
        <f t="shared" si="61"/>
        <v/>
      </c>
      <c r="BZ30" s="47" t="str">
        <f t="shared" si="62"/>
        <v/>
      </c>
      <c r="CA30" s="42"/>
      <c r="CB30" s="43"/>
      <c r="CC30" s="45" t="str">
        <f t="shared" si="63"/>
        <v/>
      </c>
      <c r="CD30" s="44"/>
      <c r="CE30" s="43"/>
      <c r="CF30" s="46" t="str">
        <f t="shared" si="64"/>
        <v/>
      </c>
      <c r="CG30" s="47" t="str">
        <f t="shared" si="65"/>
        <v/>
      </c>
      <c r="CH30" s="42"/>
      <c r="CI30" s="43"/>
      <c r="CJ30" s="45" t="str">
        <f t="shared" si="66"/>
        <v/>
      </c>
      <c r="CK30" s="44"/>
      <c r="CL30" s="43"/>
      <c r="CM30" s="46" t="str">
        <f t="shared" si="67"/>
        <v/>
      </c>
      <c r="CN30" s="47" t="str">
        <f t="shared" si="68"/>
        <v/>
      </c>
      <c r="CO30" s="42"/>
      <c r="CP30" s="43"/>
      <c r="CQ30" s="45" t="str">
        <f t="shared" si="69"/>
        <v/>
      </c>
      <c r="CR30" s="44"/>
      <c r="CS30" s="43"/>
      <c r="CT30" s="46" t="str">
        <f t="shared" si="70"/>
        <v/>
      </c>
      <c r="CU30" s="47" t="str">
        <f t="shared" si="71"/>
        <v/>
      </c>
      <c r="CV30" s="42"/>
      <c r="CW30" s="43"/>
      <c r="CX30" s="45" t="str">
        <f t="shared" si="72"/>
        <v/>
      </c>
      <c r="CY30" s="44"/>
      <c r="CZ30" s="43"/>
      <c r="DA30" s="46" t="str">
        <f t="shared" si="73"/>
        <v/>
      </c>
      <c r="DB30" s="47" t="str">
        <f t="shared" si="74"/>
        <v/>
      </c>
      <c r="DC30" s="42"/>
      <c r="DD30" s="43"/>
      <c r="DE30" s="45" t="str">
        <f t="shared" si="75"/>
        <v/>
      </c>
      <c r="DF30" s="44"/>
      <c r="DG30" s="43"/>
      <c r="DH30" s="46" t="str">
        <f t="shared" si="76"/>
        <v/>
      </c>
      <c r="DI30" s="47" t="str">
        <f t="shared" si="77"/>
        <v/>
      </c>
      <c r="DJ30" s="42"/>
      <c r="DK30" s="43"/>
      <c r="DL30" s="45" t="str">
        <f t="shared" si="78"/>
        <v/>
      </c>
      <c r="DM30" s="44"/>
      <c r="DN30" s="43"/>
      <c r="DO30" s="46" t="str">
        <f t="shared" si="79"/>
        <v/>
      </c>
      <c r="DP30" s="47" t="str">
        <f t="shared" si="80"/>
        <v/>
      </c>
      <c r="DQ30" s="42"/>
      <c r="DR30" s="43"/>
      <c r="DS30" s="45" t="str">
        <f t="shared" si="81"/>
        <v/>
      </c>
      <c r="DT30" s="44"/>
      <c r="DU30" s="43"/>
      <c r="DV30" s="46" t="str">
        <f t="shared" si="82"/>
        <v/>
      </c>
      <c r="DW30" s="47" t="str">
        <f t="shared" si="83"/>
        <v/>
      </c>
      <c r="DX30" s="42"/>
      <c r="DY30" s="43"/>
      <c r="DZ30" s="45" t="str">
        <f t="shared" si="84"/>
        <v/>
      </c>
      <c r="EA30" s="44"/>
      <c r="EB30" s="43"/>
      <c r="EC30" s="46" t="str">
        <f t="shared" si="85"/>
        <v/>
      </c>
      <c r="ED30" s="47" t="str">
        <f t="shared" si="86"/>
        <v/>
      </c>
      <c r="EE30" s="42"/>
      <c r="EF30" s="43"/>
      <c r="EG30" s="45" t="str">
        <f t="shared" si="87"/>
        <v/>
      </c>
      <c r="EH30" s="44"/>
      <c r="EI30" s="43"/>
      <c r="EJ30" s="46" t="str">
        <f t="shared" si="88"/>
        <v/>
      </c>
      <c r="EK30" s="47" t="str">
        <f t="shared" si="89"/>
        <v/>
      </c>
      <c r="EL30" s="42"/>
      <c r="EM30" s="43"/>
      <c r="EN30" s="45" t="str">
        <f t="shared" si="90"/>
        <v/>
      </c>
      <c r="EO30" s="44"/>
      <c r="EP30" s="43"/>
      <c r="EQ30" s="46" t="str">
        <f t="shared" si="91"/>
        <v/>
      </c>
      <c r="ER30" s="47" t="str">
        <f t="shared" si="92"/>
        <v/>
      </c>
      <c r="ES30" s="42"/>
      <c r="ET30" s="43"/>
      <c r="EU30" s="45" t="str">
        <f t="shared" si="93"/>
        <v/>
      </c>
      <c r="EV30" s="44"/>
      <c r="EW30" s="43"/>
      <c r="EX30" s="46" t="str">
        <f t="shared" si="94"/>
        <v/>
      </c>
      <c r="EY30" s="47" t="str">
        <f t="shared" si="95"/>
        <v/>
      </c>
      <c r="EZ30" s="42"/>
      <c r="FA30" s="43"/>
      <c r="FB30" s="45" t="str">
        <f t="shared" si="96"/>
        <v/>
      </c>
      <c r="FC30" s="44"/>
      <c r="FD30" s="43"/>
      <c r="FE30" s="46" t="str">
        <f t="shared" si="97"/>
        <v/>
      </c>
      <c r="FF30" s="47" t="str">
        <f t="shared" si="98"/>
        <v/>
      </c>
      <c r="FG30" s="42"/>
      <c r="FH30" s="43"/>
      <c r="FI30" s="45" t="str">
        <f t="shared" si="99"/>
        <v/>
      </c>
      <c r="FJ30" s="44"/>
      <c r="FK30" s="43"/>
      <c r="FL30" s="46" t="str">
        <f t="shared" si="100"/>
        <v/>
      </c>
      <c r="FM30" s="47" t="str">
        <f t="shared" si="101"/>
        <v/>
      </c>
      <c r="FN30" s="42"/>
      <c r="FO30" s="43"/>
      <c r="FP30" s="45" t="str">
        <f t="shared" si="102"/>
        <v/>
      </c>
      <c r="FQ30" s="44"/>
      <c r="FR30" s="43"/>
      <c r="FS30" s="46" t="str">
        <f t="shared" si="103"/>
        <v/>
      </c>
      <c r="FT30" s="47" t="str">
        <f t="shared" si="104"/>
        <v/>
      </c>
      <c r="FU30" s="42"/>
      <c r="FV30" s="43"/>
      <c r="FW30" s="45" t="str">
        <f t="shared" si="105"/>
        <v/>
      </c>
      <c r="FX30" s="44"/>
      <c r="FY30" s="43"/>
      <c r="FZ30" s="46" t="str">
        <f t="shared" si="106"/>
        <v/>
      </c>
      <c r="GA30" s="47" t="str">
        <f t="shared" si="107"/>
        <v/>
      </c>
      <c r="GB30" s="62" t="s">
        <v>6</v>
      </c>
      <c r="GC30" s="60" t="str">
        <f>IF(ISERROR(AVERAGE(K30,R30,Y30,AF30,AM30,FI30,FP30,FW30,#REF!,#REF!)),"",AVERAGE(K30,R30,Y30,AF30,AM30,FI30,FP30,FW30,#REF!,#REF!))</f>
        <v/>
      </c>
      <c r="GD30" s="61" t="str">
        <f>IF(ISERROR(SUM(N30,U30,AB30,AI30,AP30,FL30,FS30,FZ30,#REF!,#REF!)),"",SUM(N30,U30,AB30,AI30,AP30,FL30,FS30,FZ30,#REF!,#REF!))</f>
        <v/>
      </c>
      <c r="GE30" s="63" t="str">
        <f t="shared" si="108"/>
        <v/>
      </c>
      <c r="GF30" s="25" t="str">
        <f>IF(ISERROR(AVERAGE(K30,R30,Y30,AF30,AM30,FI30,FP30,FW30,#REF!,#REF!)/MIN(K30,R30,Y30,AF30,AM30,FI30,FP30,FW30,#REF!,#REF!)),"",AVERAGE(K30,R30,Y30,AF30,AM30,FI30,FP30,FW30,#REF!,#REF!)/MIN(K30,R30,Y30,AF30,AM30,FI30,FP30,FW30,#REF!,#REF!))</f>
        <v/>
      </c>
      <c r="GG30" s="42"/>
      <c r="GH30" s="43"/>
      <c r="GI30" s="45" t="str">
        <f t="shared" si="109"/>
        <v/>
      </c>
      <c r="GJ30" s="44"/>
      <c r="GK30" s="43"/>
      <c r="GL30" s="46" t="str">
        <f t="shared" si="110"/>
        <v/>
      </c>
      <c r="GM30" s="47" t="str">
        <f t="shared" si="111"/>
        <v/>
      </c>
    </row>
    <row r="31" spans="2:195" ht="27.75" customHeight="1" x14ac:dyDescent="0.2">
      <c r="B31" s="68">
        <v>23</v>
      </c>
      <c r="C31" s="41" t="s">
        <v>35</v>
      </c>
      <c r="D31" s="82" t="s">
        <v>365</v>
      </c>
      <c r="E31" s="40" t="s">
        <v>77</v>
      </c>
      <c r="F31" s="23"/>
      <c r="G31" s="24"/>
      <c r="H31" s="50"/>
      <c r="I31" s="42"/>
      <c r="J31" s="43"/>
      <c r="K31" s="45"/>
      <c r="L31" s="44"/>
      <c r="M31" s="43"/>
      <c r="N31" s="46"/>
      <c r="O31" s="47"/>
      <c r="P31" s="42"/>
      <c r="Q31" s="43"/>
      <c r="R31" s="45" t="str">
        <f t="shared" si="45"/>
        <v/>
      </c>
      <c r="S31" s="44"/>
      <c r="T31" s="43"/>
      <c r="U31" s="46" t="str">
        <f t="shared" si="46"/>
        <v/>
      </c>
      <c r="V31" s="47" t="str">
        <f t="shared" si="47"/>
        <v/>
      </c>
      <c r="W31" s="42"/>
      <c r="X31" s="43"/>
      <c r="Y31" s="45"/>
      <c r="Z31" s="44"/>
      <c r="AA31" s="43"/>
      <c r="AB31" s="46"/>
      <c r="AC31" s="47"/>
      <c r="AD31" s="42"/>
      <c r="AE31" s="43"/>
      <c r="AF31" s="45"/>
      <c r="AG31" s="44"/>
      <c r="AH31" s="43"/>
      <c r="AI31" s="46"/>
      <c r="AJ31" s="47"/>
      <c r="AK31" s="42"/>
      <c r="AL31" s="43"/>
      <c r="AM31" s="45"/>
      <c r="AN31" s="44"/>
      <c r="AO31" s="43"/>
      <c r="AP31" s="46"/>
      <c r="AQ31" s="47"/>
      <c r="AR31" s="42"/>
      <c r="AS31" s="43"/>
      <c r="AT31" s="45" t="str">
        <f t="shared" si="48"/>
        <v/>
      </c>
      <c r="AU31" s="44"/>
      <c r="AV31" s="43"/>
      <c r="AW31" s="46" t="str">
        <f t="shared" si="49"/>
        <v/>
      </c>
      <c r="AX31" s="47" t="str">
        <f t="shared" si="50"/>
        <v/>
      </c>
      <c r="AY31" s="42"/>
      <c r="AZ31" s="43"/>
      <c r="BA31" s="45" t="str">
        <f t="shared" si="51"/>
        <v/>
      </c>
      <c r="BB31" s="44"/>
      <c r="BC31" s="43"/>
      <c r="BD31" s="46" t="str">
        <f t="shared" si="52"/>
        <v/>
      </c>
      <c r="BE31" s="47" t="str">
        <f t="shared" si="53"/>
        <v/>
      </c>
      <c r="BF31" s="42"/>
      <c r="BG31" s="43"/>
      <c r="BH31" s="45" t="str">
        <f t="shared" si="54"/>
        <v/>
      </c>
      <c r="BI31" s="44"/>
      <c r="BJ31" s="43"/>
      <c r="BK31" s="46" t="str">
        <f t="shared" si="55"/>
        <v/>
      </c>
      <c r="BL31" s="47" t="str">
        <f t="shared" si="56"/>
        <v/>
      </c>
      <c r="BM31" s="42"/>
      <c r="BN31" s="43"/>
      <c r="BO31" s="45" t="str">
        <f t="shared" si="57"/>
        <v/>
      </c>
      <c r="BP31" s="44"/>
      <c r="BQ31" s="43"/>
      <c r="BR31" s="46" t="str">
        <f t="shared" si="58"/>
        <v/>
      </c>
      <c r="BS31" s="47" t="str">
        <f t="shared" si="59"/>
        <v/>
      </c>
      <c r="BT31" s="42"/>
      <c r="BU31" s="43"/>
      <c r="BV31" s="45" t="str">
        <f t="shared" si="60"/>
        <v/>
      </c>
      <c r="BW31" s="44"/>
      <c r="BX31" s="43"/>
      <c r="BY31" s="46" t="str">
        <f t="shared" si="61"/>
        <v/>
      </c>
      <c r="BZ31" s="47" t="str">
        <f t="shared" si="62"/>
        <v/>
      </c>
      <c r="CA31" s="42"/>
      <c r="CB31" s="43"/>
      <c r="CC31" s="45" t="str">
        <f t="shared" si="63"/>
        <v/>
      </c>
      <c r="CD31" s="44"/>
      <c r="CE31" s="43"/>
      <c r="CF31" s="46" t="str">
        <f t="shared" si="64"/>
        <v/>
      </c>
      <c r="CG31" s="47" t="str">
        <f t="shared" si="65"/>
        <v/>
      </c>
      <c r="CH31" s="42"/>
      <c r="CI31" s="43"/>
      <c r="CJ31" s="45" t="str">
        <f t="shared" si="66"/>
        <v/>
      </c>
      <c r="CK31" s="44"/>
      <c r="CL31" s="43"/>
      <c r="CM31" s="46" t="str">
        <f t="shared" si="67"/>
        <v/>
      </c>
      <c r="CN31" s="47" t="str">
        <f t="shared" si="68"/>
        <v/>
      </c>
      <c r="CO31" s="42"/>
      <c r="CP31" s="43"/>
      <c r="CQ31" s="45" t="str">
        <f t="shared" si="69"/>
        <v/>
      </c>
      <c r="CR31" s="44"/>
      <c r="CS31" s="43"/>
      <c r="CT31" s="46" t="str">
        <f t="shared" si="70"/>
        <v/>
      </c>
      <c r="CU31" s="47" t="str">
        <f t="shared" si="71"/>
        <v/>
      </c>
      <c r="CV31" s="42"/>
      <c r="CW31" s="43"/>
      <c r="CX31" s="45" t="str">
        <f t="shared" si="72"/>
        <v/>
      </c>
      <c r="CY31" s="44"/>
      <c r="CZ31" s="43"/>
      <c r="DA31" s="46" t="str">
        <f t="shared" si="73"/>
        <v/>
      </c>
      <c r="DB31" s="47" t="str">
        <f t="shared" si="74"/>
        <v/>
      </c>
      <c r="DC31" s="42"/>
      <c r="DD31" s="43"/>
      <c r="DE31" s="45" t="str">
        <f t="shared" si="75"/>
        <v/>
      </c>
      <c r="DF31" s="44"/>
      <c r="DG31" s="43"/>
      <c r="DH31" s="46" t="str">
        <f t="shared" si="76"/>
        <v/>
      </c>
      <c r="DI31" s="47" t="str">
        <f t="shared" si="77"/>
        <v/>
      </c>
      <c r="DJ31" s="42"/>
      <c r="DK31" s="43"/>
      <c r="DL31" s="45" t="str">
        <f t="shared" si="78"/>
        <v/>
      </c>
      <c r="DM31" s="44"/>
      <c r="DN31" s="43"/>
      <c r="DO31" s="46" t="str">
        <f t="shared" si="79"/>
        <v/>
      </c>
      <c r="DP31" s="47" t="str">
        <f t="shared" si="80"/>
        <v/>
      </c>
      <c r="DQ31" s="42"/>
      <c r="DR31" s="43"/>
      <c r="DS31" s="45" t="str">
        <f t="shared" si="81"/>
        <v/>
      </c>
      <c r="DT31" s="44"/>
      <c r="DU31" s="43"/>
      <c r="DV31" s="46" t="str">
        <f t="shared" si="82"/>
        <v/>
      </c>
      <c r="DW31" s="47" t="str">
        <f t="shared" si="83"/>
        <v/>
      </c>
      <c r="DX31" s="42"/>
      <c r="DY31" s="43"/>
      <c r="DZ31" s="45" t="str">
        <f t="shared" si="84"/>
        <v/>
      </c>
      <c r="EA31" s="44"/>
      <c r="EB31" s="43"/>
      <c r="EC31" s="46" t="str">
        <f t="shared" si="85"/>
        <v/>
      </c>
      <c r="ED31" s="47" t="str">
        <f t="shared" si="86"/>
        <v/>
      </c>
      <c r="EE31" s="42"/>
      <c r="EF31" s="43"/>
      <c r="EG31" s="45" t="str">
        <f t="shared" si="87"/>
        <v/>
      </c>
      <c r="EH31" s="44"/>
      <c r="EI31" s="43"/>
      <c r="EJ31" s="46" t="str">
        <f t="shared" si="88"/>
        <v/>
      </c>
      <c r="EK31" s="47" t="str">
        <f t="shared" si="89"/>
        <v/>
      </c>
      <c r="EL31" s="42"/>
      <c r="EM31" s="43"/>
      <c r="EN31" s="45" t="str">
        <f t="shared" si="90"/>
        <v/>
      </c>
      <c r="EO31" s="44"/>
      <c r="EP31" s="43"/>
      <c r="EQ31" s="46" t="str">
        <f t="shared" si="91"/>
        <v/>
      </c>
      <c r="ER31" s="47" t="str">
        <f t="shared" si="92"/>
        <v/>
      </c>
      <c r="ES31" s="42"/>
      <c r="ET31" s="43"/>
      <c r="EU31" s="45" t="str">
        <f t="shared" si="93"/>
        <v/>
      </c>
      <c r="EV31" s="44"/>
      <c r="EW31" s="43"/>
      <c r="EX31" s="46" t="str">
        <f t="shared" si="94"/>
        <v/>
      </c>
      <c r="EY31" s="47" t="str">
        <f t="shared" si="95"/>
        <v/>
      </c>
      <c r="EZ31" s="42"/>
      <c r="FA31" s="43"/>
      <c r="FB31" s="45" t="str">
        <f t="shared" si="96"/>
        <v/>
      </c>
      <c r="FC31" s="44"/>
      <c r="FD31" s="43"/>
      <c r="FE31" s="46" t="str">
        <f t="shared" si="97"/>
        <v/>
      </c>
      <c r="FF31" s="47" t="str">
        <f t="shared" si="98"/>
        <v/>
      </c>
      <c r="FG31" s="42"/>
      <c r="FH31" s="43"/>
      <c r="FI31" s="45" t="str">
        <f t="shared" si="99"/>
        <v/>
      </c>
      <c r="FJ31" s="44"/>
      <c r="FK31" s="43"/>
      <c r="FL31" s="46" t="str">
        <f t="shared" si="100"/>
        <v/>
      </c>
      <c r="FM31" s="47" t="str">
        <f t="shared" si="101"/>
        <v/>
      </c>
      <c r="FN31" s="42"/>
      <c r="FO31" s="43"/>
      <c r="FP31" s="45" t="str">
        <f t="shared" si="102"/>
        <v/>
      </c>
      <c r="FQ31" s="44"/>
      <c r="FR31" s="43"/>
      <c r="FS31" s="46" t="str">
        <f t="shared" si="103"/>
        <v/>
      </c>
      <c r="FT31" s="47" t="str">
        <f t="shared" si="104"/>
        <v/>
      </c>
      <c r="FU31" s="42"/>
      <c r="FV31" s="43"/>
      <c r="FW31" s="45" t="str">
        <f t="shared" si="105"/>
        <v/>
      </c>
      <c r="FX31" s="44"/>
      <c r="FY31" s="43"/>
      <c r="FZ31" s="46" t="str">
        <f t="shared" si="106"/>
        <v/>
      </c>
      <c r="GA31" s="47" t="str">
        <f t="shared" si="107"/>
        <v/>
      </c>
      <c r="GB31" s="62" t="s">
        <v>6</v>
      </c>
      <c r="GC31" s="60" t="str">
        <f>IF(ISERROR(AVERAGE(K31,R31,Y31,AF31,AM31,FI31,FP31,FW31,#REF!,#REF!)),"",AVERAGE(K31,R31,Y31,AF31,AM31,FI31,FP31,FW31,#REF!,#REF!))</f>
        <v/>
      </c>
      <c r="GD31" s="61" t="str">
        <f>IF(ISERROR(SUM(N31,U31,AB31,AI31,AP31,FL31,FS31,FZ31,#REF!,#REF!)),"",SUM(N31,U31,AB31,AI31,AP31,FL31,FS31,FZ31,#REF!,#REF!))</f>
        <v/>
      </c>
      <c r="GE31" s="63" t="str">
        <f t="shared" si="108"/>
        <v/>
      </c>
      <c r="GF31" s="25" t="str">
        <f>IF(ISERROR(AVERAGE(K31,R31,Y31,AF31,AM31,FI31,FP31,FW31,#REF!,#REF!)/MIN(K31,R31,Y31,AF31,AM31,FI31,FP31,FW31,#REF!,#REF!)),"",AVERAGE(K31,R31,Y31,AF31,AM31,FI31,FP31,FW31,#REF!,#REF!)/MIN(K31,R31,Y31,AF31,AM31,FI31,FP31,FW31,#REF!,#REF!))</f>
        <v/>
      </c>
      <c r="GG31" s="42"/>
      <c r="GH31" s="43"/>
      <c r="GI31" s="45" t="str">
        <f t="shared" si="109"/>
        <v/>
      </c>
      <c r="GJ31" s="44"/>
      <c r="GK31" s="43"/>
      <c r="GL31" s="46" t="str">
        <f t="shared" si="110"/>
        <v/>
      </c>
      <c r="GM31" s="47" t="str">
        <f t="shared" si="111"/>
        <v/>
      </c>
    </row>
    <row r="32" spans="2:195" ht="27.75" customHeight="1" x14ac:dyDescent="0.2">
      <c r="B32" s="68">
        <v>24</v>
      </c>
      <c r="C32" s="41" t="s">
        <v>35</v>
      </c>
      <c r="D32" s="82" t="s">
        <v>365</v>
      </c>
      <c r="E32" s="40" t="s">
        <v>78</v>
      </c>
      <c r="F32" s="23"/>
      <c r="G32" s="24"/>
      <c r="H32" s="50"/>
      <c r="I32" s="42"/>
      <c r="J32" s="43"/>
      <c r="K32" s="45"/>
      <c r="L32" s="44"/>
      <c r="M32" s="43"/>
      <c r="N32" s="46"/>
      <c r="O32" s="47"/>
      <c r="P32" s="42"/>
      <c r="Q32" s="43"/>
      <c r="R32" s="45" t="str">
        <f t="shared" si="45"/>
        <v/>
      </c>
      <c r="S32" s="44"/>
      <c r="T32" s="43"/>
      <c r="U32" s="46" t="str">
        <f t="shared" si="46"/>
        <v/>
      </c>
      <c r="V32" s="47" t="str">
        <f t="shared" si="47"/>
        <v/>
      </c>
      <c r="W32" s="42"/>
      <c r="X32" s="43"/>
      <c r="Y32" s="45"/>
      <c r="Z32" s="44"/>
      <c r="AA32" s="43"/>
      <c r="AB32" s="46"/>
      <c r="AC32" s="47"/>
      <c r="AD32" s="42"/>
      <c r="AE32" s="43"/>
      <c r="AF32" s="45"/>
      <c r="AG32" s="44"/>
      <c r="AH32" s="43"/>
      <c r="AI32" s="46"/>
      <c r="AJ32" s="47"/>
      <c r="AK32" s="42"/>
      <c r="AL32" s="43"/>
      <c r="AM32" s="45"/>
      <c r="AN32" s="44"/>
      <c r="AO32" s="43"/>
      <c r="AP32" s="46"/>
      <c r="AQ32" s="47"/>
      <c r="AR32" s="42"/>
      <c r="AS32" s="43"/>
      <c r="AT32" s="45" t="str">
        <f t="shared" si="48"/>
        <v/>
      </c>
      <c r="AU32" s="44"/>
      <c r="AV32" s="43"/>
      <c r="AW32" s="46" t="str">
        <f t="shared" si="49"/>
        <v/>
      </c>
      <c r="AX32" s="47" t="str">
        <f t="shared" si="50"/>
        <v/>
      </c>
      <c r="AY32" s="42"/>
      <c r="AZ32" s="43"/>
      <c r="BA32" s="45" t="str">
        <f t="shared" si="51"/>
        <v/>
      </c>
      <c r="BB32" s="44"/>
      <c r="BC32" s="43"/>
      <c r="BD32" s="46" t="str">
        <f t="shared" si="52"/>
        <v/>
      </c>
      <c r="BE32" s="47" t="str">
        <f t="shared" si="53"/>
        <v/>
      </c>
      <c r="BF32" s="42"/>
      <c r="BG32" s="43"/>
      <c r="BH32" s="45" t="str">
        <f t="shared" si="54"/>
        <v/>
      </c>
      <c r="BI32" s="44"/>
      <c r="BJ32" s="43"/>
      <c r="BK32" s="46" t="str">
        <f t="shared" si="55"/>
        <v/>
      </c>
      <c r="BL32" s="47" t="str">
        <f t="shared" si="56"/>
        <v/>
      </c>
      <c r="BM32" s="42"/>
      <c r="BN32" s="43"/>
      <c r="BO32" s="45" t="str">
        <f t="shared" si="57"/>
        <v/>
      </c>
      <c r="BP32" s="44"/>
      <c r="BQ32" s="43"/>
      <c r="BR32" s="46" t="str">
        <f t="shared" si="58"/>
        <v/>
      </c>
      <c r="BS32" s="47" t="str">
        <f t="shared" si="59"/>
        <v/>
      </c>
      <c r="BT32" s="42"/>
      <c r="BU32" s="43"/>
      <c r="BV32" s="45" t="str">
        <f t="shared" si="60"/>
        <v/>
      </c>
      <c r="BW32" s="44"/>
      <c r="BX32" s="43"/>
      <c r="BY32" s="46" t="str">
        <f t="shared" si="61"/>
        <v/>
      </c>
      <c r="BZ32" s="47" t="str">
        <f t="shared" si="62"/>
        <v/>
      </c>
      <c r="CA32" s="42"/>
      <c r="CB32" s="43"/>
      <c r="CC32" s="45" t="str">
        <f t="shared" si="63"/>
        <v/>
      </c>
      <c r="CD32" s="44"/>
      <c r="CE32" s="43"/>
      <c r="CF32" s="46" t="str">
        <f t="shared" si="64"/>
        <v/>
      </c>
      <c r="CG32" s="47" t="str">
        <f t="shared" si="65"/>
        <v/>
      </c>
      <c r="CH32" s="42"/>
      <c r="CI32" s="43"/>
      <c r="CJ32" s="45" t="str">
        <f t="shared" si="66"/>
        <v/>
      </c>
      <c r="CK32" s="44"/>
      <c r="CL32" s="43"/>
      <c r="CM32" s="46" t="str">
        <f t="shared" si="67"/>
        <v/>
      </c>
      <c r="CN32" s="47" t="str">
        <f t="shared" si="68"/>
        <v/>
      </c>
      <c r="CO32" s="42"/>
      <c r="CP32" s="43"/>
      <c r="CQ32" s="45" t="str">
        <f t="shared" si="69"/>
        <v/>
      </c>
      <c r="CR32" s="44"/>
      <c r="CS32" s="43"/>
      <c r="CT32" s="46" t="str">
        <f t="shared" si="70"/>
        <v/>
      </c>
      <c r="CU32" s="47" t="str">
        <f t="shared" si="71"/>
        <v/>
      </c>
      <c r="CV32" s="42"/>
      <c r="CW32" s="43"/>
      <c r="CX32" s="45" t="str">
        <f t="shared" si="72"/>
        <v/>
      </c>
      <c r="CY32" s="44"/>
      <c r="CZ32" s="43"/>
      <c r="DA32" s="46" t="str">
        <f t="shared" si="73"/>
        <v/>
      </c>
      <c r="DB32" s="47" t="str">
        <f t="shared" si="74"/>
        <v/>
      </c>
      <c r="DC32" s="42"/>
      <c r="DD32" s="43"/>
      <c r="DE32" s="45" t="str">
        <f t="shared" si="75"/>
        <v/>
      </c>
      <c r="DF32" s="44"/>
      <c r="DG32" s="43"/>
      <c r="DH32" s="46" t="str">
        <f t="shared" si="76"/>
        <v/>
      </c>
      <c r="DI32" s="47" t="str">
        <f t="shared" si="77"/>
        <v/>
      </c>
      <c r="DJ32" s="42"/>
      <c r="DK32" s="43"/>
      <c r="DL32" s="45" t="str">
        <f t="shared" si="78"/>
        <v/>
      </c>
      <c r="DM32" s="44"/>
      <c r="DN32" s="43"/>
      <c r="DO32" s="46" t="str">
        <f t="shared" si="79"/>
        <v/>
      </c>
      <c r="DP32" s="47" t="str">
        <f t="shared" si="80"/>
        <v/>
      </c>
      <c r="DQ32" s="42"/>
      <c r="DR32" s="43"/>
      <c r="DS32" s="45" t="str">
        <f t="shared" si="81"/>
        <v/>
      </c>
      <c r="DT32" s="44"/>
      <c r="DU32" s="43"/>
      <c r="DV32" s="46" t="str">
        <f t="shared" si="82"/>
        <v/>
      </c>
      <c r="DW32" s="47" t="str">
        <f t="shared" si="83"/>
        <v/>
      </c>
      <c r="DX32" s="42"/>
      <c r="DY32" s="43"/>
      <c r="DZ32" s="45" t="str">
        <f t="shared" si="84"/>
        <v/>
      </c>
      <c r="EA32" s="44"/>
      <c r="EB32" s="43"/>
      <c r="EC32" s="46" t="str">
        <f t="shared" si="85"/>
        <v/>
      </c>
      <c r="ED32" s="47" t="str">
        <f t="shared" si="86"/>
        <v/>
      </c>
      <c r="EE32" s="42"/>
      <c r="EF32" s="43"/>
      <c r="EG32" s="45" t="str">
        <f t="shared" si="87"/>
        <v/>
      </c>
      <c r="EH32" s="44"/>
      <c r="EI32" s="43"/>
      <c r="EJ32" s="46" t="str">
        <f t="shared" si="88"/>
        <v/>
      </c>
      <c r="EK32" s="47" t="str">
        <f t="shared" si="89"/>
        <v/>
      </c>
      <c r="EL32" s="42"/>
      <c r="EM32" s="43"/>
      <c r="EN32" s="45" t="str">
        <f t="shared" si="90"/>
        <v/>
      </c>
      <c r="EO32" s="44"/>
      <c r="EP32" s="43"/>
      <c r="EQ32" s="46" t="str">
        <f t="shared" si="91"/>
        <v/>
      </c>
      <c r="ER32" s="47" t="str">
        <f t="shared" si="92"/>
        <v/>
      </c>
      <c r="ES32" s="42"/>
      <c r="ET32" s="43"/>
      <c r="EU32" s="45" t="str">
        <f t="shared" si="93"/>
        <v/>
      </c>
      <c r="EV32" s="44"/>
      <c r="EW32" s="43"/>
      <c r="EX32" s="46" t="str">
        <f t="shared" si="94"/>
        <v/>
      </c>
      <c r="EY32" s="47" t="str">
        <f t="shared" si="95"/>
        <v/>
      </c>
      <c r="EZ32" s="42"/>
      <c r="FA32" s="43"/>
      <c r="FB32" s="45" t="str">
        <f t="shared" si="96"/>
        <v/>
      </c>
      <c r="FC32" s="44"/>
      <c r="FD32" s="43"/>
      <c r="FE32" s="46" t="str">
        <f t="shared" si="97"/>
        <v/>
      </c>
      <c r="FF32" s="47" t="str">
        <f t="shared" si="98"/>
        <v/>
      </c>
      <c r="FG32" s="42"/>
      <c r="FH32" s="43"/>
      <c r="FI32" s="45" t="str">
        <f t="shared" si="99"/>
        <v/>
      </c>
      <c r="FJ32" s="44"/>
      <c r="FK32" s="43"/>
      <c r="FL32" s="46" t="str">
        <f t="shared" si="100"/>
        <v/>
      </c>
      <c r="FM32" s="47" t="str">
        <f t="shared" si="101"/>
        <v/>
      </c>
      <c r="FN32" s="42"/>
      <c r="FO32" s="43"/>
      <c r="FP32" s="45" t="str">
        <f t="shared" si="102"/>
        <v/>
      </c>
      <c r="FQ32" s="44"/>
      <c r="FR32" s="43"/>
      <c r="FS32" s="46" t="str">
        <f t="shared" si="103"/>
        <v/>
      </c>
      <c r="FT32" s="47" t="str">
        <f t="shared" si="104"/>
        <v/>
      </c>
      <c r="FU32" s="42"/>
      <c r="FV32" s="43"/>
      <c r="FW32" s="45" t="str">
        <f t="shared" si="105"/>
        <v/>
      </c>
      <c r="FX32" s="44"/>
      <c r="FY32" s="43"/>
      <c r="FZ32" s="46" t="str">
        <f t="shared" si="106"/>
        <v/>
      </c>
      <c r="GA32" s="47" t="str">
        <f t="shared" si="107"/>
        <v/>
      </c>
      <c r="GB32" s="62" t="s">
        <v>6</v>
      </c>
      <c r="GC32" s="60" t="str">
        <f>IF(ISERROR(AVERAGE(K32,R32,Y32,AF32,AM32,FI32,FP32,FW32,#REF!,#REF!)),"",AVERAGE(K32,R32,Y32,AF32,AM32,FI32,FP32,FW32,#REF!,#REF!))</f>
        <v/>
      </c>
      <c r="GD32" s="61" t="str">
        <f>IF(ISERROR(SUM(N32,U32,AB32,AI32,AP32,FL32,FS32,FZ32,#REF!,#REF!)),"",SUM(N32,U32,AB32,AI32,AP32,FL32,FS32,FZ32,#REF!,#REF!))</f>
        <v/>
      </c>
      <c r="GE32" s="63" t="str">
        <f t="shared" si="108"/>
        <v/>
      </c>
      <c r="GF32" s="25" t="str">
        <f>IF(ISERROR(AVERAGE(K32,R32,Y32,AF32,AM32,FI32,FP32,FW32,#REF!,#REF!)/MIN(K32,R32,Y32,AF32,AM32,FI32,FP32,FW32,#REF!,#REF!)),"",AVERAGE(K32,R32,Y32,AF32,AM32,FI32,FP32,FW32,#REF!,#REF!)/MIN(K32,R32,Y32,AF32,AM32,FI32,FP32,FW32,#REF!,#REF!))</f>
        <v/>
      </c>
      <c r="GG32" s="42"/>
      <c r="GH32" s="43"/>
      <c r="GI32" s="45" t="str">
        <f t="shared" si="109"/>
        <v/>
      </c>
      <c r="GJ32" s="44"/>
      <c r="GK32" s="43"/>
      <c r="GL32" s="46" t="str">
        <f t="shared" si="110"/>
        <v/>
      </c>
      <c r="GM32" s="47" t="str">
        <f t="shared" si="111"/>
        <v/>
      </c>
    </row>
    <row r="33" spans="2:195" ht="27.75" customHeight="1" x14ac:dyDescent="0.2">
      <c r="B33" s="68">
        <v>25</v>
      </c>
      <c r="C33" s="41" t="s">
        <v>35</v>
      </c>
      <c r="D33" s="82" t="s">
        <v>365</v>
      </c>
      <c r="E33" s="40" t="s">
        <v>79</v>
      </c>
      <c r="F33" s="23"/>
      <c r="G33" s="24"/>
      <c r="H33" s="50"/>
      <c r="I33" s="42"/>
      <c r="J33" s="43"/>
      <c r="K33" s="45"/>
      <c r="L33" s="44"/>
      <c r="M33" s="43"/>
      <c r="N33" s="46"/>
      <c r="O33" s="47"/>
      <c r="P33" s="42"/>
      <c r="Q33" s="43"/>
      <c r="R33" s="45" t="str">
        <f t="shared" si="45"/>
        <v/>
      </c>
      <c r="S33" s="44"/>
      <c r="T33" s="43"/>
      <c r="U33" s="46" t="str">
        <f t="shared" si="46"/>
        <v/>
      </c>
      <c r="V33" s="47" t="str">
        <f t="shared" si="47"/>
        <v/>
      </c>
      <c r="W33" s="42"/>
      <c r="X33" s="43"/>
      <c r="Y33" s="45"/>
      <c r="Z33" s="44"/>
      <c r="AA33" s="43"/>
      <c r="AB33" s="46"/>
      <c r="AC33" s="47"/>
      <c r="AD33" s="42"/>
      <c r="AE33" s="43"/>
      <c r="AF33" s="45"/>
      <c r="AG33" s="44"/>
      <c r="AH33" s="43"/>
      <c r="AI33" s="46"/>
      <c r="AJ33" s="47"/>
      <c r="AK33" s="42"/>
      <c r="AL33" s="43"/>
      <c r="AM33" s="45"/>
      <c r="AN33" s="44"/>
      <c r="AO33" s="43"/>
      <c r="AP33" s="46"/>
      <c r="AQ33" s="47"/>
      <c r="AR33" s="42"/>
      <c r="AS33" s="43"/>
      <c r="AT33" s="45" t="str">
        <f t="shared" si="48"/>
        <v/>
      </c>
      <c r="AU33" s="44"/>
      <c r="AV33" s="43"/>
      <c r="AW33" s="46" t="str">
        <f t="shared" si="49"/>
        <v/>
      </c>
      <c r="AX33" s="47" t="str">
        <f t="shared" si="50"/>
        <v/>
      </c>
      <c r="AY33" s="42"/>
      <c r="AZ33" s="43"/>
      <c r="BA33" s="45" t="str">
        <f t="shared" si="51"/>
        <v/>
      </c>
      <c r="BB33" s="44"/>
      <c r="BC33" s="43"/>
      <c r="BD33" s="46" t="str">
        <f t="shared" si="52"/>
        <v/>
      </c>
      <c r="BE33" s="47" t="str">
        <f t="shared" si="53"/>
        <v/>
      </c>
      <c r="BF33" s="42"/>
      <c r="BG33" s="43"/>
      <c r="BH33" s="45" t="str">
        <f t="shared" si="54"/>
        <v/>
      </c>
      <c r="BI33" s="44"/>
      <c r="BJ33" s="43"/>
      <c r="BK33" s="46" t="str">
        <f t="shared" si="55"/>
        <v/>
      </c>
      <c r="BL33" s="47" t="str">
        <f t="shared" si="56"/>
        <v/>
      </c>
      <c r="BM33" s="42"/>
      <c r="BN33" s="43"/>
      <c r="BO33" s="45" t="str">
        <f t="shared" si="57"/>
        <v/>
      </c>
      <c r="BP33" s="44"/>
      <c r="BQ33" s="43"/>
      <c r="BR33" s="46" t="str">
        <f t="shared" si="58"/>
        <v/>
      </c>
      <c r="BS33" s="47" t="str">
        <f t="shared" si="59"/>
        <v/>
      </c>
      <c r="BT33" s="42"/>
      <c r="BU33" s="43"/>
      <c r="BV33" s="45" t="str">
        <f t="shared" si="60"/>
        <v/>
      </c>
      <c r="BW33" s="44"/>
      <c r="BX33" s="43"/>
      <c r="BY33" s="46" t="str">
        <f t="shared" si="61"/>
        <v/>
      </c>
      <c r="BZ33" s="47" t="str">
        <f t="shared" si="62"/>
        <v/>
      </c>
      <c r="CA33" s="42"/>
      <c r="CB33" s="43"/>
      <c r="CC33" s="45" t="str">
        <f t="shared" si="63"/>
        <v/>
      </c>
      <c r="CD33" s="44"/>
      <c r="CE33" s="43"/>
      <c r="CF33" s="46" t="str">
        <f t="shared" si="64"/>
        <v/>
      </c>
      <c r="CG33" s="47" t="str">
        <f t="shared" si="65"/>
        <v/>
      </c>
      <c r="CH33" s="42"/>
      <c r="CI33" s="43"/>
      <c r="CJ33" s="45" t="str">
        <f t="shared" si="66"/>
        <v/>
      </c>
      <c r="CK33" s="44"/>
      <c r="CL33" s="43"/>
      <c r="CM33" s="46" t="str">
        <f t="shared" si="67"/>
        <v/>
      </c>
      <c r="CN33" s="47" t="str">
        <f t="shared" si="68"/>
        <v/>
      </c>
      <c r="CO33" s="42"/>
      <c r="CP33" s="43"/>
      <c r="CQ33" s="45" t="str">
        <f t="shared" si="69"/>
        <v/>
      </c>
      <c r="CR33" s="44"/>
      <c r="CS33" s="43"/>
      <c r="CT33" s="46" t="str">
        <f t="shared" si="70"/>
        <v/>
      </c>
      <c r="CU33" s="47" t="str">
        <f t="shared" si="71"/>
        <v/>
      </c>
      <c r="CV33" s="42"/>
      <c r="CW33" s="43"/>
      <c r="CX33" s="45" t="str">
        <f t="shared" si="72"/>
        <v/>
      </c>
      <c r="CY33" s="44"/>
      <c r="CZ33" s="43"/>
      <c r="DA33" s="46" t="str">
        <f t="shared" si="73"/>
        <v/>
      </c>
      <c r="DB33" s="47" t="str">
        <f t="shared" si="74"/>
        <v/>
      </c>
      <c r="DC33" s="42"/>
      <c r="DD33" s="43"/>
      <c r="DE33" s="45" t="str">
        <f t="shared" si="75"/>
        <v/>
      </c>
      <c r="DF33" s="44"/>
      <c r="DG33" s="43"/>
      <c r="DH33" s="46" t="str">
        <f t="shared" si="76"/>
        <v/>
      </c>
      <c r="DI33" s="47" t="str">
        <f t="shared" si="77"/>
        <v/>
      </c>
      <c r="DJ33" s="42"/>
      <c r="DK33" s="43"/>
      <c r="DL33" s="45" t="str">
        <f t="shared" si="78"/>
        <v/>
      </c>
      <c r="DM33" s="44"/>
      <c r="DN33" s="43"/>
      <c r="DO33" s="46" t="str">
        <f t="shared" si="79"/>
        <v/>
      </c>
      <c r="DP33" s="47" t="str">
        <f t="shared" si="80"/>
        <v/>
      </c>
      <c r="DQ33" s="42"/>
      <c r="DR33" s="43"/>
      <c r="DS33" s="45" t="str">
        <f t="shared" si="81"/>
        <v/>
      </c>
      <c r="DT33" s="44"/>
      <c r="DU33" s="43"/>
      <c r="DV33" s="46" t="str">
        <f t="shared" si="82"/>
        <v/>
      </c>
      <c r="DW33" s="47" t="str">
        <f t="shared" si="83"/>
        <v/>
      </c>
      <c r="DX33" s="42"/>
      <c r="DY33" s="43"/>
      <c r="DZ33" s="45" t="str">
        <f t="shared" si="84"/>
        <v/>
      </c>
      <c r="EA33" s="44"/>
      <c r="EB33" s="43"/>
      <c r="EC33" s="46" t="str">
        <f t="shared" si="85"/>
        <v/>
      </c>
      <c r="ED33" s="47" t="str">
        <f t="shared" si="86"/>
        <v/>
      </c>
      <c r="EE33" s="42"/>
      <c r="EF33" s="43"/>
      <c r="EG33" s="45" t="str">
        <f t="shared" si="87"/>
        <v/>
      </c>
      <c r="EH33" s="44"/>
      <c r="EI33" s="43"/>
      <c r="EJ33" s="46" t="str">
        <f t="shared" si="88"/>
        <v/>
      </c>
      <c r="EK33" s="47" t="str">
        <f t="shared" si="89"/>
        <v/>
      </c>
      <c r="EL33" s="42"/>
      <c r="EM33" s="43"/>
      <c r="EN33" s="45" t="str">
        <f t="shared" si="90"/>
        <v/>
      </c>
      <c r="EO33" s="44"/>
      <c r="EP33" s="43"/>
      <c r="EQ33" s="46" t="str">
        <f t="shared" si="91"/>
        <v/>
      </c>
      <c r="ER33" s="47" t="str">
        <f t="shared" si="92"/>
        <v/>
      </c>
      <c r="ES33" s="42"/>
      <c r="ET33" s="43"/>
      <c r="EU33" s="45" t="str">
        <f t="shared" si="93"/>
        <v/>
      </c>
      <c r="EV33" s="44"/>
      <c r="EW33" s="43"/>
      <c r="EX33" s="46" t="str">
        <f t="shared" si="94"/>
        <v/>
      </c>
      <c r="EY33" s="47" t="str">
        <f t="shared" si="95"/>
        <v/>
      </c>
      <c r="EZ33" s="42"/>
      <c r="FA33" s="43"/>
      <c r="FB33" s="45" t="str">
        <f t="shared" si="96"/>
        <v/>
      </c>
      <c r="FC33" s="44"/>
      <c r="FD33" s="43"/>
      <c r="FE33" s="46" t="str">
        <f t="shared" si="97"/>
        <v/>
      </c>
      <c r="FF33" s="47" t="str">
        <f t="shared" si="98"/>
        <v/>
      </c>
      <c r="FG33" s="42"/>
      <c r="FH33" s="43"/>
      <c r="FI33" s="45" t="str">
        <f t="shared" si="99"/>
        <v/>
      </c>
      <c r="FJ33" s="44"/>
      <c r="FK33" s="43"/>
      <c r="FL33" s="46" t="str">
        <f t="shared" si="100"/>
        <v/>
      </c>
      <c r="FM33" s="47" t="str">
        <f t="shared" si="101"/>
        <v/>
      </c>
      <c r="FN33" s="42"/>
      <c r="FO33" s="43"/>
      <c r="FP33" s="45" t="str">
        <f t="shared" si="102"/>
        <v/>
      </c>
      <c r="FQ33" s="44"/>
      <c r="FR33" s="43"/>
      <c r="FS33" s="46" t="str">
        <f t="shared" si="103"/>
        <v/>
      </c>
      <c r="FT33" s="47" t="str">
        <f t="shared" si="104"/>
        <v/>
      </c>
      <c r="FU33" s="42"/>
      <c r="FV33" s="43"/>
      <c r="FW33" s="45" t="str">
        <f t="shared" si="105"/>
        <v/>
      </c>
      <c r="FX33" s="44"/>
      <c r="FY33" s="43"/>
      <c r="FZ33" s="46" t="str">
        <f t="shared" si="106"/>
        <v/>
      </c>
      <c r="GA33" s="47" t="str">
        <f t="shared" si="107"/>
        <v/>
      </c>
      <c r="GB33" s="62" t="s">
        <v>6</v>
      </c>
      <c r="GC33" s="60" t="str">
        <f>IF(ISERROR(AVERAGE(K33,R33,Y33,AF33,AM33,FI33,FP33,FW33,#REF!,#REF!)),"",AVERAGE(K33,R33,Y33,AF33,AM33,FI33,FP33,FW33,#REF!,#REF!))</f>
        <v/>
      </c>
      <c r="GD33" s="61" t="str">
        <f>IF(ISERROR(SUM(N33,U33,AB33,AI33,AP33,FL33,FS33,FZ33,#REF!,#REF!)),"",SUM(N33,U33,AB33,AI33,AP33,FL33,FS33,FZ33,#REF!,#REF!))</f>
        <v/>
      </c>
      <c r="GE33" s="63" t="str">
        <f t="shared" si="108"/>
        <v/>
      </c>
      <c r="GF33" s="25" t="str">
        <f>IF(ISERROR(AVERAGE(K33,R33,Y33,AF33,AM33,FI33,FP33,FW33,#REF!,#REF!)/MIN(K33,R33,Y33,AF33,AM33,FI33,FP33,FW33,#REF!,#REF!)),"",AVERAGE(K33,R33,Y33,AF33,AM33,FI33,FP33,FW33,#REF!,#REF!)/MIN(K33,R33,Y33,AF33,AM33,FI33,FP33,FW33,#REF!,#REF!))</f>
        <v/>
      </c>
      <c r="GG33" s="42"/>
      <c r="GH33" s="43"/>
      <c r="GI33" s="45" t="str">
        <f t="shared" si="109"/>
        <v/>
      </c>
      <c r="GJ33" s="44"/>
      <c r="GK33" s="43"/>
      <c r="GL33" s="46" t="str">
        <f t="shared" si="110"/>
        <v/>
      </c>
      <c r="GM33" s="47" t="str">
        <f t="shared" si="111"/>
        <v/>
      </c>
    </row>
    <row r="34" spans="2:195" ht="27.75" customHeight="1" x14ac:dyDescent="0.2">
      <c r="B34" s="68">
        <v>26</v>
      </c>
      <c r="C34" s="41" t="s">
        <v>35</v>
      </c>
      <c r="D34" s="82" t="s">
        <v>366</v>
      </c>
      <c r="E34" s="40" t="s">
        <v>63</v>
      </c>
      <c r="F34" s="23"/>
      <c r="G34" s="24"/>
      <c r="H34" s="50"/>
      <c r="I34" s="42"/>
      <c r="J34" s="43"/>
      <c r="K34" s="45"/>
      <c r="L34" s="44"/>
      <c r="M34" s="43"/>
      <c r="N34" s="46"/>
      <c r="O34" s="47"/>
      <c r="P34" s="42"/>
      <c r="Q34" s="43"/>
      <c r="R34" s="45" t="str">
        <f t="shared" si="45"/>
        <v/>
      </c>
      <c r="S34" s="44"/>
      <c r="T34" s="43"/>
      <c r="U34" s="46" t="str">
        <f t="shared" si="46"/>
        <v/>
      </c>
      <c r="V34" s="47" t="str">
        <f t="shared" si="47"/>
        <v/>
      </c>
      <c r="W34" s="42"/>
      <c r="X34" s="43"/>
      <c r="Y34" s="45"/>
      <c r="Z34" s="44"/>
      <c r="AA34" s="43"/>
      <c r="AB34" s="46"/>
      <c r="AC34" s="47"/>
      <c r="AD34" s="42"/>
      <c r="AE34" s="43"/>
      <c r="AF34" s="45"/>
      <c r="AG34" s="44"/>
      <c r="AH34" s="43"/>
      <c r="AI34" s="46"/>
      <c r="AJ34" s="47"/>
      <c r="AK34" s="42"/>
      <c r="AL34" s="43"/>
      <c r="AM34" s="45"/>
      <c r="AN34" s="44"/>
      <c r="AO34" s="43"/>
      <c r="AP34" s="46"/>
      <c r="AQ34" s="47"/>
      <c r="AR34" s="42"/>
      <c r="AS34" s="43"/>
      <c r="AT34" s="45" t="str">
        <f t="shared" si="48"/>
        <v/>
      </c>
      <c r="AU34" s="44"/>
      <c r="AV34" s="43"/>
      <c r="AW34" s="46" t="str">
        <f t="shared" si="49"/>
        <v/>
      </c>
      <c r="AX34" s="47" t="str">
        <f t="shared" si="50"/>
        <v/>
      </c>
      <c r="AY34" s="42"/>
      <c r="AZ34" s="43"/>
      <c r="BA34" s="45" t="str">
        <f t="shared" si="51"/>
        <v/>
      </c>
      <c r="BB34" s="44"/>
      <c r="BC34" s="43"/>
      <c r="BD34" s="46" t="str">
        <f t="shared" si="52"/>
        <v/>
      </c>
      <c r="BE34" s="47" t="str">
        <f t="shared" si="53"/>
        <v/>
      </c>
      <c r="BF34" s="42"/>
      <c r="BG34" s="43"/>
      <c r="BH34" s="45" t="str">
        <f t="shared" si="54"/>
        <v/>
      </c>
      <c r="BI34" s="44"/>
      <c r="BJ34" s="43"/>
      <c r="BK34" s="46" t="str">
        <f t="shared" si="55"/>
        <v/>
      </c>
      <c r="BL34" s="47" t="str">
        <f t="shared" si="56"/>
        <v/>
      </c>
      <c r="BM34" s="42"/>
      <c r="BN34" s="43"/>
      <c r="BO34" s="45" t="str">
        <f t="shared" si="57"/>
        <v/>
      </c>
      <c r="BP34" s="44"/>
      <c r="BQ34" s="43"/>
      <c r="BR34" s="46" t="str">
        <f t="shared" si="58"/>
        <v/>
      </c>
      <c r="BS34" s="47" t="str">
        <f t="shared" si="59"/>
        <v/>
      </c>
      <c r="BT34" s="42"/>
      <c r="BU34" s="43"/>
      <c r="BV34" s="45" t="str">
        <f t="shared" si="60"/>
        <v/>
      </c>
      <c r="BW34" s="44"/>
      <c r="BX34" s="43"/>
      <c r="BY34" s="46" t="str">
        <f t="shared" si="61"/>
        <v/>
      </c>
      <c r="BZ34" s="47" t="str">
        <f t="shared" si="62"/>
        <v/>
      </c>
      <c r="CA34" s="42"/>
      <c r="CB34" s="43"/>
      <c r="CC34" s="45" t="str">
        <f t="shared" si="63"/>
        <v/>
      </c>
      <c r="CD34" s="44"/>
      <c r="CE34" s="43"/>
      <c r="CF34" s="46" t="str">
        <f t="shared" si="64"/>
        <v/>
      </c>
      <c r="CG34" s="47" t="str">
        <f t="shared" si="65"/>
        <v/>
      </c>
      <c r="CH34" s="42"/>
      <c r="CI34" s="43"/>
      <c r="CJ34" s="45" t="str">
        <f t="shared" si="66"/>
        <v/>
      </c>
      <c r="CK34" s="44"/>
      <c r="CL34" s="43"/>
      <c r="CM34" s="46" t="str">
        <f t="shared" si="67"/>
        <v/>
      </c>
      <c r="CN34" s="47" t="str">
        <f t="shared" si="68"/>
        <v/>
      </c>
      <c r="CO34" s="42"/>
      <c r="CP34" s="43"/>
      <c r="CQ34" s="45" t="str">
        <f t="shared" si="69"/>
        <v/>
      </c>
      <c r="CR34" s="44"/>
      <c r="CS34" s="43"/>
      <c r="CT34" s="46" t="str">
        <f t="shared" si="70"/>
        <v/>
      </c>
      <c r="CU34" s="47" t="str">
        <f t="shared" si="71"/>
        <v/>
      </c>
      <c r="CV34" s="42"/>
      <c r="CW34" s="43"/>
      <c r="CX34" s="45" t="str">
        <f t="shared" si="72"/>
        <v/>
      </c>
      <c r="CY34" s="44"/>
      <c r="CZ34" s="43"/>
      <c r="DA34" s="46" t="str">
        <f t="shared" si="73"/>
        <v/>
      </c>
      <c r="DB34" s="47" t="str">
        <f t="shared" si="74"/>
        <v/>
      </c>
      <c r="DC34" s="42"/>
      <c r="DD34" s="43"/>
      <c r="DE34" s="45" t="str">
        <f t="shared" si="75"/>
        <v/>
      </c>
      <c r="DF34" s="44"/>
      <c r="DG34" s="43"/>
      <c r="DH34" s="46" t="str">
        <f t="shared" si="76"/>
        <v/>
      </c>
      <c r="DI34" s="47" t="str">
        <f t="shared" si="77"/>
        <v/>
      </c>
      <c r="DJ34" s="42"/>
      <c r="DK34" s="43"/>
      <c r="DL34" s="45" t="str">
        <f t="shared" si="78"/>
        <v/>
      </c>
      <c r="DM34" s="44"/>
      <c r="DN34" s="43"/>
      <c r="DO34" s="46" t="str">
        <f t="shared" si="79"/>
        <v/>
      </c>
      <c r="DP34" s="47" t="str">
        <f t="shared" si="80"/>
        <v/>
      </c>
      <c r="DQ34" s="42"/>
      <c r="DR34" s="43"/>
      <c r="DS34" s="45" t="str">
        <f t="shared" si="81"/>
        <v/>
      </c>
      <c r="DT34" s="44"/>
      <c r="DU34" s="43"/>
      <c r="DV34" s="46" t="str">
        <f t="shared" si="82"/>
        <v/>
      </c>
      <c r="DW34" s="47" t="str">
        <f t="shared" si="83"/>
        <v/>
      </c>
      <c r="DX34" s="42"/>
      <c r="DY34" s="43"/>
      <c r="DZ34" s="45" t="str">
        <f t="shared" si="84"/>
        <v/>
      </c>
      <c r="EA34" s="44"/>
      <c r="EB34" s="43"/>
      <c r="EC34" s="46" t="str">
        <f t="shared" si="85"/>
        <v/>
      </c>
      <c r="ED34" s="47" t="str">
        <f t="shared" si="86"/>
        <v/>
      </c>
      <c r="EE34" s="42"/>
      <c r="EF34" s="43"/>
      <c r="EG34" s="45" t="str">
        <f t="shared" si="87"/>
        <v/>
      </c>
      <c r="EH34" s="44"/>
      <c r="EI34" s="43"/>
      <c r="EJ34" s="46" t="str">
        <f t="shared" si="88"/>
        <v/>
      </c>
      <c r="EK34" s="47" t="str">
        <f t="shared" si="89"/>
        <v/>
      </c>
      <c r="EL34" s="42"/>
      <c r="EM34" s="43"/>
      <c r="EN34" s="45" t="str">
        <f t="shared" si="90"/>
        <v/>
      </c>
      <c r="EO34" s="44"/>
      <c r="EP34" s="43"/>
      <c r="EQ34" s="46" t="str">
        <f t="shared" si="91"/>
        <v/>
      </c>
      <c r="ER34" s="47" t="str">
        <f t="shared" si="92"/>
        <v/>
      </c>
      <c r="ES34" s="42"/>
      <c r="ET34" s="43"/>
      <c r="EU34" s="45" t="str">
        <f t="shared" si="93"/>
        <v/>
      </c>
      <c r="EV34" s="44"/>
      <c r="EW34" s="43"/>
      <c r="EX34" s="46" t="str">
        <f t="shared" si="94"/>
        <v/>
      </c>
      <c r="EY34" s="47" t="str">
        <f t="shared" si="95"/>
        <v/>
      </c>
      <c r="EZ34" s="42"/>
      <c r="FA34" s="43"/>
      <c r="FB34" s="45" t="str">
        <f t="shared" si="96"/>
        <v/>
      </c>
      <c r="FC34" s="44"/>
      <c r="FD34" s="43"/>
      <c r="FE34" s="46" t="str">
        <f t="shared" si="97"/>
        <v/>
      </c>
      <c r="FF34" s="47" t="str">
        <f t="shared" si="98"/>
        <v/>
      </c>
      <c r="FG34" s="42"/>
      <c r="FH34" s="43"/>
      <c r="FI34" s="45" t="str">
        <f t="shared" si="99"/>
        <v/>
      </c>
      <c r="FJ34" s="44"/>
      <c r="FK34" s="43"/>
      <c r="FL34" s="46" t="str">
        <f t="shared" si="100"/>
        <v/>
      </c>
      <c r="FM34" s="47" t="str">
        <f t="shared" si="101"/>
        <v/>
      </c>
      <c r="FN34" s="42"/>
      <c r="FO34" s="43"/>
      <c r="FP34" s="45" t="str">
        <f t="shared" si="102"/>
        <v/>
      </c>
      <c r="FQ34" s="44"/>
      <c r="FR34" s="43"/>
      <c r="FS34" s="46" t="str">
        <f t="shared" si="103"/>
        <v/>
      </c>
      <c r="FT34" s="47" t="str">
        <f t="shared" si="104"/>
        <v/>
      </c>
      <c r="FU34" s="42"/>
      <c r="FV34" s="43"/>
      <c r="FW34" s="45" t="str">
        <f t="shared" si="105"/>
        <v/>
      </c>
      <c r="FX34" s="44"/>
      <c r="FY34" s="43"/>
      <c r="FZ34" s="46" t="str">
        <f t="shared" si="106"/>
        <v/>
      </c>
      <c r="GA34" s="47" t="str">
        <f t="shared" si="107"/>
        <v/>
      </c>
      <c r="GB34" s="62" t="s">
        <v>6</v>
      </c>
      <c r="GC34" s="60" t="str">
        <f>IF(ISERROR(AVERAGE(K34,R34,Y34,AF34,AM34,FI34,FP34,FW34,#REF!,#REF!)),"",AVERAGE(K34,R34,Y34,AF34,AM34,FI34,FP34,FW34,#REF!,#REF!))</f>
        <v/>
      </c>
      <c r="GD34" s="61" t="str">
        <f>IF(ISERROR(SUM(N34,U34,AB34,AI34,AP34,FL34,FS34,FZ34,#REF!,#REF!)),"",SUM(N34,U34,AB34,AI34,AP34,FL34,FS34,FZ34,#REF!,#REF!))</f>
        <v/>
      </c>
      <c r="GE34" s="63" t="str">
        <f t="shared" si="108"/>
        <v/>
      </c>
      <c r="GF34" s="25" t="str">
        <f>IF(ISERROR(AVERAGE(K34,R34,Y34,AF34,AM34,FI34,FP34,FW34,#REF!,#REF!)/MIN(K34,R34,Y34,AF34,AM34,FI34,FP34,FW34,#REF!,#REF!)),"",AVERAGE(K34,R34,Y34,AF34,AM34,FI34,FP34,FW34,#REF!,#REF!)/MIN(K34,R34,Y34,AF34,AM34,FI34,FP34,FW34,#REF!,#REF!))</f>
        <v/>
      </c>
      <c r="GG34" s="42"/>
      <c r="GH34" s="43"/>
      <c r="GI34" s="45" t="str">
        <f t="shared" si="109"/>
        <v/>
      </c>
      <c r="GJ34" s="44"/>
      <c r="GK34" s="43"/>
      <c r="GL34" s="46" t="str">
        <f t="shared" si="110"/>
        <v/>
      </c>
      <c r="GM34" s="47" t="str">
        <f t="shared" si="111"/>
        <v/>
      </c>
    </row>
    <row r="35" spans="2:195" ht="27.75" customHeight="1" x14ac:dyDescent="0.2">
      <c r="B35" s="68">
        <v>27</v>
      </c>
      <c r="C35" s="41" t="s">
        <v>35</v>
      </c>
      <c r="D35" s="82" t="s">
        <v>366</v>
      </c>
      <c r="E35" s="40" t="s">
        <v>64</v>
      </c>
      <c r="F35" s="23"/>
      <c r="G35" s="24"/>
      <c r="H35" s="50"/>
      <c r="I35" s="42"/>
      <c r="J35" s="43"/>
      <c r="K35" s="45"/>
      <c r="L35" s="44"/>
      <c r="M35" s="43"/>
      <c r="N35" s="46"/>
      <c r="O35" s="47"/>
      <c r="P35" s="42"/>
      <c r="Q35" s="43"/>
      <c r="R35" s="45" t="str">
        <f t="shared" si="45"/>
        <v/>
      </c>
      <c r="S35" s="44"/>
      <c r="T35" s="43"/>
      <c r="U35" s="46" t="str">
        <f t="shared" si="46"/>
        <v/>
      </c>
      <c r="V35" s="47" t="str">
        <f t="shared" si="47"/>
        <v/>
      </c>
      <c r="W35" s="42"/>
      <c r="X35" s="43"/>
      <c r="Y35" s="45"/>
      <c r="Z35" s="44"/>
      <c r="AA35" s="43"/>
      <c r="AB35" s="46"/>
      <c r="AC35" s="47"/>
      <c r="AD35" s="42"/>
      <c r="AE35" s="43"/>
      <c r="AF35" s="45"/>
      <c r="AG35" s="44"/>
      <c r="AH35" s="43"/>
      <c r="AI35" s="46"/>
      <c r="AJ35" s="47"/>
      <c r="AK35" s="42"/>
      <c r="AL35" s="43"/>
      <c r="AM35" s="45"/>
      <c r="AN35" s="44"/>
      <c r="AO35" s="43"/>
      <c r="AP35" s="46"/>
      <c r="AQ35" s="47"/>
      <c r="AR35" s="42"/>
      <c r="AS35" s="43"/>
      <c r="AT35" s="45" t="str">
        <f t="shared" si="48"/>
        <v/>
      </c>
      <c r="AU35" s="44"/>
      <c r="AV35" s="43"/>
      <c r="AW35" s="46" t="str">
        <f t="shared" si="49"/>
        <v/>
      </c>
      <c r="AX35" s="47" t="str">
        <f t="shared" si="50"/>
        <v/>
      </c>
      <c r="AY35" s="42"/>
      <c r="AZ35" s="43"/>
      <c r="BA35" s="45" t="str">
        <f t="shared" si="51"/>
        <v/>
      </c>
      <c r="BB35" s="44"/>
      <c r="BC35" s="43"/>
      <c r="BD35" s="46" t="str">
        <f t="shared" si="52"/>
        <v/>
      </c>
      <c r="BE35" s="47" t="str">
        <f t="shared" si="53"/>
        <v/>
      </c>
      <c r="BF35" s="42"/>
      <c r="BG35" s="43"/>
      <c r="BH35" s="45" t="str">
        <f t="shared" si="54"/>
        <v/>
      </c>
      <c r="BI35" s="44"/>
      <c r="BJ35" s="43"/>
      <c r="BK35" s="46" t="str">
        <f t="shared" si="55"/>
        <v/>
      </c>
      <c r="BL35" s="47" t="str">
        <f t="shared" si="56"/>
        <v/>
      </c>
      <c r="BM35" s="42"/>
      <c r="BN35" s="43"/>
      <c r="BO35" s="45" t="str">
        <f t="shared" si="57"/>
        <v/>
      </c>
      <c r="BP35" s="44"/>
      <c r="BQ35" s="43"/>
      <c r="BR35" s="46" t="str">
        <f t="shared" si="58"/>
        <v/>
      </c>
      <c r="BS35" s="47" t="str">
        <f t="shared" si="59"/>
        <v/>
      </c>
      <c r="BT35" s="42"/>
      <c r="BU35" s="43"/>
      <c r="BV35" s="45" t="str">
        <f t="shared" si="60"/>
        <v/>
      </c>
      <c r="BW35" s="44"/>
      <c r="BX35" s="43"/>
      <c r="BY35" s="46" t="str">
        <f t="shared" si="61"/>
        <v/>
      </c>
      <c r="BZ35" s="47" t="str">
        <f t="shared" si="62"/>
        <v/>
      </c>
      <c r="CA35" s="42"/>
      <c r="CB35" s="43"/>
      <c r="CC35" s="45" t="str">
        <f t="shared" si="63"/>
        <v/>
      </c>
      <c r="CD35" s="44"/>
      <c r="CE35" s="43"/>
      <c r="CF35" s="46" t="str">
        <f t="shared" si="64"/>
        <v/>
      </c>
      <c r="CG35" s="47" t="str">
        <f t="shared" si="65"/>
        <v/>
      </c>
      <c r="CH35" s="42"/>
      <c r="CI35" s="43"/>
      <c r="CJ35" s="45" t="str">
        <f t="shared" si="66"/>
        <v/>
      </c>
      <c r="CK35" s="44"/>
      <c r="CL35" s="43"/>
      <c r="CM35" s="46" t="str">
        <f t="shared" si="67"/>
        <v/>
      </c>
      <c r="CN35" s="47" t="str">
        <f t="shared" si="68"/>
        <v/>
      </c>
      <c r="CO35" s="42"/>
      <c r="CP35" s="43"/>
      <c r="CQ35" s="45" t="str">
        <f t="shared" si="69"/>
        <v/>
      </c>
      <c r="CR35" s="44"/>
      <c r="CS35" s="43"/>
      <c r="CT35" s="46" t="str">
        <f t="shared" si="70"/>
        <v/>
      </c>
      <c r="CU35" s="47" t="str">
        <f t="shared" si="71"/>
        <v/>
      </c>
      <c r="CV35" s="42"/>
      <c r="CW35" s="43"/>
      <c r="CX35" s="45" t="str">
        <f t="shared" si="72"/>
        <v/>
      </c>
      <c r="CY35" s="44"/>
      <c r="CZ35" s="43"/>
      <c r="DA35" s="46" t="str">
        <f t="shared" si="73"/>
        <v/>
      </c>
      <c r="DB35" s="47" t="str">
        <f t="shared" si="74"/>
        <v/>
      </c>
      <c r="DC35" s="42"/>
      <c r="DD35" s="43"/>
      <c r="DE35" s="45" t="str">
        <f t="shared" si="75"/>
        <v/>
      </c>
      <c r="DF35" s="44"/>
      <c r="DG35" s="43"/>
      <c r="DH35" s="46" t="str">
        <f t="shared" si="76"/>
        <v/>
      </c>
      <c r="DI35" s="47" t="str">
        <f t="shared" si="77"/>
        <v/>
      </c>
      <c r="DJ35" s="42"/>
      <c r="DK35" s="43"/>
      <c r="DL35" s="45" t="str">
        <f t="shared" si="78"/>
        <v/>
      </c>
      <c r="DM35" s="44"/>
      <c r="DN35" s="43"/>
      <c r="DO35" s="46" t="str">
        <f t="shared" si="79"/>
        <v/>
      </c>
      <c r="DP35" s="47" t="str">
        <f t="shared" si="80"/>
        <v/>
      </c>
      <c r="DQ35" s="42"/>
      <c r="DR35" s="43"/>
      <c r="DS35" s="45" t="str">
        <f t="shared" si="81"/>
        <v/>
      </c>
      <c r="DT35" s="44"/>
      <c r="DU35" s="43"/>
      <c r="DV35" s="46" t="str">
        <f t="shared" si="82"/>
        <v/>
      </c>
      <c r="DW35" s="47" t="str">
        <f t="shared" si="83"/>
        <v/>
      </c>
      <c r="DX35" s="42"/>
      <c r="DY35" s="43"/>
      <c r="DZ35" s="45" t="str">
        <f t="shared" si="84"/>
        <v/>
      </c>
      <c r="EA35" s="44"/>
      <c r="EB35" s="43"/>
      <c r="EC35" s="46" t="str">
        <f t="shared" si="85"/>
        <v/>
      </c>
      <c r="ED35" s="47" t="str">
        <f t="shared" si="86"/>
        <v/>
      </c>
      <c r="EE35" s="42"/>
      <c r="EF35" s="43"/>
      <c r="EG35" s="45" t="str">
        <f t="shared" si="87"/>
        <v/>
      </c>
      <c r="EH35" s="44"/>
      <c r="EI35" s="43"/>
      <c r="EJ35" s="46" t="str">
        <f t="shared" si="88"/>
        <v/>
      </c>
      <c r="EK35" s="47" t="str">
        <f t="shared" si="89"/>
        <v/>
      </c>
      <c r="EL35" s="42"/>
      <c r="EM35" s="43"/>
      <c r="EN35" s="45" t="str">
        <f t="shared" si="90"/>
        <v/>
      </c>
      <c r="EO35" s="44"/>
      <c r="EP35" s="43"/>
      <c r="EQ35" s="46" t="str">
        <f t="shared" si="91"/>
        <v/>
      </c>
      <c r="ER35" s="47" t="str">
        <f t="shared" si="92"/>
        <v/>
      </c>
      <c r="ES35" s="42"/>
      <c r="ET35" s="43"/>
      <c r="EU35" s="45" t="str">
        <f t="shared" si="93"/>
        <v/>
      </c>
      <c r="EV35" s="44"/>
      <c r="EW35" s="43"/>
      <c r="EX35" s="46" t="str">
        <f t="shared" si="94"/>
        <v/>
      </c>
      <c r="EY35" s="47" t="str">
        <f t="shared" si="95"/>
        <v/>
      </c>
      <c r="EZ35" s="42"/>
      <c r="FA35" s="43"/>
      <c r="FB35" s="45" t="str">
        <f t="shared" si="96"/>
        <v/>
      </c>
      <c r="FC35" s="44"/>
      <c r="FD35" s="43"/>
      <c r="FE35" s="46" t="str">
        <f t="shared" si="97"/>
        <v/>
      </c>
      <c r="FF35" s="47" t="str">
        <f t="shared" si="98"/>
        <v/>
      </c>
      <c r="FG35" s="42"/>
      <c r="FH35" s="43"/>
      <c r="FI35" s="45" t="str">
        <f t="shared" si="99"/>
        <v/>
      </c>
      <c r="FJ35" s="44"/>
      <c r="FK35" s="43"/>
      <c r="FL35" s="46" t="str">
        <f t="shared" si="100"/>
        <v/>
      </c>
      <c r="FM35" s="47" t="str">
        <f t="shared" si="101"/>
        <v/>
      </c>
      <c r="FN35" s="42"/>
      <c r="FO35" s="43"/>
      <c r="FP35" s="45" t="str">
        <f t="shared" si="102"/>
        <v/>
      </c>
      <c r="FQ35" s="44"/>
      <c r="FR35" s="43"/>
      <c r="FS35" s="46" t="str">
        <f t="shared" si="103"/>
        <v/>
      </c>
      <c r="FT35" s="47" t="str">
        <f t="shared" si="104"/>
        <v/>
      </c>
      <c r="FU35" s="42"/>
      <c r="FV35" s="43"/>
      <c r="FW35" s="45" t="str">
        <f t="shared" si="105"/>
        <v/>
      </c>
      <c r="FX35" s="44"/>
      <c r="FY35" s="43"/>
      <c r="FZ35" s="46" t="str">
        <f t="shared" si="106"/>
        <v/>
      </c>
      <c r="GA35" s="47" t="str">
        <f t="shared" si="107"/>
        <v/>
      </c>
      <c r="GB35" s="62" t="s">
        <v>6</v>
      </c>
      <c r="GC35" s="60" t="str">
        <f>IF(ISERROR(AVERAGE(K35,R35,Y35,AF35,AM35,FI35,FP35,FW35,#REF!,#REF!)),"",AVERAGE(K35,R35,Y35,AF35,AM35,FI35,FP35,FW35,#REF!,#REF!))</f>
        <v/>
      </c>
      <c r="GD35" s="61" t="str">
        <f>IF(ISERROR(SUM(N35,U35,AB35,AI35,AP35,FL35,FS35,FZ35,#REF!,#REF!)),"",SUM(N35,U35,AB35,AI35,AP35,FL35,FS35,FZ35,#REF!,#REF!))</f>
        <v/>
      </c>
      <c r="GE35" s="63" t="str">
        <f t="shared" si="108"/>
        <v/>
      </c>
      <c r="GF35" s="25" t="str">
        <f>IF(ISERROR(AVERAGE(K35,R35,Y35,AF35,AM35,FI35,FP35,FW35,#REF!,#REF!)/MIN(K35,R35,Y35,AF35,AM35,FI35,FP35,FW35,#REF!,#REF!)),"",AVERAGE(K35,R35,Y35,AF35,AM35,FI35,FP35,FW35,#REF!,#REF!)/MIN(K35,R35,Y35,AF35,AM35,FI35,FP35,FW35,#REF!,#REF!))</f>
        <v/>
      </c>
      <c r="GG35" s="42"/>
      <c r="GH35" s="43"/>
      <c r="GI35" s="45" t="str">
        <f t="shared" si="109"/>
        <v/>
      </c>
      <c r="GJ35" s="44"/>
      <c r="GK35" s="43"/>
      <c r="GL35" s="46" t="str">
        <f t="shared" si="110"/>
        <v/>
      </c>
      <c r="GM35" s="47" t="str">
        <f t="shared" si="111"/>
        <v/>
      </c>
    </row>
    <row r="36" spans="2:195" ht="27.75" customHeight="1" x14ac:dyDescent="0.2">
      <c r="B36" s="68">
        <v>28</v>
      </c>
      <c r="C36" s="41" t="s">
        <v>35</v>
      </c>
      <c r="D36" s="82" t="s">
        <v>366</v>
      </c>
      <c r="E36" s="40" t="s">
        <v>65</v>
      </c>
      <c r="F36" s="23"/>
      <c r="G36" s="24"/>
      <c r="H36" s="50"/>
      <c r="I36" s="42"/>
      <c r="J36" s="43"/>
      <c r="K36" s="45"/>
      <c r="L36" s="44"/>
      <c r="M36" s="43"/>
      <c r="N36" s="46"/>
      <c r="O36" s="47"/>
      <c r="P36" s="42"/>
      <c r="Q36" s="43"/>
      <c r="R36" s="45" t="str">
        <f t="shared" si="45"/>
        <v/>
      </c>
      <c r="S36" s="44"/>
      <c r="T36" s="43"/>
      <c r="U36" s="46" t="str">
        <f t="shared" si="46"/>
        <v/>
      </c>
      <c r="V36" s="47" t="str">
        <f t="shared" si="47"/>
        <v/>
      </c>
      <c r="W36" s="42"/>
      <c r="X36" s="43"/>
      <c r="Y36" s="45"/>
      <c r="Z36" s="44"/>
      <c r="AA36" s="43"/>
      <c r="AB36" s="46"/>
      <c r="AC36" s="47"/>
      <c r="AD36" s="42"/>
      <c r="AE36" s="43"/>
      <c r="AF36" s="45"/>
      <c r="AG36" s="44"/>
      <c r="AH36" s="43"/>
      <c r="AI36" s="46"/>
      <c r="AJ36" s="47"/>
      <c r="AK36" s="42"/>
      <c r="AL36" s="43"/>
      <c r="AM36" s="45"/>
      <c r="AN36" s="44"/>
      <c r="AO36" s="43"/>
      <c r="AP36" s="46"/>
      <c r="AQ36" s="47"/>
      <c r="AR36" s="42"/>
      <c r="AS36" s="43"/>
      <c r="AT36" s="45" t="str">
        <f t="shared" si="48"/>
        <v/>
      </c>
      <c r="AU36" s="44"/>
      <c r="AV36" s="43"/>
      <c r="AW36" s="46" t="str">
        <f t="shared" si="49"/>
        <v/>
      </c>
      <c r="AX36" s="47" t="str">
        <f t="shared" si="50"/>
        <v/>
      </c>
      <c r="AY36" s="42"/>
      <c r="AZ36" s="43"/>
      <c r="BA36" s="45" t="str">
        <f t="shared" si="51"/>
        <v/>
      </c>
      <c r="BB36" s="44"/>
      <c r="BC36" s="43"/>
      <c r="BD36" s="46" t="str">
        <f t="shared" si="52"/>
        <v/>
      </c>
      <c r="BE36" s="47" t="str">
        <f t="shared" si="53"/>
        <v/>
      </c>
      <c r="BF36" s="42"/>
      <c r="BG36" s="43"/>
      <c r="BH36" s="45" t="str">
        <f t="shared" si="54"/>
        <v/>
      </c>
      <c r="BI36" s="44"/>
      <c r="BJ36" s="43"/>
      <c r="BK36" s="46" t="str">
        <f t="shared" si="55"/>
        <v/>
      </c>
      <c r="BL36" s="47" t="str">
        <f t="shared" si="56"/>
        <v/>
      </c>
      <c r="BM36" s="42"/>
      <c r="BN36" s="43"/>
      <c r="BO36" s="45" t="str">
        <f t="shared" si="57"/>
        <v/>
      </c>
      <c r="BP36" s="44"/>
      <c r="BQ36" s="43"/>
      <c r="BR36" s="46" t="str">
        <f t="shared" si="58"/>
        <v/>
      </c>
      <c r="BS36" s="47" t="str">
        <f t="shared" si="59"/>
        <v/>
      </c>
      <c r="BT36" s="42"/>
      <c r="BU36" s="43"/>
      <c r="BV36" s="45" t="str">
        <f t="shared" si="60"/>
        <v/>
      </c>
      <c r="BW36" s="44"/>
      <c r="BX36" s="43"/>
      <c r="BY36" s="46" t="str">
        <f t="shared" si="61"/>
        <v/>
      </c>
      <c r="BZ36" s="47" t="str">
        <f t="shared" si="62"/>
        <v/>
      </c>
      <c r="CA36" s="42"/>
      <c r="CB36" s="43"/>
      <c r="CC36" s="45" t="str">
        <f t="shared" si="63"/>
        <v/>
      </c>
      <c r="CD36" s="44"/>
      <c r="CE36" s="43"/>
      <c r="CF36" s="46" t="str">
        <f t="shared" si="64"/>
        <v/>
      </c>
      <c r="CG36" s="47" t="str">
        <f t="shared" si="65"/>
        <v/>
      </c>
      <c r="CH36" s="42"/>
      <c r="CI36" s="43"/>
      <c r="CJ36" s="45" t="str">
        <f t="shared" si="66"/>
        <v/>
      </c>
      <c r="CK36" s="44"/>
      <c r="CL36" s="43"/>
      <c r="CM36" s="46" t="str">
        <f t="shared" si="67"/>
        <v/>
      </c>
      <c r="CN36" s="47" t="str">
        <f t="shared" si="68"/>
        <v/>
      </c>
      <c r="CO36" s="42"/>
      <c r="CP36" s="43"/>
      <c r="CQ36" s="45" t="str">
        <f t="shared" si="69"/>
        <v/>
      </c>
      <c r="CR36" s="44"/>
      <c r="CS36" s="43"/>
      <c r="CT36" s="46" t="str">
        <f t="shared" si="70"/>
        <v/>
      </c>
      <c r="CU36" s="47" t="str">
        <f t="shared" si="71"/>
        <v/>
      </c>
      <c r="CV36" s="42"/>
      <c r="CW36" s="43"/>
      <c r="CX36" s="45" t="str">
        <f t="shared" si="72"/>
        <v/>
      </c>
      <c r="CY36" s="44"/>
      <c r="CZ36" s="43"/>
      <c r="DA36" s="46" t="str">
        <f t="shared" si="73"/>
        <v/>
      </c>
      <c r="DB36" s="47" t="str">
        <f t="shared" si="74"/>
        <v/>
      </c>
      <c r="DC36" s="42"/>
      <c r="DD36" s="43"/>
      <c r="DE36" s="45" t="str">
        <f t="shared" si="75"/>
        <v/>
      </c>
      <c r="DF36" s="44"/>
      <c r="DG36" s="43"/>
      <c r="DH36" s="46" t="str">
        <f t="shared" si="76"/>
        <v/>
      </c>
      <c r="DI36" s="47" t="str">
        <f t="shared" si="77"/>
        <v/>
      </c>
      <c r="DJ36" s="42"/>
      <c r="DK36" s="43"/>
      <c r="DL36" s="45" t="str">
        <f t="shared" si="78"/>
        <v/>
      </c>
      <c r="DM36" s="44"/>
      <c r="DN36" s="43"/>
      <c r="DO36" s="46" t="str">
        <f t="shared" si="79"/>
        <v/>
      </c>
      <c r="DP36" s="47" t="str">
        <f t="shared" si="80"/>
        <v/>
      </c>
      <c r="DQ36" s="42"/>
      <c r="DR36" s="43"/>
      <c r="DS36" s="45" t="str">
        <f t="shared" si="81"/>
        <v/>
      </c>
      <c r="DT36" s="44"/>
      <c r="DU36" s="43"/>
      <c r="DV36" s="46" t="str">
        <f t="shared" si="82"/>
        <v/>
      </c>
      <c r="DW36" s="47" t="str">
        <f t="shared" si="83"/>
        <v/>
      </c>
      <c r="DX36" s="42"/>
      <c r="DY36" s="43"/>
      <c r="DZ36" s="45" t="str">
        <f t="shared" si="84"/>
        <v/>
      </c>
      <c r="EA36" s="44"/>
      <c r="EB36" s="43"/>
      <c r="EC36" s="46" t="str">
        <f t="shared" si="85"/>
        <v/>
      </c>
      <c r="ED36" s="47" t="str">
        <f t="shared" si="86"/>
        <v/>
      </c>
      <c r="EE36" s="42"/>
      <c r="EF36" s="43"/>
      <c r="EG36" s="45" t="str">
        <f t="shared" si="87"/>
        <v/>
      </c>
      <c r="EH36" s="44"/>
      <c r="EI36" s="43"/>
      <c r="EJ36" s="46" t="str">
        <f t="shared" si="88"/>
        <v/>
      </c>
      <c r="EK36" s="47" t="str">
        <f t="shared" si="89"/>
        <v/>
      </c>
      <c r="EL36" s="42"/>
      <c r="EM36" s="43"/>
      <c r="EN36" s="45" t="str">
        <f t="shared" si="90"/>
        <v/>
      </c>
      <c r="EO36" s="44"/>
      <c r="EP36" s="43"/>
      <c r="EQ36" s="46" t="str">
        <f t="shared" si="91"/>
        <v/>
      </c>
      <c r="ER36" s="47" t="str">
        <f t="shared" si="92"/>
        <v/>
      </c>
      <c r="ES36" s="42"/>
      <c r="ET36" s="43"/>
      <c r="EU36" s="45" t="str">
        <f t="shared" si="93"/>
        <v/>
      </c>
      <c r="EV36" s="44"/>
      <c r="EW36" s="43"/>
      <c r="EX36" s="46" t="str">
        <f t="shared" si="94"/>
        <v/>
      </c>
      <c r="EY36" s="47" t="str">
        <f t="shared" si="95"/>
        <v/>
      </c>
      <c r="EZ36" s="42"/>
      <c r="FA36" s="43"/>
      <c r="FB36" s="45" t="str">
        <f t="shared" si="96"/>
        <v/>
      </c>
      <c r="FC36" s="44"/>
      <c r="FD36" s="43"/>
      <c r="FE36" s="46" t="str">
        <f t="shared" si="97"/>
        <v/>
      </c>
      <c r="FF36" s="47" t="str">
        <f t="shared" si="98"/>
        <v/>
      </c>
      <c r="FG36" s="42"/>
      <c r="FH36" s="43"/>
      <c r="FI36" s="45" t="str">
        <f t="shared" si="99"/>
        <v/>
      </c>
      <c r="FJ36" s="44"/>
      <c r="FK36" s="43"/>
      <c r="FL36" s="46" t="str">
        <f t="shared" si="100"/>
        <v/>
      </c>
      <c r="FM36" s="47" t="str">
        <f t="shared" si="101"/>
        <v/>
      </c>
      <c r="FN36" s="42"/>
      <c r="FO36" s="43"/>
      <c r="FP36" s="45" t="str">
        <f t="shared" si="102"/>
        <v/>
      </c>
      <c r="FQ36" s="44"/>
      <c r="FR36" s="43"/>
      <c r="FS36" s="46" t="str">
        <f t="shared" si="103"/>
        <v/>
      </c>
      <c r="FT36" s="47" t="str">
        <f t="shared" si="104"/>
        <v/>
      </c>
      <c r="FU36" s="42"/>
      <c r="FV36" s="43"/>
      <c r="FW36" s="45" t="str">
        <f t="shared" si="105"/>
        <v/>
      </c>
      <c r="FX36" s="44"/>
      <c r="FY36" s="43"/>
      <c r="FZ36" s="46" t="str">
        <f t="shared" si="106"/>
        <v/>
      </c>
      <c r="GA36" s="47" t="str">
        <f t="shared" si="107"/>
        <v/>
      </c>
      <c r="GB36" s="62" t="s">
        <v>6</v>
      </c>
      <c r="GC36" s="60" t="str">
        <f>IF(ISERROR(AVERAGE(K36,R36,Y36,AF36,AM36,FI36,FP36,FW36,#REF!,#REF!)),"",AVERAGE(K36,R36,Y36,AF36,AM36,FI36,FP36,FW36,#REF!,#REF!))</f>
        <v/>
      </c>
      <c r="GD36" s="61" t="str">
        <f>IF(ISERROR(SUM(N36,U36,AB36,AI36,AP36,FL36,FS36,FZ36,#REF!,#REF!)),"",SUM(N36,U36,AB36,AI36,AP36,FL36,FS36,FZ36,#REF!,#REF!))</f>
        <v/>
      </c>
      <c r="GE36" s="63" t="str">
        <f t="shared" si="108"/>
        <v/>
      </c>
      <c r="GF36" s="25" t="str">
        <f>IF(ISERROR(AVERAGE(K36,R36,Y36,AF36,AM36,FI36,FP36,FW36,#REF!,#REF!)/MIN(K36,R36,Y36,AF36,AM36,FI36,FP36,FW36,#REF!,#REF!)),"",AVERAGE(K36,R36,Y36,AF36,AM36,FI36,FP36,FW36,#REF!,#REF!)/MIN(K36,R36,Y36,AF36,AM36,FI36,FP36,FW36,#REF!,#REF!))</f>
        <v/>
      </c>
      <c r="GG36" s="42"/>
      <c r="GH36" s="43"/>
      <c r="GI36" s="45" t="str">
        <f t="shared" si="109"/>
        <v/>
      </c>
      <c r="GJ36" s="44"/>
      <c r="GK36" s="43"/>
      <c r="GL36" s="46" t="str">
        <f t="shared" si="110"/>
        <v/>
      </c>
      <c r="GM36" s="47" t="str">
        <f t="shared" si="111"/>
        <v/>
      </c>
    </row>
    <row r="37" spans="2:195" ht="27.75" customHeight="1" x14ac:dyDescent="0.2">
      <c r="B37" s="68">
        <v>29</v>
      </c>
      <c r="C37" s="41" t="s">
        <v>35</v>
      </c>
      <c r="D37" s="82" t="s">
        <v>366</v>
      </c>
      <c r="E37" s="40" t="s">
        <v>66</v>
      </c>
      <c r="F37" s="23"/>
      <c r="G37" s="24"/>
      <c r="H37" s="50"/>
      <c r="I37" s="42"/>
      <c r="J37" s="43"/>
      <c r="K37" s="45"/>
      <c r="L37" s="44"/>
      <c r="M37" s="43"/>
      <c r="N37" s="46"/>
      <c r="O37" s="47"/>
      <c r="P37" s="42"/>
      <c r="Q37" s="43"/>
      <c r="R37" s="45" t="str">
        <f t="shared" si="45"/>
        <v/>
      </c>
      <c r="S37" s="44"/>
      <c r="T37" s="43"/>
      <c r="U37" s="46" t="str">
        <f t="shared" si="46"/>
        <v/>
      </c>
      <c r="V37" s="47" t="str">
        <f t="shared" si="47"/>
        <v/>
      </c>
      <c r="W37" s="42"/>
      <c r="X37" s="43"/>
      <c r="Y37" s="45"/>
      <c r="Z37" s="44"/>
      <c r="AA37" s="43"/>
      <c r="AB37" s="46"/>
      <c r="AC37" s="47"/>
      <c r="AD37" s="42"/>
      <c r="AE37" s="43"/>
      <c r="AF37" s="45"/>
      <c r="AG37" s="44"/>
      <c r="AH37" s="43"/>
      <c r="AI37" s="46"/>
      <c r="AJ37" s="47"/>
      <c r="AK37" s="42"/>
      <c r="AL37" s="43"/>
      <c r="AM37" s="45"/>
      <c r="AN37" s="44"/>
      <c r="AO37" s="43"/>
      <c r="AP37" s="46"/>
      <c r="AQ37" s="47"/>
      <c r="AR37" s="42"/>
      <c r="AS37" s="43"/>
      <c r="AT37" s="45" t="str">
        <f t="shared" si="48"/>
        <v/>
      </c>
      <c r="AU37" s="44"/>
      <c r="AV37" s="43"/>
      <c r="AW37" s="46" t="str">
        <f t="shared" si="49"/>
        <v/>
      </c>
      <c r="AX37" s="47" t="str">
        <f t="shared" si="50"/>
        <v/>
      </c>
      <c r="AY37" s="42"/>
      <c r="AZ37" s="43"/>
      <c r="BA37" s="45" t="str">
        <f t="shared" si="51"/>
        <v/>
      </c>
      <c r="BB37" s="44"/>
      <c r="BC37" s="43"/>
      <c r="BD37" s="46" t="str">
        <f t="shared" si="52"/>
        <v/>
      </c>
      <c r="BE37" s="47" t="str">
        <f t="shared" si="53"/>
        <v/>
      </c>
      <c r="BF37" s="42"/>
      <c r="BG37" s="43"/>
      <c r="BH37" s="45" t="str">
        <f t="shared" si="54"/>
        <v/>
      </c>
      <c r="BI37" s="44"/>
      <c r="BJ37" s="43"/>
      <c r="BK37" s="46" t="str">
        <f t="shared" si="55"/>
        <v/>
      </c>
      <c r="BL37" s="47" t="str">
        <f t="shared" si="56"/>
        <v/>
      </c>
      <c r="BM37" s="42"/>
      <c r="BN37" s="43"/>
      <c r="BO37" s="45" t="str">
        <f t="shared" si="57"/>
        <v/>
      </c>
      <c r="BP37" s="44"/>
      <c r="BQ37" s="43"/>
      <c r="BR37" s="46" t="str">
        <f t="shared" si="58"/>
        <v/>
      </c>
      <c r="BS37" s="47" t="str">
        <f t="shared" si="59"/>
        <v/>
      </c>
      <c r="BT37" s="42"/>
      <c r="BU37" s="43"/>
      <c r="BV37" s="45" t="str">
        <f t="shared" si="60"/>
        <v/>
      </c>
      <c r="BW37" s="44"/>
      <c r="BX37" s="43"/>
      <c r="BY37" s="46" t="str">
        <f t="shared" si="61"/>
        <v/>
      </c>
      <c r="BZ37" s="47" t="str">
        <f t="shared" si="62"/>
        <v/>
      </c>
      <c r="CA37" s="42"/>
      <c r="CB37" s="43"/>
      <c r="CC37" s="45" t="str">
        <f t="shared" si="63"/>
        <v/>
      </c>
      <c r="CD37" s="44"/>
      <c r="CE37" s="43"/>
      <c r="CF37" s="46" t="str">
        <f t="shared" si="64"/>
        <v/>
      </c>
      <c r="CG37" s="47" t="str">
        <f t="shared" si="65"/>
        <v/>
      </c>
      <c r="CH37" s="42"/>
      <c r="CI37" s="43"/>
      <c r="CJ37" s="45" t="str">
        <f t="shared" si="66"/>
        <v/>
      </c>
      <c r="CK37" s="44"/>
      <c r="CL37" s="43"/>
      <c r="CM37" s="46" t="str">
        <f t="shared" si="67"/>
        <v/>
      </c>
      <c r="CN37" s="47" t="str">
        <f t="shared" si="68"/>
        <v/>
      </c>
      <c r="CO37" s="42"/>
      <c r="CP37" s="43"/>
      <c r="CQ37" s="45" t="str">
        <f t="shared" si="69"/>
        <v/>
      </c>
      <c r="CR37" s="44"/>
      <c r="CS37" s="43"/>
      <c r="CT37" s="46" t="str">
        <f t="shared" si="70"/>
        <v/>
      </c>
      <c r="CU37" s="47" t="str">
        <f t="shared" si="71"/>
        <v/>
      </c>
      <c r="CV37" s="42"/>
      <c r="CW37" s="43"/>
      <c r="CX37" s="45" t="str">
        <f t="shared" si="72"/>
        <v/>
      </c>
      <c r="CY37" s="44"/>
      <c r="CZ37" s="43"/>
      <c r="DA37" s="46" t="str">
        <f t="shared" si="73"/>
        <v/>
      </c>
      <c r="DB37" s="47" t="str">
        <f t="shared" si="74"/>
        <v/>
      </c>
      <c r="DC37" s="42"/>
      <c r="DD37" s="43"/>
      <c r="DE37" s="45" t="str">
        <f t="shared" si="75"/>
        <v/>
      </c>
      <c r="DF37" s="44"/>
      <c r="DG37" s="43"/>
      <c r="DH37" s="46" t="str">
        <f t="shared" si="76"/>
        <v/>
      </c>
      <c r="DI37" s="47" t="str">
        <f t="shared" si="77"/>
        <v/>
      </c>
      <c r="DJ37" s="42"/>
      <c r="DK37" s="43"/>
      <c r="DL37" s="45" t="str">
        <f t="shared" si="78"/>
        <v/>
      </c>
      <c r="DM37" s="44"/>
      <c r="DN37" s="43"/>
      <c r="DO37" s="46" t="str">
        <f t="shared" si="79"/>
        <v/>
      </c>
      <c r="DP37" s="47" t="str">
        <f t="shared" si="80"/>
        <v/>
      </c>
      <c r="DQ37" s="42"/>
      <c r="DR37" s="43"/>
      <c r="DS37" s="45" t="str">
        <f t="shared" si="81"/>
        <v/>
      </c>
      <c r="DT37" s="44"/>
      <c r="DU37" s="43"/>
      <c r="DV37" s="46" t="str">
        <f t="shared" si="82"/>
        <v/>
      </c>
      <c r="DW37" s="47" t="str">
        <f t="shared" si="83"/>
        <v/>
      </c>
      <c r="DX37" s="42"/>
      <c r="DY37" s="43"/>
      <c r="DZ37" s="45" t="str">
        <f t="shared" si="84"/>
        <v/>
      </c>
      <c r="EA37" s="44"/>
      <c r="EB37" s="43"/>
      <c r="EC37" s="46" t="str">
        <f t="shared" si="85"/>
        <v/>
      </c>
      <c r="ED37" s="47" t="str">
        <f t="shared" si="86"/>
        <v/>
      </c>
      <c r="EE37" s="42"/>
      <c r="EF37" s="43"/>
      <c r="EG37" s="45" t="str">
        <f t="shared" si="87"/>
        <v/>
      </c>
      <c r="EH37" s="44"/>
      <c r="EI37" s="43"/>
      <c r="EJ37" s="46" t="str">
        <f t="shared" si="88"/>
        <v/>
      </c>
      <c r="EK37" s="47" t="str">
        <f t="shared" si="89"/>
        <v/>
      </c>
      <c r="EL37" s="42"/>
      <c r="EM37" s="43"/>
      <c r="EN37" s="45" t="str">
        <f t="shared" si="90"/>
        <v/>
      </c>
      <c r="EO37" s="44"/>
      <c r="EP37" s="43"/>
      <c r="EQ37" s="46" t="str">
        <f t="shared" si="91"/>
        <v/>
      </c>
      <c r="ER37" s="47" t="str">
        <f t="shared" si="92"/>
        <v/>
      </c>
      <c r="ES37" s="42"/>
      <c r="ET37" s="43"/>
      <c r="EU37" s="45" t="str">
        <f t="shared" si="93"/>
        <v/>
      </c>
      <c r="EV37" s="44"/>
      <c r="EW37" s="43"/>
      <c r="EX37" s="46" t="str">
        <f t="shared" si="94"/>
        <v/>
      </c>
      <c r="EY37" s="47" t="str">
        <f t="shared" si="95"/>
        <v/>
      </c>
      <c r="EZ37" s="42"/>
      <c r="FA37" s="43"/>
      <c r="FB37" s="45" t="str">
        <f t="shared" si="96"/>
        <v/>
      </c>
      <c r="FC37" s="44"/>
      <c r="FD37" s="43"/>
      <c r="FE37" s="46" t="str">
        <f t="shared" si="97"/>
        <v/>
      </c>
      <c r="FF37" s="47" t="str">
        <f t="shared" si="98"/>
        <v/>
      </c>
      <c r="FG37" s="42"/>
      <c r="FH37" s="43"/>
      <c r="FI37" s="45" t="str">
        <f t="shared" si="99"/>
        <v/>
      </c>
      <c r="FJ37" s="44"/>
      <c r="FK37" s="43"/>
      <c r="FL37" s="46" t="str">
        <f t="shared" si="100"/>
        <v/>
      </c>
      <c r="FM37" s="47" t="str">
        <f t="shared" si="101"/>
        <v/>
      </c>
      <c r="FN37" s="42"/>
      <c r="FO37" s="43"/>
      <c r="FP37" s="45" t="str">
        <f t="shared" si="102"/>
        <v/>
      </c>
      <c r="FQ37" s="44"/>
      <c r="FR37" s="43"/>
      <c r="FS37" s="46" t="str">
        <f t="shared" si="103"/>
        <v/>
      </c>
      <c r="FT37" s="47" t="str">
        <f t="shared" si="104"/>
        <v/>
      </c>
      <c r="FU37" s="42"/>
      <c r="FV37" s="43"/>
      <c r="FW37" s="45" t="str">
        <f t="shared" si="105"/>
        <v/>
      </c>
      <c r="FX37" s="44"/>
      <c r="FY37" s="43"/>
      <c r="FZ37" s="46" t="str">
        <f t="shared" si="106"/>
        <v/>
      </c>
      <c r="GA37" s="47" t="str">
        <f t="shared" si="107"/>
        <v/>
      </c>
      <c r="GB37" s="62" t="s">
        <v>6</v>
      </c>
      <c r="GC37" s="60" t="str">
        <f>IF(ISERROR(AVERAGE(K37,R37,Y37,AF37,AM37,FI37,FP37,FW37,#REF!,#REF!)),"",AVERAGE(K37,R37,Y37,AF37,AM37,FI37,FP37,FW37,#REF!,#REF!))</f>
        <v/>
      </c>
      <c r="GD37" s="61" t="str">
        <f>IF(ISERROR(SUM(N37,U37,AB37,AI37,AP37,FL37,FS37,FZ37,#REF!,#REF!)),"",SUM(N37,U37,AB37,AI37,AP37,FL37,FS37,FZ37,#REF!,#REF!))</f>
        <v/>
      </c>
      <c r="GE37" s="63" t="str">
        <f t="shared" si="108"/>
        <v/>
      </c>
      <c r="GF37" s="25" t="str">
        <f>IF(ISERROR(AVERAGE(K37,R37,Y37,AF37,AM37,FI37,FP37,FW37,#REF!,#REF!)/MIN(K37,R37,Y37,AF37,AM37,FI37,FP37,FW37,#REF!,#REF!)),"",AVERAGE(K37,R37,Y37,AF37,AM37,FI37,FP37,FW37,#REF!,#REF!)/MIN(K37,R37,Y37,AF37,AM37,FI37,FP37,FW37,#REF!,#REF!))</f>
        <v/>
      </c>
      <c r="GG37" s="42"/>
      <c r="GH37" s="43"/>
      <c r="GI37" s="45" t="str">
        <f t="shared" si="109"/>
        <v/>
      </c>
      <c r="GJ37" s="44"/>
      <c r="GK37" s="43"/>
      <c r="GL37" s="46" t="str">
        <f t="shared" si="110"/>
        <v/>
      </c>
      <c r="GM37" s="47" t="str">
        <f t="shared" si="111"/>
        <v/>
      </c>
    </row>
    <row r="38" spans="2:195" ht="27.75" customHeight="1" x14ac:dyDescent="0.2">
      <c r="B38" s="68">
        <v>30</v>
      </c>
      <c r="C38" s="41" t="s">
        <v>35</v>
      </c>
      <c r="D38" s="82"/>
      <c r="E38" s="40"/>
      <c r="F38" s="23"/>
      <c r="G38" s="24"/>
      <c r="H38" s="50"/>
      <c r="I38" s="42"/>
      <c r="J38" s="43"/>
      <c r="K38" s="45"/>
      <c r="L38" s="44"/>
      <c r="M38" s="43"/>
      <c r="N38" s="46"/>
      <c r="O38" s="47"/>
      <c r="P38" s="42"/>
      <c r="Q38" s="43"/>
      <c r="R38" s="45" t="str">
        <f t="shared" si="45"/>
        <v/>
      </c>
      <c r="S38" s="44"/>
      <c r="T38" s="43"/>
      <c r="U38" s="46" t="str">
        <f t="shared" si="46"/>
        <v/>
      </c>
      <c r="V38" s="47" t="str">
        <f t="shared" si="47"/>
        <v/>
      </c>
      <c r="W38" s="42"/>
      <c r="X38" s="43"/>
      <c r="Y38" s="45"/>
      <c r="Z38" s="44"/>
      <c r="AA38" s="43"/>
      <c r="AB38" s="46"/>
      <c r="AC38" s="47"/>
      <c r="AD38" s="42"/>
      <c r="AE38" s="43"/>
      <c r="AF38" s="45"/>
      <c r="AG38" s="44"/>
      <c r="AH38" s="43"/>
      <c r="AI38" s="46"/>
      <c r="AJ38" s="47"/>
      <c r="AK38" s="42"/>
      <c r="AL38" s="43"/>
      <c r="AM38" s="45"/>
      <c r="AN38" s="44"/>
      <c r="AO38" s="43"/>
      <c r="AP38" s="46"/>
      <c r="AQ38" s="47"/>
      <c r="AR38" s="42"/>
      <c r="AS38" s="43"/>
      <c r="AT38" s="45" t="str">
        <f t="shared" si="48"/>
        <v/>
      </c>
      <c r="AU38" s="44"/>
      <c r="AV38" s="43"/>
      <c r="AW38" s="46" t="str">
        <f t="shared" si="49"/>
        <v/>
      </c>
      <c r="AX38" s="47" t="str">
        <f t="shared" si="50"/>
        <v/>
      </c>
      <c r="AY38" s="42"/>
      <c r="AZ38" s="43"/>
      <c r="BA38" s="45" t="str">
        <f t="shared" si="51"/>
        <v/>
      </c>
      <c r="BB38" s="44"/>
      <c r="BC38" s="43"/>
      <c r="BD38" s="46" t="str">
        <f t="shared" si="52"/>
        <v/>
      </c>
      <c r="BE38" s="47" t="str">
        <f t="shared" si="53"/>
        <v/>
      </c>
      <c r="BF38" s="42"/>
      <c r="BG38" s="43"/>
      <c r="BH38" s="45" t="str">
        <f t="shared" si="54"/>
        <v/>
      </c>
      <c r="BI38" s="44"/>
      <c r="BJ38" s="43"/>
      <c r="BK38" s="46" t="str">
        <f t="shared" si="55"/>
        <v/>
      </c>
      <c r="BL38" s="47" t="str">
        <f t="shared" si="56"/>
        <v/>
      </c>
      <c r="BM38" s="42"/>
      <c r="BN38" s="43"/>
      <c r="BO38" s="45" t="str">
        <f t="shared" si="57"/>
        <v/>
      </c>
      <c r="BP38" s="44"/>
      <c r="BQ38" s="43"/>
      <c r="BR38" s="46" t="str">
        <f t="shared" si="58"/>
        <v/>
      </c>
      <c r="BS38" s="47" t="str">
        <f t="shared" si="59"/>
        <v/>
      </c>
      <c r="BT38" s="42"/>
      <c r="BU38" s="43"/>
      <c r="BV38" s="45" t="str">
        <f t="shared" si="60"/>
        <v/>
      </c>
      <c r="BW38" s="44"/>
      <c r="BX38" s="43"/>
      <c r="BY38" s="46" t="str">
        <f t="shared" si="61"/>
        <v/>
      </c>
      <c r="BZ38" s="47" t="str">
        <f t="shared" si="62"/>
        <v/>
      </c>
      <c r="CA38" s="42"/>
      <c r="CB38" s="43"/>
      <c r="CC38" s="45" t="str">
        <f t="shared" si="63"/>
        <v/>
      </c>
      <c r="CD38" s="44"/>
      <c r="CE38" s="43"/>
      <c r="CF38" s="46" t="str">
        <f t="shared" si="64"/>
        <v/>
      </c>
      <c r="CG38" s="47" t="str">
        <f t="shared" si="65"/>
        <v/>
      </c>
      <c r="CH38" s="42"/>
      <c r="CI38" s="43"/>
      <c r="CJ38" s="45" t="str">
        <f t="shared" si="66"/>
        <v/>
      </c>
      <c r="CK38" s="44"/>
      <c r="CL38" s="43"/>
      <c r="CM38" s="46" t="str">
        <f t="shared" si="67"/>
        <v/>
      </c>
      <c r="CN38" s="47" t="str">
        <f t="shared" si="68"/>
        <v/>
      </c>
      <c r="CO38" s="42"/>
      <c r="CP38" s="43"/>
      <c r="CQ38" s="45" t="str">
        <f t="shared" si="69"/>
        <v/>
      </c>
      <c r="CR38" s="44"/>
      <c r="CS38" s="43"/>
      <c r="CT38" s="46" t="str">
        <f t="shared" si="70"/>
        <v/>
      </c>
      <c r="CU38" s="47" t="str">
        <f t="shared" si="71"/>
        <v/>
      </c>
      <c r="CV38" s="42"/>
      <c r="CW38" s="43"/>
      <c r="CX38" s="45" t="str">
        <f t="shared" si="72"/>
        <v/>
      </c>
      <c r="CY38" s="44"/>
      <c r="CZ38" s="43"/>
      <c r="DA38" s="46" t="str">
        <f t="shared" si="73"/>
        <v/>
      </c>
      <c r="DB38" s="47" t="str">
        <f t="shared" si="74"/>
        <v/>
      </c>
      <c r="DC38" s="42"/>
      <c r="DD38" s="43"/>
      <c r="DE38" s="45" t="str">
        <f t="shared" si="75"/>
        <v/>
      </c>
      <c r="DF38" s="44"/>
      <c r="DG38" s="43"/>
      <c r="DH38" s="46" t="str">
        <f t="shared" si="76"/>
        <v/>
      </c>
      <c r="DI38" s="47" t="str">
        <f t="shared" si="77"/>
        <v/>
      </c>
      <c r="DJ38" s="42"/>
      <c r="DK38" s="43"/>
      <c r="DL38" s="45" t="str">
        <f t="shared" si="78"/>
        <v/>
      </c>
      <c r="DM38" s="44"/>
      <c r="DN38" s="43"/>
      <c r="DO38" s="46" t="str">
        <f t="shared" si="79"/>
        <v/>
      </c>
      <c r="DP38" s="47" t="str">
        <f t="shared" si="80"/>
        <v/>
      </c>
      <c r="DQ38" s="42"/>
      <c r="DR38" s="43"/>
      <c r="DS38" s="45" t="str">
        <f t="shared" si="81"/>
        <v/>
      </c>
      <c r="DT38" s="44"/>
      <c r="DU38" s="43"/>
      <c r="DV38" s="46" t="str">
        <f t="shared" si="82"/>
        <v/>
      </c>
      <c r="DW38" s="47" t="str">
        <f t="shared" si="83"/>
        <v/>
      </c>
      <c r="DX38" s="42"/>
      <c r="DY38" s="43"/>
      <c r="DZ38" s="45" t="str">
        <f t="shared" si="84"/>
        <v/>
      </c>
      <c r="EA38" s="44"/>
      <c r="EB38" s="43"/>
      <c r="EC38" s="46" t="str">
        <f t="shared" si="85"/>
        <v/>
      </c>
      <c r="ED38" s="47" t="str">
        <f t="shared" si="86"/>
        <v/>
      </c>
      <c r="EE38" s="42"/>
      <c r="EF38" s="43"/>
      <c r="EG38" s="45" t="str">
        <f t="shared" si="87"/>
        <v/>
      </c>
      <c r="EH38" s="44"/>
      <c r="EI38" s="43"/>
      <c r="EJ38" s="46" t="str">
        <f t="shared" si="88"/>
        <v/>
      </c>
      <c r="EK38" s="47" t="str">
        <f t="shared" si="89"/>
        <v/>
      </c>
      <c r="EL38" s="42"/>
      <c r="EM38" s="43"/>
      <c r="EN38" s="45" t="str">
        <f t="shared" si="90"/>
        <v/>
      </c>
      <c r="EO38" s="44"/>
      <c r="EP38" s="43"/>
      <c r="EQ38" s="46" t="str">
        <f t="shared" si="91"/>
        <v/>
      </c>
      <c r="ER38" s="47" t="str">
        <f t="shared" si="92"/>
        <v/>
      </c>
      <c r="ES38" s="42"/>
      <c r="ET38" s="43"/>
      <c r="EU38" s="45" t="str">
        <f t="shared" si="93"/>
        <v/>
      </c>
      <c r="EV38" s="44"/>
      <c r="EW38" s="43"/>
      <c r="EX38" s="46" t="str">
        <f t="shared" si="94"/>
        <v/>
      </c>
      <c r="EY38" s="47" t="str">
        <f t="shared" si="95"/>
        <v/>
      </c>
      <c r="EZ38" s="42"/>
      <c r="FA38" s="43"/>
      <c r="FB38" s="45" t="str">
        <f t="shared" si="96"/>
        <v/>
      </c>
      <c r="FC38" s="44"/>
      <c r="FD38" s="43"/>
      <c r="FE38" s="46" t="str">
        <f t="shared" si="97"/>
        <v/>
      </c>
      <c r="FF38" s="47" t="str">
        <f t="shared" si="98"/>
        <v/>
      </c>
      <c r="FG38" s="42"/>
      <c r="FH38" s="43"/>
      <c r="FI38" s="45" t="str">
        <f t="shared" si="99"/>
        <v/>
      </c>
      <c r="FJ38" s="44"/>
      <c r="FK38" s="43"/>
      <c r="FL38" s="46" t="str">
        <f t="shared" si="100"/>
        <v/>
      </c>
      <c r="FM38" s="47" t="str">
        <f t="shared" si="101"/>
        <v/>
      </c>
      <c r="FN38" s="42"/>
      <c r="FO38" s="43"/>
      <c r="FP38" s="45" t="str">
        <f t="shared" si="102"/>
        <v/>
      </c>
      <c r="FQ38" s="44"/>
      <c r="FR38" s="43"/>
      <c r="FS38" s="46" t="str">
        <f t="shared" si="103"/>
        <v/>
      </c>
      <c r="FT38" s="47" t="str">
        <f t="shared" si="104"/>
        <v/>
      </c>
      <c r="FU38" s="42"/>
      <c r="FV38" s="43"/>
      <c r="FW38" s="45" t="str">
        <f t="shared" si="105"/>
        <v/>
      </c>
      <c r="FX38" s="44"/>
      <c r="FY38" s="43"/>
      <c r="FZ38" s="46" t="str">
        <f t="shared" si="106"/>
        <v/>
      </c>
      <c r="GA38" s="47" t="str">
        <f t="shared" si="107"/>
        <v/>
      </c>
      <c r="GB38" s="62" t="s">
        <v>6</v>
      </c>
      <c r="GC38" s="60" t="str">
        <f>IF(ISERROR(AVERAGE(K38,R38,Y38,AF38,AM38,FI38,FP38,FW38,#REF!,#REF!)),"",AVERAGE(K38,R38,Y38,AF38,AM38,FI38,FP38,FW38,#REF!,#REF!))</f>
        <v/>
      </c>
      <c r="GD38" s="61" t="str">
        <f>IF(ISERROR(SUM(N38,U38,AB38,AI38,AP38,FL38,FS38,FZ38,#REF!,#REF!)),"",SUM(N38,U38,AB38,AI38,AP38,FL38,FS38,FZ38,#REF!,#REF!))</f>
        <v/>
      </c>
      <c r="GE38" s="63" t="str">
        <f t="shared" si="108"/>
        <v/>
      </c>
      <c r="GF38" s="25" t="str">
        <f>IF(ISERROR(AVERAGE(K38,R38,Y38,AF38,AM38,FI38,FP38,FW38,#REF!,#REF!)/MIN(K38,R38,Y38,AF38,AM38,FI38,FP38,FW38,#REF!,#REF!)),"",AVERAGE(K38,R38,Y38,AF38,AM38,FI38,FP38,FW38,#REF!,#REF!)/MIN(K38,R38,Y38,AF38,AM38,FI38,FP38,FW38,#REF!,#REF!))</f>
        <v/>
      </c>
      <c r="GG38" s="42"/>
      <c r="GH38" s="43"/>
      <c r="GI38" s="45" t="str">
        <f t="shared" si="109"/>
        <v/>
      </c>
      <c r="GJ38" s="44"/>
      <c r="GK38" s="43"/>
      <c r="GL38" s="46" t="str">
        <f t="shared" si="110"/>
        <v/>
      </c>
      <c r="GM38" s="47" t="str">
        <f t="shared" si="111"/>
        <v/>
      </c>
    </row>
    <row r="39" spans="2:195" ht="27.75" customHeight="1" x14ac:dyDescent="0.2">
      <c r="B39" s="68">
        <v>31</v>
      </c>
      <c r="C39" s="41" t="s">
        <v>35</v>
      </c>
      <c r="D39" s="82"/>
      <c r="E39" s="40"/>
      <c r="F39" s="23"/>
      <c r="G39" s="24"/>
      <c r="H39" s="50"/>
      <c r="I39" s="42"/>
      <c r="J39" s="43"/>
      <c r="K39" s="45"/>
      <c r="L39" s="44"/>
      <c r="M39" s="43"/>
      <c r="N39" s="46"/>
      <c r="O39" s="47"/>
      <c r="P39" s="42"/>
      <c r="Q39" s="43"/>
      <c r="R39" s="45" t="str">
        <f t="shared" si="45"/>
        <v/>
      </c>
      <c r="S39" s="44"/>
      <c r="T39" s="43"/>
      <c r="U39" s="46" t="str">
        <f t="shared" si="46"/>
        <v/>
      </c>
      <c r="V39" s="47" t="str">
        <f t="shared" si="47"/>
        <v/>
      </c>
      <c r="W39" s="42"/>
      <c r="X39" s="43"/>
      <c r="Y39" s="45"/>
      <c r="Z39" s="44"/>
      <c r="AA39" s="43"/>
      <c r="AB39" s="46"/>
      <c r="AC39" s="47"/>
      <c r="AD39" s="42"/>
      <c r="AE39" s="43"/>
      <c r="AF39" s="45"/>
      <c r="AG39" s="44"/>
      <c r="AH39" s="43"/>
      <c r="AI39" s="46"/>
      <c r="AJ39" s="47"/>
      <c r="AK39" s="42"/>
      <c r="AL39" s="43"/>
      <c r="AM39" s="45"/>
      <c r="AN39" s="44"/>
      <c r="AO39" s="43"/>
      <c r="AP39" s="46"/>
      <c r="AQ39" s="47"/>
      <c r="AR39" s="42"/>
      <c r="AS39" s="43"/>
      <c r="AT39" s="45" t="str">
        <f t="shared" si="48"/>
        <v/>
      </c>
      <c r="AU39" s="44"/>
      <c r="AV39" s="43"/>
      <c r="AW39" s="46" t="str">
        <f t="shared" si="49"/>
        <v/>
      </c>
      <c r="AX39" s="47" t="str">
        <f t="shared" si="50"/>
        <v/>
      </c>
      <c r="AY39" s="42"/>
      <c r="AZ39" s="43"/>
      <c r="BA39" s="45" t="str">
        <f t="shared" si="51"/>
        <v/>
      </c>
      <c r="BB39" s="44"/>
      <c r="BC39" s="43"/>
      <c r="BD39" s="46" t="str">
        <f t="shared" si="52"/>
        <v/>
      </c>
      <c r="BE39" s="47" t="str">
        <f t="shared" si="53"/>
        <v/>
      </c>
      <c r="BF39" s="42"/>
      <c r="BG39" s="43"/>
      <c r="BH39" s="45" t="str">
        <f t="shared" si="54"/>
        <v/>
      </c>
      <c r="BI39" s="44"/>
      <c r="BJ39" s="43"/>
      <c r="BK39" s="46" t="str">
        <f t="shared" si="55"/>
        <v/>
      </c>
      <c r="BL39" s="47" t="str">
        <f t="shared" si="56"/>
        <v/>
      </c>
      <c r="BM39" s="42"/>
      <c r="BN39" s="43"/>
      <c r="BO39" s="45" t="str">
        <f t="shared" si="57"/>
        <v/>
      </c>
      <c r="BP39" s="44"/>
      <c r="BQ39" s="43"/>
      <c r="BR39" s="46" t="str">
        <f t="shared" si="58"/>
        <v/>
      </c>
      <c r="BS39" s="47" t="str">
        <f t="shared" si="59"/>
        <v/>
      </c>
      <c r="BT39" s="42"/>
      <c r="BU39" s="43"/>
      <c r="BV39" s="45" t="str">
        <f t="shared" si="60"/>
        <v/>
      </c>
      <c r="BW39" s="44"/>
      <c r="BX39" s="43"/>
      <c r="BY39" s="46" t="str">
        <f t="shared" si="61"/>
        <v/>
      </c>
      <c r="BZ39" s="47" t="str">
        <f t="shared" si="62"/>
        <v/>
      </c>
      <c r="CA39" s="42"/>
      <c r="CB39" s="43"/>
      <c r="CC39" s="45" t="str">
        <f t="shared" si="63"/>
        <v/>
      </c>
      <c r="CD39" s="44"/>
      <c r="CE39" s="43"/>
      <c r="CF39" s="46" t="str">
        <f t="shared" si="64"/>
        <v/>
      </c>
      <c r="CG39" s="47" t="str">
        <f t="shared" si="65"/>
        <v/>
      </c>
      <c r="CH39" s="42"/>
      <c r="CI39" s="43"/>
      <c r="CJ39" s="45" t="str">
        <f t="shared" si="66"/>
        <v/>
      </c>
      <c r="CK39" s="44"/>
      <c r="CL39" s="43"/>
      <c r="CM39" s="46" t="str">
        <f t="shared" si="67"/>
        <v/>
      </c>
      <c r="CN39" s="47" t="str">
        <f t="shared" si="68"/>
        <v/>
      </c>
      <c r="CO39" s="42"/>
      <c r="CP39" s="43"/>
      <c r="CQ39" s="45" t="str">
        <f t="shared" si="69"/>
        <v/>
      </c>
      <c r="CR39" s="44"/>
      <c r="CS39" s="43"/>
      <c r="CT39" s="46" t="str">
        <f t="shared" si="70"/>
        <v/>
      </c>
      <c r="CU39" s="47" t="str">
        <f t="shared" si="71"/>
        <v/>
      </c>
      <c r="CV39" s="42"/>
      <c r="CW39" s="43"/>
      <c r="CX39" s="45" t="str">
        <f t="shared" si="72"/>
        <v/>
      </c>
      <c r="CY39" s="44"/>
      <c r="CZ39" s="43"/>
      <c r="DA39" s="46" t="str">
        <f t="shared" si="73"/>
        <v/>
      </c>
      <c r="DB39" s="47" t="str">
        <f t="shared" si="74"/>
        <v/>
      </c>
      <c r="DC39" s="42"/>
      <c r="DD39" s="43"/>
      <c r="DE39" s="45" t="str">
        <f t="shared" si="75"/>
        <v/>
      </c>
      <c r="DF39" s="44"/>
      <c r="DG39" s="43"/>
      <c r="DH39" s="46" t="str">
        <f t="shared" si="76"/>
        <v/>
      </c>
      <c r="DI39" s="47" t="str">
        <f t="shared" si="77"/>
        <v/>
      </c>
      <c r="DJ39" s="42"/>
      <c r="DK39" s="43"/>
      <c r="DL39" s="45" t="str">
        <f t="shared" si="78"/>
        <v/>
      </c>
      <c r="DM39" s="44"/>
      <c r="DN39" s="43"/>
      <c r="DO39" s="46" t="str">
        <f t="shared" si="79"/>
        <v/>
      </c>
      <c r="DP39" s="47" t="str">
        <f t="shared" si="80"/>
        <v/>
      </c>
      <c r="DQ39" s="42"/>
      <c r="DR39" s="43"/>
      <c r="DS39" s="45" t="str">
        <f t="shared" si="81"/>
        <v/>
      </c>
      <c r="DT39" s="44"/>
      <c r="DU39" s="43"/>
      <c r="DV39" s="46" t="str">
        <f t="shared" si="82"/>
        <v/>
      </c>
      <c r="DW39" s="47" t="str">
        <f t="shared" si="83"/>
        <v/>
      </c>
      <c r="DX39" s="42"/>
      <c r="DY39" s="43"/>
      <c r="DZ39" s="45" t="str">
        <f t="shared" si="84"/>
        <v/>
      </c>
      <c r="EA39" s="44"/>
      <c r="EB39" s="43"/>
      <c r="EC39" s="46" t="str">
        <f t="shared" si="85"/>
        <v/>
      </c>
      <c r="ED39" s="47" t="str">
        <f t="shared" si="86"/>
        <v/>
      </c>
      <c r="EE39" s="42"/>
      <c r="EF39" s="43"/>
      <c r="EG39" s="45" t="str">
        <f t="shared" si="87"/>
        <v/>
      </c>
      <c r="EH39" s="44"/>
      <c r="EI39" s="43"/>
      <c r="EJ39" s="46" t="str">
        <f t="shared" si="88"/>
        <v/>
      </c>
      <c r="EK39" s="47" t="str">
        <f t="shared" si="89"/>
        <v/>
      </c>
      <c r="EL39" s="42"/>
      <c r="EM39" s="43"/>
      <c r="EN39" s="45" t="str">
        <f t="shared" si="90"/>
        <v/>
      </c>
      <c r="EO39" s="44"/>
      <c r="EP39" s="43"/>
      <c r="EQ39" s="46" t="str">
        <f t="shared" si="91"/>
        <v/>
      </c>
      <c r="ER39" s="47" t="str">
        <f t="shared" si="92"/>
        <v/>
      </c>
      <c r="ES39" s="42"/>
      <c r="ET39" s="43"/>
      <c r="EU39" s="45" t="str">
        <f t="shared" si="93"/>
        <v/>
      </c>
      <c r="EV39" s="44"/>
      <c r="EW39" s="43"/>
      <c r="EX39" s="46" t="str">
        <f t="shared" si="94"/>
        <v/>
      </c>
      <c r="EY39" s="47" t="str">
        <f t="shared" si="95"/>
        <v/>
      </c>
      <c r="EZ39" s="42"/>
      <c r="FA39" s="43"/>
      <c r="FB39" s="45" t="str">
        <f t="shared" si="96"/>
        <v/>
      </c>
      <c r="FC39" s="44"/>
      <c r="FD39" s="43"/>
      <c r="FE39" s="46" t="str">
        <f t="shared" si="97"/>
        <v/>
      </c>
      <c r="FF39" s="47" t="str">
        <f t="shared" si="98"/>
        <v/>
      </c>
      <c r="FG39" s="42"/>
      <c r="FH39" s="43"/>
      <c r="FI39" s="45" t="str">
        <f t="shared" si="99"/>
        <v/>
      </c>
      <c r="FJ39" s="44"/>
      <c r="FK39" s="43"/>
      <c r="FL39" s="46" t="str">
        <f t="shared" si="100"/>
        <v/>
      </c>
      <c r="FM39" s="47" t="str">
        <f t="shared" si="101"/>
        <v/>
      </c>
      <c r="FN39" s="42"/>
      <c r="FO39" s="43"/>
      <c r="FP39" s="45" t="str">
        <f t="shared" si="102"/>
        <v/>
      </c>
      <c r="FQ39" s="44"/>
      <c r="FR39" s="43"/>
      <c r="FS39" s="46" t="str">
        <f t="shared" si="103"/>
        <v/>
      </c>
      <c r="FT39" s="47" t="str">
        <f t="shared" si="104"/>
        <v/>
      </c>
      <c r="FU39" s="42"/>
      <c r="FV39" s="43"/>
      <c r="FW39" s="45" t="str">
        <f t="shared" si="105"/>
        <v/>
      </c>
      <c r="FX39" s="44"/>
      <c r="FY39" s="43"/>
      <c r="FZ39" s="46" t="str">
        <f t="shared" si="106"/>
        <v/>
      </c>
      <c r="GA39" s="47" t="str">
        <f t="shared" si="107"/>
        <v/>
      </c>
      <c r="GB39" s="62" t="s">
        <v>6</v>
      </c>
      <c r="GC39" s="60" t="str">
        <f>IF(ISERROR(AVERAGE(K39,R39,Y39,AF39,AM39,FI39,FP39,FW39,#REF!,#REF!)),"",AVERAGE(K39,R39,Y39,AF39,AM39,FI39,FP39,FW39,#REF!,#REF!))</f>
        <v/>
      </c>
      <c r="GD39" s="61" t="str">
        <f>IF(ISERROR(SUM(N39,U39,AB39,AI39,AP39,FL39,FS39,FZ39,#REF!,#REF!)),"",SUM(N39,U39,AB39,AI39,AP39,FL39,FS39,FZ39,#REF!,#REF!))</f>
        <v/>
      </c>
      <c r="GE39" s="63" t="str">
        <f t="shared" si="108"/>
        <v/>
      </c>
      <c r="GF39" s="25" t="str">
        <f>IF(ISERROR(AVERAGE(K39,R39,Y39,AF39,AM39,FI39,FP39,FW39,#REF!,#REF!)/MIN(K39,R39,Y39,AF39,AM39,FI39,FP39,FW39,#REF!,#REF!)),"",AVERAGE(K39,R39,Y39,AF39,AM39,FI39,FP39,FW39,#REF!,#REF!)/MIN(K39,R39,Y39,AF39,AM39,FI39,FP39,FW39,#REF!,#REF!))</f>
        <v/>
      </c>
      <c r="GG39" s="42"/>
      <c r="GH39" s="43"/>
      <c r="GI39" s="45" t="str">
        <f t="shared" si="109"/>
        <v/>
      </c>
      <c r="GJ39" s="44"/>
      <c r="GK39" s="43"/>
      <c r="GL39" s="46" t="str">
        <f t="shared" si="110"/>
        <v/>
      </c>
      <c r="GM39" s="47" t="str">
        <f t="shared" si="111"/>
        <v/>
      </c>
    </row>
    <row r="40" spans="2:195" ht="27.75" customHeight="1" x14ac:dyDescent="0.2">
      <c r="B40" s="68">
        <v>32</v>
      </c>
      <c r="C40" s="41" t="s">
        <v>35</v>
      </c>
      <c r="D40" s="82"/>
      <c r="E40" s="40"/>
      <c r="F40" s="23"/>
      <c r="G40" s="24"/>
      <c r="H40" s="50"/>
      <c r="I40" s="42"/>
      <c r="J40" s="43"/>
      <c r="K40" s="45"/>
      <c r="L40" s="44"/>
      <c r="M40" s="43"/>
      <c r="N40" s="46"/>
      <c r="O40" s="47"/>
      <c r="P40" s="42"/>
      <c r="Q40" s="43"/>
      <c r="R40" s="45" t="str">
        <f t="shared" si="45"/>
        <v/>
      </c>
      <c r="S40" s="44"/>
      <c r="T40" s="43"/>
      <c r="U40" s="46" t="str">
        <f t="shared" si="46"/>
        <v/>
      </c>
      <c r="V40" s="47" t="str">
        <f t="shared" si="47"/>
        <v/>
      </c>
      <c r="W40" s="42"/>
      <c r="X40" s="43"/>
      <c r="Y40" s="45"/>
      <c r="Z40" s="44"/>
      <c r="AA40" s="43"/>
      <c r="AB40" s="46"/>
      <c r="AC40" s="47"/>
      <c r="AD40" s="42"/>
      <c r="AE40" s="43"/>
      <c r="AF40" s="45"/>
      <c r="AG40" s="44"/>
      <c r="AH40" s="43"/>
      <c r="AI40" s="46"/>
      <c r="AJ40" s="47"/>
      <c r="AK40" s="42"/>
      <c r="AL40" s="43"/>
      <c r="AM40" s="45"/>
      <c r="AN40" s="44"/>
      <c r="AO40" s="43"/>
      <c r="AP40" s="46"/>
      <c r="AQ40" s="47"/>
      <c r="AR40" s="42"/>
      <c r="AS40" s="43"/>
      <c r="AT40" s="45" t="str">
        <f t="shared" si="48"/>
        <v/>
      </c>
      <c r="AU40" s="44"/>
      <c r="AV40" s="43"/>
      <c r="AW40" s="46" t="str">
        <f t="shared" si="49"/>
        <v/>
      </c>
      <c r="AX40" s="47" t="str">
        <f t="shared" si="50"/>
        <v/>
      </c>
      <c r="AY40" s="42"/>
      <c r="AZ40" s="43"/>
      <c r="BA40" s="45" t="str">
        <f t="shared" si="51"/>
        <v/>
      </c>
      <c r="BB40" s="44"/>
      <c r="BC40" s="43"/>
      <c r="BD40" s="46" t="str">
        <f t="shared" si="52"/>
        <v/>
      </c>
      <c r="BE40" s="47" t="str">
        <f t="shared" si="53"/>
        <v/>
      </c>
      <c r="BF40" s="42"/>
      <c r="BG40" s="43"/>
      <c r="BH40" s="45" t="str">
        <f t="shared" si="54"/>
        <v/>
      </c>
      <c r="BI40" s="44"/>
      <c r="BJ40" s="43"/>
      <c r="BK40" s="46" t="str">
        <f t="shared" si="55"/>
        <v/>
      </c>
      <c r="BL40" s="47" t="str">
        <f t="shared" si="56"/>
        <v/>
      </c>
      <c r="BM40" s="42"/>
      <c r="BN40" s="43"/>
      <c r="BO40" s="45" t="str">
        <f t="shared" si="57"/>
        <v/>
      </c>
      <c r="BP40" s="44"/>
      <c r="BQ40" s="43"/>
      <c r="BR40" s="46" t="str">
        <f t="shared" si="58"/>
        <v/>
      </c>
      <c r="BS40" s="47" t="str">
        <f t="shared" si="59"/>
        <v/>
      </c>
      <c r="BT40" s="42"/>
      <c r="BU40" s="43"/>
      <c r="BV40" s="45" t="str">
        <f t="shared" si="60"/>
        <v/>
      </c>
      <c r="BW40" s="44"/>
      <c r="BX40" s="43"/>
      <c r="BY40" s="46" t="str">
        <f t="shared" si="61"/>
        <v/>
      </c>
      <c r="BZ40" s="47" t="str">
        <f t="shared" si="62"/>
        <v/>
      </c>
      <c r="CA40" s="42"/>
      <c r="CB40" s="43"/>
      <c r="CC40" s="45" t="str">
        <f t="shared" si="63"/>
        <v/>
      </c>
      <c r="CD40" s="44"/>
      <c r="CE40" s="43"/>
      <c r="CF40" s="46" t="str">
        <f t="shared" si="64"/>
        <v/>
      </c>
      <c r="CG40" s="47" t="str">
        <f t="shared" si="65"/>
        <v/>
      </c>
      <c r="CH40" s="42"/>
      <c r="CI40" s="43"/>
      <c r="CJ40" s="45" t="str">
        <f t="shared" si="66"/>
        <v/>
      </c>
      <c r="CK40" s="44"/>
      <c r="CL40" s="43"/>
      <c r="CM40" s="46" t="str">
        <f t="shared" si="67"/>
        <v/>
      </c>
      <c r="CN40" s="47" t="str">
        <f t="shared" si="68"/>
        <v/>
      </c>
      <c r="CO40" s="42"/>
      <c r="CP40" s="43"/>
      <c r="CQ40" s="45" t="str">
        <f t="shared" si="69"/>
        <v/>
      </c>
      <c r="CR40" s="44"/>
      <c r="CS40" s="43"/>
      <c r="CT40" s="46" t="str">
        <f t="shared" si="70"/>
        <v/>
      </c>
      <c r="CU40" s="47" t="str">
        <f t="shared" si="71"/>
        <v/>
      </c>
      <c r="CV40" s="42"/>
      <c r="CW40" s="43"/>
      <c r="CX40" s="45" t="str">
        <f t="shared" si="72"/>
        <v/>
      </c>
      <c r="CY40" s="44"/>
      <c r="CZ40" s="43"/>
      <c r="DA40" s="46" t="str">
        <f t="shared" si="73"/>
        <v/>
      </c>
      <c r="DB40" s="47" t="str">
        <f t="shared" si="74"/>
        <v/>
      </c>
      <c r="DC40" s="42"/>
      <c r="DD40" s="43"/>
      <c r="DE40" s="45" t="str">
        <f t="shared" si="75"/>
        <v/>
      </c>
      <c r="DF40" s="44"/>
      <c r="DG40" s="43"/>
      <c r="DH40" s="46" t="str">
        <f t="shared" si="76"/>
        <v/>
      </c>
      <c r="DI40" s="47" t="str">
        <f t="shared" si="77"/>
        <v/>
      </c>
      <c r="DJ40" s="42"/>
      <c r="DK40" s="43"/>
      <c r="DL40" s="45" t="str">
        <f t="shared" si="78"/>
        <v/>
      </c>
      <c r="DM40" s="44"/>
      <c r="DN40" s="43"/>
      <c r="DO40" s="46" t="str">
        <f t="shared" si="79"/>
        <v/>
      </c>
      <c r="DP40" s="47" t="str">
        <f t="shared" si="80"/>
        <v/>
      </c>
      <c r="DQ40" s="42"/>
      <c r="DR40" s="43"/>
      <c r="DS40" s="45" t="str">
        <f t="shared" si="81"/>
        <v/>
      </c>
      <c r="DT40" s="44"/>
      <c r="DU40" s="43"/>
      <c r="DV40" s="46" t="str">
        <f t="shared" si="82"/>
        <v/>
      </c>
      <c r="DW40" s="47" t="str">
        <f t="shared" si="83"/>
        <v/>
      </c>
      <c r="DX40" s="42"/>
      <c r="DY40" s="43"/>
      <c r="DZ40" s="45" t="str">
        <f t="shared" si="84"/>
        <v/>
      </c>
      <c r="EA40" s="44"/>
      <c r="EB40" s="43"/>
      <c r="EC40" s="46" t="str">
        <f t="shared" si="85"/>
        <v/>
      </c>
      <c r="ED40" s="47" t="str">
        <f t="shared" si="86"/>
        <v/>
      </c>
      <c r="EE40" s="42"/>
      <c r="EF40" s="43"/>
      <c r="EG40" s="45" t="str">
        <f t="shared" si="87"/>
        <v/>
      </c>
      <c r="EH40" s="44"/>
      <c r="EI40" s="43"/>
      <c r="EJ40" s="46" t="str">
        <f t="shared" si="88"/>
        <v/>
      </c>
      <c r="EK40" s="47" t="str">
        <f t="shared" si="89"/>
        <v/>
      </c>
      <c r="EL40" s="42"/>
      <c r="EM40" s="43"/>
      <c r="EN40" s="45" t="str">
        <f t="shared" si="90"/>
        <v/>
      </c>
      <c r="EO40" s="44"/>
      <c r="EP40" s="43"/>
      <c r="EQ40" s="46" t="str">
        <f t="shared" si="91"/>
        <v/>
      </c>
      <c r="ER40" s="47" t="str">
        <f t="shared" si="92"/>
        <v/>
      </c>
      <c r="ES40" s="42"/>
      <c r="ET40" s="43"/>
      <c r="EU40" s="45" t="str">
        <f t="shared" si="93"/>
        <v/>
      </c>
      <c r="EV40" s="44"/>
      <c r="EW40" s="43"/>
      <c r="EX40" s="46" t="str">
        <f t="shared" si="94"/>
        <v/>
      </c>
      <c r="EY40" s="47" t="str">
        <f t="shared" si="95"/>
        <v/>
      </c>
      <c r="EZ40" s="42"/>
      <c r="FA40" s="43"/>
      <c r="FB40" s="45" t="str">
        <f t="shared" si="96"/>
        <v/>
      </c>
      <c r="FC40" s="44"/>
      <c r="FD40" s="43"/>
      <c r="FE40" s="46" t="str">
        <f t="shared" si="97"/>
        <v/>
      </c>
      <c r="FF40" s="47" t="str">
        <f t="shared" si="98"/>
        <v/>
      </c>
      <c r="FG40" s="42"/>
      <c r="FH40" s="43"/>
      <c r="FI40" s="45" t="str">
        <f t="shared" si="99"/>
        <v/>
      </c>
      <c r="FJ40" s="44"/>
      <c r="FK40" s="43"/>
      <c r="FL40" s="46" t="str">
        <f t="shared" si="100"/>
        <v/>
      </c>
      <c r="FM40" s="47" t="str">
        <f t="shared" si="101"/>
        <v/>
      </c>
      <c r="FN40" s="42"/>
      <c r="FO40" s="43"/>
      <c r="FP40" s="45" t="str">
        <f t="shared" si="102"/>
        <v/>
      </c>
      <c r="FQ40" s="44"/>
      <c r="FR40" s="43"/>
      <c r="FS40" s="46" t="str">
        <f t="shared" si="103"/>
        <v/>
      </c>
      <c r="FT40" s="47" t="str">
        <f t="shared" si="104"/>
        <v/>
      </c>
      <c r="FU40" s="42"/>
      <c r="FV40" s="43"/>
      <c r="FW40" s="45" t="str">
        <f t="shared" si="105"/>
        <v/>
      </c>
      <c r="FX40" s="44"/>
      <c r="FY40" s="43"/>
      <c r="FZ40" s="46" t="str">
        <f t="shared" si="106"/>
        <v/>
      </c>
      <c r="GA40" s="47" t="str">
        <f t="shared" si="107"/>
        <v/>
      </c>
      <c r="GB40" s="62" t="s">
        <v>6</v>
      </c>
      <c r="GC40" s="60" t="str">
        <f>IF(ISERROR(AVERAGE(K40,R40,Y40,AF40,AM40,FI40,FP40,FW40,#REF!,#REF!)),"",AVERAGE(K40,R40,Y40,AF40,AM40,FI40,FP40,FW40,#REF!,#REF!))</f>
        <v/>
      </c>
      <c r="GD40" s="61" t="str">
        <f>IF(ISERROR(SUM(N40,U40,AB40,AI40,AP40,FL40,FS40,FZ40,#REF!,#REF!)),"",SUM(N40,U40,AB40,AI40,AP40,FL40,FS40,FZ40,#REF!,#REF!))</f>
        <v/>
      </c>
      <c r="GE40" s="63" t="str">
        <f t="shared" si="108"/>
        <v/>
      </c>
      <c r="GF40" s="25" t="str">
        <f>IF(ISERROR(AVERAGE(K40,R40,Y40,AF40,AM40,FI40,FP40,FW40,#REF!,#REF!)/MIN(K40,R40,Y40,AF40,AM40,FI40,FP40,FW40,#REF!,#REF!)),"",AVERAGE(K40,R40,Y40,AF40,AM40,FI40,FP40,FW40,#REF!,#REF!)/MIN(K40,R40,Y40,AF40,AM40,FI40,FP40,FW40,#REF!,#REF!))</f>
        <v/>
      </c>
      <c r="GG40" s="42"/>
      <c r="GH40" s="43"/>
      <c r="GI40" s="45" t="str">
        <f t="shared" si="109"/>
        <v/>
      </c>
      <c r="GJ40" s="44"/>
      <c r="GK40" s="43"/>
      <c r="GL40" s="46" t="str">
        <f t="shared" si="110"/>
        <v/>
      </c>
      <c r="GM40" s="47" t="str">
        <f t="shared" si="111"/>
        <v/>
      </c>
    </row>
    <row r="41" spans="2:195" ht="27.75" customHeight="1" x14ac:dyDescent="0.2">
      <c r="B41" s="68">
        <v>33</v>
      </c>
      <c r="C41" s="41" t="s">
        <v>35</v>
      </c>
      <c r="D41" s="82"/>
      <c r="E41" s="40"/>
      <c r="F41" s="23"/>
      <c r="G41" s="24"/>
      <c r="H41" s="50"/>
      <c r="I41" s="42"/>
      <c r="J41" s="43"/>
      <c r="K41" s="45"/>
      <c r="L41" s="44"/>
      <c r="M41" s="43"/>
      <c r="N41" s="46"/>
      <c r="O41" s="47"/>
      <c r="P41" s="42"/>
      <c r="Q41" s="43"/>
      <c r="R41" s="45" t="str">
        <f t="shared" si="45"/>
        <v/>
      </c>
      <c r="S41" s="44"/>
      <c r="T41" s="43"/>
      <c r="U41" s="46" t="str">
        <f t="shared" si="46"/>
        <v/>
      </c>
      <c r="V41" s="47" t="str">
        <f t="shared" si="47"/>
        <v/>
      </c>
      <c r="W41" s="42"/>
      <c r="X41" s="43"/>
      <c r="Y41" s="45"/>
      <c r="Z41" s="44"/>
      <c r="AA41" s="43"/>
      <c r="AB41" s="46"/>
      <c r="AC41" s="47"/>
      <c r="AD41" s="42"/>
      <c r="AE41" s="43"/>
      <c r="AF41" s="45"/>
      <c r="AG41" s="44"/>
      <c r="AH41" s="43"/>
      <c r="AI41" s="46"/>
      <c r="AJ41" s="47"/>
      <c r="AK41" s="42"/>
      <c r="AL41" s="43"/>
      <c r="AM41" s="45"/>
      <c r="AN41" s="44"/>
      <c r="AO41" s="43"/>
      <c r="AP41" s="46"/>
      <c r="AQ41" s="47"/>
      <c r="AR41" s="42"/>
      <c r="AS41" s="43"/>
      <c r="AT41" s="45" t="str">
        <f t="shared" si="48"/>
        <v/>
      </c>
      <c r="AU41" s="44"/>
      <c r="AV41" s="43"/>
      <c r="AW41" s="46" t="str">
        <f t="shared" si="49"/>
        <v/>
      </c>
      <c r="AX41" s="47" t="str">
        <f t="shared" si="50"/>
        <v/>
      </c>
      <c r="AY41" s="42"/>
      <c r="AZ41" s="43"/>
      <c r="BA41" s="45" t="str">
        <f t="shared" si="51"/>
        <v/>
      </c>
      <c r="BB41" s="44"/>
      <c r="BC41" s="43"/>
      <c r="BD41" s="46" t="str">
        <f t="shared" si="52"/>
        <v/>
      </c>
      <c r="BE41" s="47" t="str">
        <f t="shared" si="53"/>
        <v/>
      </c>
      <c r="BF41" s="42"/>
      <c r="BG41" s="43"/>
      <c r="BH41" s="45" t="str">
        <f t="shared" si="54"/>
        <v/>
      </c>
      <c r="BI41" s="44"/>
      <c r="BJ41" s="43"/>
      <c r="BK41" s="46" t="str">
        <f t="shared" si="55"/>
        <v/>
      </c>
      <c r="BL41" s="47" t="str">
        <f t="shared" si="56"/>
        <v/>
      </c>
      <c r="BM41" s="42"/>
      <c r="BN41" s="43"/>
      <c r="BO41" s="45" t="str">
        <f t="shared" si="57"/>
        <v/>
      </c>
      <c r="BP41" s="44"/>
      <c r="BQ41" s="43"/>
      <c r="BR41" s="46" t="str">
        <f t="shared" si="58"/>
        <v/>
      </c>
      <c r="BS41" s="47" t="str">
        <f t="shared" si="59"/>
        <v/>
      </c>
      <c r="BT41" s="42"/>
      <c r="BU41" s="43"/>
      <c r="BV41" s="45" t="str">
        <f t="shared" si="60"/>
        <v/>
      </c>
      <c r="BW41" s="44"/>
      <c r="BX41" s="43"/>
      <c r="BY41" s="46" t="str">
        <f t="shared" si="61"/>
        <v/>
      </c>
      <c r="BZ41" s="47" t="str">
        <f t="shared" si="62"/>
        <v/>
      </c>
      <c r="CA41" s="42"/>
      <c r="CB41" s="43"/>
      <c r="CC41" s="45" t="str">
        <f t="shared" si="63"/>
        <v/>
      </c>
      <c r="CD41" s="44"/>
      <c r="CE41" s="43"/>
      <c r="CF41" s="46" t="str">
        <f t="shared" si="64"/>
        <v/>
      </c>
      <c r="CG41" s="47" t="str">
        <f t="shared" si="65"/>
        <v/>
      </c>
      <c r="CH41" s="42"/>
      <c r="CI41" s="43"/>
      <c r="CJ41" s="45" t="str">
        <f t="shared" si="66"/>
        <v/>
      </c>
      <c r="CK41" s="44"/>
      <c r="CL41" s="43"/>
      <c r="CM41" s="46" t="str">
        <f t="shared" si="67"/>
        <v/>
      </c>
      <c r="CN41" s="47" t="str">
        <f t="shared" si="68"/>
        <v/>
      </c>
      <c r="CO41" s="42"/>
      <c r="CP41" s="43"/>
      <c r="CQ41" s="45" t="str">
        <f t="shared" si="69"/>
        <v/>
      </c>
      <c r="CR41" s="44"/>
      <c r="CS41" s="43"/>
      <c r="CT41" s="46" t="str">
        <f t="shared" si="70"/>
        <v/>
      </c>
      <c r="CU41" s="47" t="str">
        <f t="shared" si="71"/>
        <v/>
      </c>
      <c r="CV41" s="42"/>
      <c r="CW41" s="43"/>
      <c r="CX41" s="45" t="str">
        <f t="shared" si="72"/>
        <v/>
      </c>
      <c r="CY41" s="44"/>
      <c r="CZ41" s="43"/>
      <c r="DA41" s="46" t="str">
        <f t="shared" si="73"/>
        <v/>
      </c>
      <c r="DB41" s="47" t="str">
        <f t="shared" si="74"/>
        <v/>
      </c>
      <c r="DC41" s="42"/>
      <c r="DD41" s="43"/>
      <c r="DE41" s="45" t="str">
        <f t="shared" si="75"/>
        <v/>
      </c>
      <c r="DF41" s="44"/>
      <c r="DG41" s="43"/>
      <c r="DH41" s="46" t="str">
        <f t="shared" si="76"/>
        <v/>
      </c>
      <c r="DI41" s="47" t="str">
        <f t="shared" si="77"/>
        <v/>
      </c>
      <c r="DJ41" s="42"/>
      <c r="DK41" s="43"/>
      <c r="DL41" s="45" t="str">
        <f t="shared" si="78"/>
        <v/>
      </c>
      <c r="DM41" s="44"/>
      <c r="DN41" s="43"/>
      <c r="DO41" s="46" t="str">
        <f t="shared" si="79"/>
        <v/>
      </c>
      <c r="DP41" s="47" t="str">
        <f t="shared" si="80"/>
        <v/>
      </c>
      <c r="DQ41" s="42"/>
      <c r="DR41" s="43"/>
      <c r="DS41" s="45" t="str">
        <f t="shared" si="81"/>
        <v/>
      </c>
      <c r="DT41" s="44"/>
      <c r="DU41" s="43"/>
      <c r="DV41" s="46" t="str">
        <f t="shared" si="82"/>
        <v/>
      </c>
      <c r="DW41" s="47" t="str">
        <f t="shared" si="83"/>
        <v/>
      </c>
      <c r="DX41" s="42"/>
      <c r="DY41" s="43"/>
      <c r="DZ41" s="45" t="str">
        <f t="shared" si="84"/>
        <v/>
      </c>
      <c r="EA41" s="44"/>
      <c r="EB41" s="43"/>
      <c r="EC41" s="46" t="str">
        <f t="shared" si="85"/>
        <v/>
      </c>
      <c r="ED41" s="47" t="str">
        <f t="shared" si="86"/>
        <v/>
      </c>
      <c r="EE41" s="42"/>
      <c r="EF41" s="43"/>
      <c r="EG41" s="45" t="str">
        <f t="shared" si="87"/>
        <v/>
      </c>
      <c r="EH41" s="44"/>
      <c r="EI41" s="43"/>
      <c r="EJ41" s="46" t="str">
        <f t="shared" si="88"/>
        <v/>
      </c>
      <c r="EK41" s="47" t="str">
        <f t="shared" si="89"/>
        <v/>
      </c>
      <c r="EL41" s="42"/>
      <c r="EM41" s="43"/>
      <c r="EN41" s="45" t="str">
        <f t="shared" si="90"/>
        <v/>
      </c>
      <c r="EO41" s="44"/>
      <c r="EP41" s="43"/>
      <c r="EQ41" s="46" t="str">
        <f t="shared" si="91"/>
        <v/>
      </c>
      <c r="ER41" s="47" t="str">
        <f t="shared" si="92"/>
        <v/>
      </c>
      <c r="ES41" s="42"/>
      <c r="ET41" s="43"/>
      <c r="EU41" s="45" t="str">
        <f t="shared" si="93"/>
        <v/>
      </c>
      <c r="EV41" s="44"/>
      <c r="EW41" s="43"/>
      <c r="EX41" s="46" t="str">
        <f t="shared" si="94"/>
        <v/>
      </c>
      <c r="EY41" s="47" t="str">
        <f t="shared" si="95"/>
        <v/>
      </c>
      <c r="EZ41" s="42"/>
      <c r="FA41" s="43"/>
      <c r="FB41" s="45" t="str">
        <f t="shared" si="96"/>
        <v/>
      </c>
      <c r="FC41" s="44"/>
      <c r="FD41" s="43"/>
      <c r="FE41" s="46" t="str">
        <f t="shared" si="97"/>
        <v/>
      </c>
      <c r="FF41" s="47" t="str">
        <f t="shared" si="98"/>
        <v/>
      </c>
      <c r="FG41" s="42"/>
      <c r="FH41" s="43"/>
      <c r="FI41" s="45" t="str">
        <f t="shared" si="99"/>
        <v/>
      </c>
      <c r="FJ41" s="44"/>
      <c r="FK41" s="43"/>
      <c r="FL41" s="46" t="str">
        <f t="shared" si="100"/>
        <v/>
      </c>
      <c r="FM41" s="47" t="str">
        <f t="shared" si="101"/>
        <v/>
      </c>
      <c r="FN41" s="42"/>
      <c r="FO41" s="43"/>
      <c r="FP41" s="45" t="str">
        <f t="shared" si="102"/>
        <v/>
      </c>
      <c r="FQ41" s="44"/>
      <c r="FR41" s="43"/>
      <c r="FS41" s="46" t="str">
        <f t="shared" si="103"/>
        <v/>
      </c>
      <c r="FT41" s="47" t="str">
        <f t="shared" si="104"/>
        <v/>
      </c>
      <c r="FU41" s="42"/>
      <c r="FV41" s="43"/>
      <c r="FW41" s="45" t="str">
        <f t="shared" si="105"/>
        <v/>
      </c>
      <c r="FX41" s="44"/>
      <c r="FY41" s="43"/>
      <c r="FZ41" s="46" t="str">
        <f t="shared" si="106"/>
        <v/>
      </c>
      <c r="GA41" s="47" t="str">
        <f t="shared" si="107"/>
        <v/>
      </c>
      <c r="GB41" s="62" t="s">
        <v>6</v>
      </c>
      <c r="GC41" s="60" t="str">
        <f>IF(ISERROR(AVERAGE(K41,R41,Y41,AF41,AM41,FI41,FP41,FW41,#REF!,#REF!)),"",AVERAGE(K41,R41,Y41,AF41,AM41,FI41,FP41,FW41,#REF!,#REF!))</f>
        <v/>
      </c>
      <c r="GD41" s="61" t="str">
        <f>IF(ISERROR(SUM(N41,U41,AB41,AI41,AP41,FL41,FS41,FZ41,#REF!,#REF!)),"",SUM(N41,U41,AB41,AI41,AP41,FL41,FS41,FZ41,#REF!,#REF!))</f>
        <v/>
      </c>
      <c r="GE41" s="63" t="str">
        <f t="shared" si="108"/>
        <v/>
      </c>
      <c r="GF41" s="25" t="str">
        <f>IF(ISERROR(AVERAGE(K41,R41,Y41,AF41,AM41,FI41,FP41,FW41,#REF!,#REF!)/MIN(K41,R41,Y41,AF41,AM41,FI41,FP41,FW41,#REF!,#REF!)),"",AVERAGE(K41,R41,Y41,AF41,AM41,FI41,FP41,FW41,#REF!,#REF!)/MIN(K41,R41,Y41,AF41,AM41,FI41,FP41,FW41,#REF!,#REF!))</f>
        <v/>
      </c>
      <c r="GG41" s="42"/>
      <c r="GH41" s="43"/>
      <c r="GI41" s="45" t="str">
        <f t="shared" si="109"/>
        <v/>
      </c>
      <c r="GJ41" s="44"/>
      <c r="GK41" s="43"/>
      <c r="GL41" s="46" t="str">
        <f t="shared" si="110"/>
        <v/>
      </c>
      <c r="GM41" s="47" t="str">
        <f t="shared" si="111"/>
        <v/>
      </c>
    </row>
    <row r="42" spans="2:195" ht="27.75" customHeight="1" x14ac:dyDescent="0.2">
      <c r="B42" s="68">
        <v>34</v>
      </c>
      <c r="C42" s="41" t="s">
        <v>35</v>
      </c>
      <c r="D42" s="82"/>
      <c r="E42" s="40"/>
      <c r="F42" s="23"/>
      <c r="G42" s="24"/>
      <c r="H42" s="50"/>
      <c r="I42" s="42"/>
      <c r="J42" s="43"/>
      <c r="K42" s="45"/>
      <c r="L42" s="44"/>
      <c r="M42" s="43"/>
      <c r="N42" s="46"/>
      <c r="O42" s="47"/>
      <c r="P42" s="42"/>
      <c r="Q42" s="43"/>
      <c r="R42" s="45" t="str">
        <f t="shared" si="45"/>
        <v/>
      </c>
      <c r="S42" s="44"/>
      <c r="T42" s="43"/>
      <c r="U42" s="46" t="str">
        <f t="shared" si="46"/>
        <v/>
      </c>
      <c r="V42" s="47" t="str">
        <f t="shared" si="47"/>
        <v/>
      </c>
      <c r="W42" s="42"/>
      <c r="X42" s="43"/>
      <c r="Y42" s="45"/>
      <c r="Z42" s="44"/>
      <c r="AA42" s="43"/>
      <c r="AB42" s="46"/>
      <c r="AC42" s="47"/>
      <c r="AD42" s="42"/>
      <c r="AE42" s="43"/>
      <c r="AF42" s="45"/>
      <c r="AG42" s="44"/>
      <c r="AH42" s="43"/>
      <c r="AI42" s="46"/>
      <c r="AJ42" s="47"/>
      <c r="AK42" s="42"/>
      <c r="AL42" s="43"/>
      <c r="AM42" s="45"/>
      <c r="AN42" s="44"/>
      <c r="AO42" s="43"/>
      <c r="AP42" s="46"/>
      <c r="AQ42" s="47"/>
      <c r="AR42" s="42"/>
      <c r="AS42" s="43"/>
      <c r="AT42" s="45" t="str">
        <f t="shared" si="48"/>
        <v/>
      </c>
      <c r="AU42" s="44"/>
      <c r="AV42" s="43"/>
      <c r="AW42" s="46" t="str">
        <f t="shared" si="49"/>
        <v/>
      </c>
      <c r="AX42" s="47" t="str">
        <f t="shared" si="50"/>
        <v/>
      </c>
      <c r="AY42" s="42"/>
      <c r="AZ42" s="43"/>
      <c r="BA42" s="45" t="str">
        <f t="shared" si="51"/>
        <v/>
      </c>
      <c r="BB42" s="44"/>
      <c r="BC42" s="43"/>
      <c r="BD42" s="46" t="str">
        <f t="shared" si="52"/>
        <v/>
      </c>
      <c r="BE42" s="47" t="str">
        <f t="shared" si="53"/>
        <v/>
      </c>
      <c r="BF42" s="42"/>
      <c r="BG42" s="43"/>
      <c r="BH42" s="45" t="str">
        <f t="shared" si="54"/>
        <v/>
      </c>
      <c r="BI42" s="44"/>
      <c r="BJ42" s="43"/>
      <c r="BK42" s="46" t="str">
        <f t="shared" si="55"/>
        <v/>
      </c>
      <c r="BL42" s="47" t="str">
        <f t="shared" si="56"/>
        <v/>
      </c>
      <c r="BM42" s="42"/>
      <c r="BN42" s="43"/>
      <c r="BO42" s="45" t="str">
        <f t="shared" si="57"/>
        <v/>
      </c>
      <c r="BP42" s="44"/>
      <c r="BQ42" s="43"/>
      <c r="BR42" s="46" t="str">
        <f t="shared" si="58"/>
        <v/>
      </c>
      <c r="BS42" s="47" t="str">
        <f t="shared" si="59"/>
        <v/>
      </c>
      <c r="BT42" s="42"/>
      <c r="BU42" s="43"/>
      <c r="BV42" s="45" t="str">
        <f t="shared" si="60"/>
        <v/>
      </c>
      <c r="BW42" s="44"/>
      <c r="BX42" s="43"/>
      <c r="BY42" s="46" t="str">
        <f t="shared" si="61"/>
        <v/>
      </c>
      <c r="BZ42" s="47" t="str">
        <f t="shared" si="62"/>
        <v/>
      </c>
      <c r="CA42" s="42"/>
      <c r="CB42" s="43"/>
      <c r="CC42" s="45" t="str">
        <f t="shared" si="63"/>
        <v/>
      </c>
      <c r="CD42" s="44"/>
      <c r="CE42" s="43"/>
      <c r="CF42" s="46" t="str">
        <f t="shared" si="64"/>
        <v/>
      </c>
      <c r="CG42" s="47" t="str">
        <f t="shared" si="65"/>
        <v/>
      </c>
      <c r="CH42" s="42"/>
      <c r="CI42" s="43"/>
      <c r="CJ42" s="45" t="str">
        <f t="shared" si="66"/>
        <v/>
      </c>
      <c r="CK42" s="44"/>
      <c r="CL42" s="43"/>
      <c r="CM42" s="46" t="str">
        <f t="shared" si="67"/>
        <v/>
      </c>
      <c r="CN42" s="47" t="str">
        <f t="shared" si="68"/>
        <v/>
      </c>
      <c r="CO42" s="42"/>
      <c r="CP42" s="43"/>
      <c r="CQ42" s="45" t="str">
        <f t="shared" si="69"/>
        <v/>
      </c>
      <c r="CR42" s="44"/>
      <c r="CS42" s="43"/>
      <c r="CT42" s="46" t="str">
        <f t="shared" si="70"/>
        <v/>
      </c>
      <c r="CU42" s="47" t="str">
        <f t="shared" si="71"/>
        <v/>
      </c>
      <c r="CV42" s="42"/>
      <c r="CW42" s="43"/>
      <c r="CX42" s="45" t="str">
        <f t="shared" si="72"/>
        <v/>
      </c>
      <c r="CY42" s="44"/>
      <c r="CZ42" s="43"/>
      <c r="DA42" s="46" t="str">
        <f t="shared" si="73"/>
        <v/>
      </c>
      <c r="DB42" s="47" t="str">
        <f t="shared" si="74"/>
        <v/>
      </c>
      <c r="DC42" s="42"/>
      <c r="DD42" s="43"/>
      <c r="DE42" s="45" t="str">
        <f t="shared" si="75"/>
        <v/>
      </c>
      <c r="DF42" s="44"/>
      <c r="DG42" s="43"/>
      <c r="DH42" s="46" t="str">
        <f t="shared" si="76"/>
        <v/>
      </c>
      <c r="DI42" s="47" t="str">
        <f t="shared" si="77"/>
        <v/>
      </c>
      <c r="DJ42" s="42"/>
      <c r="DK42" s="43"/>
      <c r="DL42" s="45" t="str">
        <f t="shared" si="78"/>
        <v/>
      </c>
      <c r="DM42" s="44"/>
      <c r="DN42" s="43"/>
      <c r="DO42" s="46" t="str">
        <f t="shared" si="79"/>
        <v/>
      </c>
      <c r="DP42" s="47" t="str">
        <f t="shared" si="80"/>
        <v/>
      </c>
      <c r="DQ42" s="42"/>
      <c r="DR42" s="43"/>
      <c r="DS42" s="45" t="str">
        <f t="shared" si="81"/>
        <v/>
      </c>
      <c r="DT42" s="44"/>
      <c r="DU42" s="43"/>
      <c r="DV42" s="46" t="str">
        <f t="shared" si="82"/>
        <v/>
      </c>
      <c r="DW42" s="47" t="str">
        <f t="shared" si="83"/>
        <v/>
      </c>
      <c r="DX42" s="42"/>
      <c r="DY42" s="43"/>
      <c r="DZ42" s="45" t="str">
        <f t="shared" si="84"/>
        <v/>
      </c>
      <c r="EA42" s="44"/>
      <c r="EB42" s="43"/>
      <c r="EC42" s="46" t="str">
        <f t="shared" si="85"/>
        <v/>
      </c>
      <c r="ED42" s="47" t="str">
        <f t="shared" si="86"/>
        <v/>
      </c>
      <c r="EE42" s="42"/>
      <c r="EF42" s="43"/>
      <c r="EG42" s="45" t="str">
        <f t="shared" si="87"/>
        <v/>
      </c>
      <c r="EH42" s="44"/>
      <c r="EI42" s="43"/>
      <c r="EJ42" s="46" t="str">
        <f t="shared" si="88"/>
        <v/>
      </c>
      <c r="EK42" s="47" t="str">
        <f t="shared" si="89"/>
        <v/>
      </c>
      <c r="EL42" s="42"/>
      <c r="EM42" s="43"/>
      <c r="EN42" s="45" t="str">
        <f t="shared" si="90"/>
        <v/>
      </c>
      <c r="EO42" s="44"/>
      <c r="EP42" s="43"/>
      <c r="EQ42" s="46" t="str">
        <f t="shared" si="91"/>
        <v/>
      </c>
      <c r="ER42" s="47" t="str">
        <f t="shared" si="92"/>
        <v/>
      </c>
      <c r="ES42" s="42"/>
      <c r="ET42" s="43"/>
      <c r="EU42" s="45" t="str">
        <f t="shared" si="93"/>
        <v/>
      </c>
      <c r="EV42" s="44"/>
      <c r="EW42" s="43"/>
      <c r="EX42" s="46" t="str">
        <f t="shared" si="94"/>
        <v/>
      </c>
      <c r="EY42" s="47" t="str">
        <f t="shared" si="95"/>
        <v/>
      </c>
      <c r="EZ42" s="42"/>
      <c r="FA42" s="43"/>
      <c r="FB42" s="45" t="str">
        <f t="shared" si="96"/>
        <v/>
      </c>
      <c r="FC42" s="44"/>
      <c r="FD42" s="43"/>
      <c r="FE42" s="46" t="str">
        <f t="shared" si="97"/>
        <v/>
      </c>
      <c r="FF42" s="47" t="str">
        <f t="shared" si="98"/>
        <v/>
      </c>
      <c r="FG42" s="42"/>
      <c r="FH42" s="43"/>
      <c r="FI42" s="45" t="str">
        <f t="shared" si="99"/>
        <v/>
      </c>
      <c r="FJ42" s="44"/>
      <c r="FK42" s="43"/>
      <c r="FL42" s="46" t="str">
        <f t="shared" si="100"/>
        <v/>
      </c>
      <c r="FM42" s="47" t="str">
        <f t="shared" si="101"/>
        <v/>
      </c>
      <c r="FN42" s="42"/>
      <c r="FO42" s="43"/>
      <c r="FP42" s="45" t="str">
        <f t="shared" si="102"/>
        <v/>
      </c>
      <c r="FQ42" s="44"/>
      <c r="FR42" s="43"/>
      <c r="FS42" s="46" t="str">
        <f t="shared" si="103"/>
        <v/>
      </c>
      <c r="FT42" s="47" t="str">
        <f t="shared" si="104"/>
        <v/>
      </c>
      <c r="FU42" s="42"/>
      <c r="FV42" s="43"/>
      <c r="FW42" s="45" t="str">
        <f t="shared" si="105"/>
        <v/>
      </c>
      <c r="FX42" s="44"/>
      <c r="FY42" s="43"/>
      <c r="FZ42" s="46" t="str">
        <f t="shared" si="106"/>
        <v/>
      </c>
      <c r="GA42" s="47" t="str">
        <f t="shared" si="107"/>
        <v/>
      </c>
      <c r="GB42" s="62" t="s">
        <v>6</v>
      </c>
      <c r="GC42" s="60" t="str">
        <f>IF(ISERROR(AVERAGE(K42,R42,Y42,AF42,AM42,FI42,FP42,FW42,#REF!,#REF!)),"",AVERAGE(K42,R42,Y42,AF42,AM42,FI42,FP42,FW42,#REF!,#REF!))</f>
        <v/>
      </c>
      <c r="GD42" s="61" t="str">
        <f>IF(ISERROR(SUM(N42,U42,AB42,AI42,AP42,FL42,FS42,FZ42,#REF!,#REF!)),"",SUM(N42,U42,AB42,AI42,AP42,FL42,FS42,FZ42,#REF!,#REF!))</f>
        <v/>
      </c>
      <c r="GE42" s="63" t="str">
        <f t="shared" si="108"/>
        <v/>
      </c>
      <c r="GF42" s="25" t="str">
        <f>IF(ISERROR(AVERAGE(K42,R42,Y42,AF42,AM42,FI42,FP42,FW42,#REF!,#REF!)/MIN(K42,R42,Y42,AF42,AM42,FI42,FP42,FW42,#REF!,#REF!)),"",AVERAGE(K42,R42,Y42,AF42,AM42,FI42,FP42,FW42,#REF!,#REF!)/MIN(K42,R42,Y42,AF42,AM42,FI42,FP42,FW42,#REF!,#REF!))</f>
        <v/>
      </c>
      <c r="GG42" s="42"/>
      <c r="GH42" s="43"/>
      <c r="GI42" s="45" t="str">
        <f t="shared" si="109"/>
        <v/>
      </c>
      <c r="GJ42" s="44"/>
      <c r="GK42" s="43"/>
      <c r="GL42" s="46" t="str">
        <f t="shared" si="110"/>
        <v/>
      </c>
      <c r="GM42" s="47" t="str">
        <f t="shared" si="111"/>
        <v/>
      </c>
    </row>
    <row r="43" spans="2:195" ht="27.75" customHeight="1" x14ac:dyDescent="0.2">
      <c r="B43" s="68">
        <v>35</v>
      </c>
      <c r="C43" s="41" t="s">
        <v>43</v>
      </c>
      <c r="D43" s="82" t="s">
        <v>367</v>
      </c>
      <c r="E43" s="40" t="s">
        <v>45</v>
      </c>
      <c r="F43" s="23"/>
      <c r="G43" s="24"/>
      <c r="H43" s="50"/>
      <c r="I43" s="42"/>
      <c r="J43" s="43"/>
      <c r="K43" s="45"/>
      <c r="L43" s="44"/>
      <c r="M43" s="43"/>
      <c r="N43" s="46"/>
      <c r="O43" s="47"/>
      <c r="P43" s="42"/>
      <c r="Q43" s="43"/>
      <c r="R43" s="45" t="str">
        <f t="shared" si="45"/>
        <v/>
      </c>
      <c r="S43" s="44"/>
      <c r="T43" s="43"/>
      <c r="U43" s="46" t="str">
        <f t="shared" si="46"/>
        <v/>
      </c>
      <c r="V43" s="47" t="str">
        <f t="shared" si="47"/>
        <v/>
      </c>
      <c r="W43" s="42"/>
      <c r="X43" s="43"/>
      <c r="Y43" s="45"/>
      <c r="Z43" s="44"/>
      <c r="AA43" s="43"/>
      <c r="AB43" s="46"/>
      <c r="AC43" s="47"/>
      <c r="AD43" s="42"/>
      <c r="AE43" s="43"/>
      <c r="AF43" s="45"/>
      <c r="AG43" s="44"/>
      <c r="AH43" s="43"/>
      <c r="AI43" s="46"/>
      <c r="AJ43" s="47"/>
      <c r="AK43" s="42"/>
      <c r="AL43" s="43"/>
      <c r="AM43" s="45"/>
      <c r="AN43" s="44"/>
      <c r="AO43" s="43"/>
      <c r="AP43" s="46"/>
      <c r="AQ43" s="47"/>
      <c r="AR43" s="42"/>
      <c r="AS43" s="43"/>
      <c r="AT43" s="45" t="str">
        <f t="shared" si="48"/>
        <v/>
      </c>
      <c r="AU43" s="44"/>
      <c r="AV43" s="43"/>
      <c r="AW43" s="46" t="str">
        <f t="shared" si="49"/>
        <v/>
      </c>
      <c r="AX43" s="47" t="str">
        <f t="shared" si="50"/>
        <v/>
      </c>
      <c r="AY43" s="42"/>
      <c r="AZ43" s="43"/>
      <c r="BA43" s="45" t="str">
        <f t="shared" si="51"/>
        <v/>
      </c>
      <c r="BB43" s="44"/>
      <c r="BC43" s="43"/>
      <c r="BD43" s="46" t="str">
        <f t="shared" si="52"/>
        <v/>
      </c>
      <c r="BE43" s="47" t="str">
        <f t="shared" si="53"/>
        <v/>
      </c>
      <c r="BF43" s="42"/>
      <c r="BG43" s="43"/>
      <c r="BH43" s="45" t="str">
        <f t="shared" si="54"/>
        <v/>
      </c>
      <c r="BI43" s="44"/>
      <c r="BJ43" s="43"/>
      <c r="BK43" s="46" t="str">
        <f t="shared" si="55"/>
        <v/>
      </c>
      <c r="BL43" s="47" t="str">
        <f t="shared" si="56"/>
        <v/>
      </c>
      <c r="BM43" s="42"/>
      <c r="BN43" s="43"/>
      <c r="BO43" s="45" t="str">
        <f t="shared" si="57"/>
        <v/>
      </c>
      <c r="BP43" s="44"/>
      <c r="BQ43" s="43"/>
      <c r="BR43" s="46" t="str">
        <f t="shared" si="58"/>
        <v/>
      </c>
      <c r="BS43" s="47" t="str">
        <f t="shared" si="59"/>
        <v/>
      </c>
      <c r="BT43" s="42"/>
      <c r="BU43" s="43"/>
      <c r="BV43" s="45" t="str">
        <f t="shared" si="60"/>
        <v/>
      </c>
      <c r="BW43" s="44"/>
      <c r="BX43" s="43"/>
      <c r="BY43" s="46" t="str">
        <f t="shared" si="61"/>
        <v/>
      </c>
      <c r="BZ43" s="47" t="str">
        <f t="shared" si="62"/>
        <v/>
      </c>
      <c r="CA43" s="42"/>
      <c r="CB43" s="43"/>
      <c r="CC43" s="45" t="str">
        <f t="shared" si="63"/>
        <v/>
      </c>
      <c r="CD43" s="44"/>
      <c r="CE43" s="43"/>
      <c r="CF43" s="46" t="str">
        <f t="shared" si="64"/>
        <v/>
      </c>
      <c r="CG43" s="47" t="str">
        <f t="shared" si="65"/>
        <v/>
      </c>
      <c r="CH43" s="42"/>
      <c r="CI43" s="43"/>
      <c r="CJ43" s="45" t="str">
        <f t="shared" si="66"/>
        <v/>
      </c>
      <c r="CK43" s="44"/>
      <c r="CL43" s="43"/>
      <c r="CM43" s="46" t="str">
        <f t="shared" si="67"/>
        <v/>
      </c>
      <c r="CN43" s="47" t="str">
        <f t="shared" si="68"/>
        <v/>
      </c>
      <c r="CO43" s="42"/>
      <c r="CP43" s="43"/>
      <c r="CQ43" s="45" t="str">
        <f t="shared" si="69"/>
        <v/>
      </c>
      <c r="CR43" s="44"/>
      <c r="CS43" s="43"/>
      <c r="CT43" s="46" t="str">
        <f t="shared" si="70"/>
        <v/>
      </c>
      <c r="CU43" s="47" t="str">
        <f t="shared" si="71"/>
        <v/>
      </c>
      <c r="CV43" s="42"/>
      <c r="CW43" s="43"/>
      <c r="CX43" s="45" t="str">
        <f t="shared" si="72"/>
        <v/>
      </c>
      <c r="CY43" s="44"/>
      <c r="CZ43" s="43"/>
      <c r="DA43" s="46" t="str">
        <f t="shared" si="73"/>
        <v/>
      </c>
      <c r="DB43" s="47" t="str">
        <f t="shared" si="74"/>
        <v/>
      </c>
      <c r="DC43" s="42"/>
      <c r="DD43" s="43"/>
      <c r="DE43" s="45" t="str">
        <f t="shared" si="75"/>
        <v/>
      </c>
      <c r="DF43" s="44"/>
      <c r="DG43" s="43"/>
      <c r="DH43" s="46" t="str">
        <f t="shared" si="76"/>
        <v/>
      </c>
      <c r="DI43" s="47" t="str">
        <f t="shared" si="77"/>
        <v/>
      </c>
      <c r="DJ43" s="42"/>
      <c r="DK43" s="43"/>
      <c r="DL43" s="45" t="str">
        <f t="shared" si="78"/>
        <v/>
      </c>
      <c r="DM43" s="44"/>
      <c r="DN43" s="43"/>
      <c r="DO43" s="46" t="str">
        <f t="shared" si="79"/>
        <v/>
      </c>
      <c r="DP43" s="47" t="str">
        <f t="shared" si="80"/>
        <v/>
      </c>
      <c r="DQ43" s="42"/>
      <c r="DR43" s="43"/>
      <c r="DS43" s="45" t="str">
        <f t="shared" si="81"/>
        <v/>
      </c>
      <c r="DT43" s="44"/>
      <c r="DU43" s="43"/>
      <c r="DV43" s="46" t="str">
        <f t="shared" si="82"/>
        <v/>
      </c>
      <c r="DW43" s="47" t="str">
        <f t="shared" si="83"/>
        <v/>
      </c>
      <c r="DX43" s="42"/>
      <c r="DY43" s="43"/>
      <c r="DZ43" s="45" t="str">
        <f t="shared" si="84"/>
        <v/>
      </c>
      <c r="EA43" s="44"/>
      <c r="EB43" s="43"/>
      <c r="EC43" s="46" t="str">
        <f t="shared" si="85"/>
        <v/>
      </c>
      <c r="ED43" s="47" t="str">
        <f t="shared" si="86"/>
        <v/>
      </c>
      <c r="EE43" s="42"/>
      <c r="EF43" s="43"/>
      <c r="EG43" s="45" t="str">
        <f t="shared" si="87"/>
        <v/>
      </c>
      <c r="EH43" s="44"/>
      <c r="EI43" s="43"/>
      <c r="EJ43" s="46" t="str">
        <f t="shared" si="88"/>
        <v/>
      </c>
      <c r="EK43" s="47" t="str">
        <f t="shared" si="89"/>
        <v/>
      </c>
      <c r="EL43" s="42"/>
      <c r="EM43" s="43"/>
      <c r="EN43" s="45" t="str">
        <f t="shared" si="90"/>
        <v/>
      </c>
      <c r="EO43" s="44"/>
      <c r="EP43" s="43"/>
      <c r="EQ43" s="46" t="str">
        <f t="shared" si="91"/>
        <v/>
      </c>
      <c r="ER43" s="47" t="str">
        <f t="shared" si="92"/>
        <v/>
      </c>
      <c r="ES43" s="42"/>
      <c r="ET43" s="43"/>
      <c r="EU43" s="45" t="str">
        <f t="shared" si="93"/>
        <v/>
      </c>
      <c r="EV43" s="44"/>
      <c r="EW43" s="43"/>
      <c r="EX43" s="46" t="str">
        <f t="shared" si="94"/>
        <v/>
      </c>
      <c r="EY43" s="47" t="str">
        <f t="shared" si="95"/>
        <v/>
      </c>
      <c r="EZ43" s="42"/>
      <c r="FA43" s="43"/>
      <c r="FB43" s="45" t="str">
        <f t="shared" si="96"/>
        <v/>
      </c>
      <c r="FC43" s="44"/>
      <c r="FD43" s="43"/>
      <c r="FE43" s="46" t="str">
        <f t="shared" si="97"/>
        <v/>
      </c>
      <c r="FF43" s="47" t="str">
        <f t="shared" si="98"/>
        <v/>
      </c>
      <c r="FG43" s="42"/>
      <c r="FH43" s="43"/>
      <c r="FI43" s="45" t="str">
        <f t="shared" si="99"/>
        <v/>
      </c>
      <c r="FJ43" s="44"/>
      <c r="FK43" s="43"/>
      <c r="FL43" s="46" t="str">
        <f t="shared" si="100"/>
        <v/>
      </c>
      <c r="FM43" s="47" t="str">
        <f t="shared" si="101"/>
        <v/>
      </c>
      <c r="FN43" s="42"/>
      <c r="FO43" s="43"/>
      <c r="FP43" s="45" t="str">
        <f t="shared" si="102"/>
        <v/>
      </c>
      <c r="FQ43" s="44"/>
      <c r="FR43" s="43"/>
      <c r="FS43" s="46" t="str">
        <f t="shared" si="103"/>
        <v/>
      </c>
      <c r="FT43" s="47" t="str">
        <f t="shared" si="104"/>
        <v/>
      </c>
      <c r="FU43" s="42"/>
      <c r="FV43" s="43"/>
      <c r="FW43" s="45" t="str">
        <f t="shared" si="105"/>
        <v/>
      </c>
      <c r="FX43" s="44"/>
      <c r="FY43" s="43"/>
      <c r="FZ43" s="46" t="str">
        <f t="shared" si="106"/>
        <v/>
      </c>
      <c r="GA43" s="47" t="str">
        <f t="shared" si="107"/>
        <v/>
      </c>
      <c r="GB43" s="62" t="s">
        <v>6</v>
      </c>
      <c r="GC43" s="60" t="str">
        <f>IF(ISERROR(AVERAGE(K43,R43,Y43,AF43,AM43,FI43,FP43,FW43,#REF!,#REF!)),"",AVERAGE(K43,R43,Y43,AF43,AM43,FI43,FP43,FW43,#REF!,#REF!))</f>
        <v/>
      </c>
      <c r="GD43" s="61" t="str">
        <f>IF(ISERROR(SUM(N43,U43,AB43,AI43,AP43,FL43,FS43,FZ43,#REF!,#REF!)),"",SUM(N43,U43,AB43,AI43,AP43,FL43,FS43,FZ43,#REF!,#REF!))</f>
        <v/>
      </c>
      <c r="GE43" s="63" t="str">
        <f t="shared" si="108"/>
        <v/>
      </c>
      <c r="GF43" s="25" t="str">
        <f>IF(ISERROR(AVERAGE(K43,R43,Y43,AF43,AM43,FI43,FP43,FW43,#REF!,#REF!)/MIN(K43,R43,Y43,AF43,AM43,FI43,FP43,FW43,#REF!,#REF!)),"",AVERAGE(K43,R43,Y43,AF43,AM43,FI43,FP43,FW43,#REF!,#REF!)/MIN(K43,R43,Y43,AF43,AM43,FI43,FP43,FW43,#REF!,#REF!))</f>
        <v/>
      </c>
      <c r="GG43" s="42"/>
      <c r="GH43" s="43"/>
      <c r="GI43" s="45" t="str">
        <f t="shared" si="109"/>
        <v/>
      </c>
      <c r="GJ43" s="44"/>
      <c r="GK43" s="43"/>
      <c r="GL43" s="46" t="str">
        <f t="shared" si="110"/>
        <v/>
      </c>
      <c r="GM43" s="47" t="str">
        <f t="shared" si="111"/>
        <v/>
      </c>
    </row>
    <row r="44" spans="2:195" ht="27.75" customHeight="1" x14ac:dyDescent="0.2">
      <c r="B44" s="68">
        <v>36</v>
      </c>
      <c r="C44" s="41" t="s">
        <v>43</v>
      </c>
      <c r="D44" s="82" t="s">
        <v>367</v>
      </c>
      <c r="E44" s="40" t="s">
        <v>46</v>
      </c>
      <c r="F44" s="23"/>
      <c r="G44" s="24"/>
      <c r="H44" s="50"/>
      <c r="I44" s="42"/>
      <c r="J44" s="43"/>
      <c r="K44" s="45"/>
      <c r="L44" s="44"/>
      <c r="M44" s="43"/>
      <c r="N44" s="46"/>
      <c r="O44" s="47"/>
      <c r="P44" s="42"/>
      <c r="Q44" s="43"/>
      <c r="R44" s="45" t="str">
        <f t="shared" si="45"/>
        <v/>
      </c>
      <c r="S44" s="44"/>
      <c r="T44" s="43"/>
      <c r="U44" s="46" t="str">
        <f t="shared" si="46"/>
        <v/>
      </c>
      <c r="V44" s="47" t="str">
        <f t="shared" si="47"/>
        <v/>
      </c>
      <c r="W44" s="42"/>
      <c r="X44" s="43"/>
      <c r="Y44" s="45"/>
      <c r="Z44" s="44"/>
      <c r="AA44" s="43"/>
      <c r="AB44" s="46"/>
      <c r="AC44" s="47"/>
      <c r="AD44" s="42"/>
      <c r="AE44" s="43"/>
      <c r="AF44" s="45"/>
      <c r="AG44" s="44"/>
      <c r="AH44" s="43"/>
      <c r="AI44" s="46"/>
      <c r="AJ44" s="47"/>
      <c r="AK44" s="42"/>
      <c r="AL44" s="43"/>
      <c r="AM44" s="45"/>
      <c r="AN44" s="44"/>
      <c r="AO44" s="43"/>
      <c r="AP44" s="46"/>
      <c r="AQ44" s="47"/>
      <c r="AR44" s="42"/>
      <c r="AS44" s="43"/>
      <c r="AT44" s="45" t="str">
        <f t="shared" si="48"/>
        <v/>
      </c>
      <c r="AU44" s="44"/>
      <c r="AV44" s="43"/>
      <c r="AW44" s="46" t="str">
        <f t="shared" si="49"/>
        <v/>
      </c>
      <c r="AX44" s="47" t="str">
        <f t="shared" si="50"/>
        <v/>
      </c>
      <c r="AY44" s="42"/>
      <c r="AZ44" s="43"/>
      <c r="BA44" s="45" t="str">
        <f t="shared" si="51"/>
        <v/>
      </c>
      <c r="BB44" s="44"/>
      <c r="BC44" s="43"/>
      <c r="BD44" s="46" t="str">
        <f t="shared" si="52"/>
        <v/>
      </c>
      <c r="BE44" s="47" t="str">
        <f t="shared" si="53"/>
        <v/>
      </c>
      <c r="BF44" s="42"/>
      <c r="BG44" s="43"/>
      <c r="BH44" s="45" t="str">
        <f t="shared" si="54"/>
        <v/>
      </c>
      <c r="BI44" s="44"/>
      <c r="BJ44" s="43"/>
      <c r="BK44" s="46" t="str">
        <f t="shared" si="55"/>
        <v/>
      </c>
      <c r="BL44" s="47" t="str">
        <f t="shared" si="56"/>
        <v/>
      </c>
      <c r="BM44" s="42"/>
      <c r="BN44" s="43"/>
      <c r="BO44" s="45" t="str">
        <f t="shared" si="57"/>
        <v/>
      </c>
      <c r="BP44" s="44"/>
      <c r="BQ44" s="43"/>
      <c r="BR44" s="46" t="str">
        <f t="shared" si="58"/>
        <v/>
      </c>
      <c r="BS44" s="47" t="str">
        <f t="shared" si="59"/>
        <v/>
      </c>
      <c r="BT44" s="42"/>
      <c r="BU44" s="43"/>
      <c r="BV44" s="45" t="str">
        <f t="shared" si="60"/>
        <v/>
      </c>
      <c r="BW44" s="44"/>
      <c r="BX44" s="43"/>
      <c r="BY44" s="46" t="str">
        <f t="shared" si="61"/>
        <v/>
      </c>
      <c r="BZ44" s="47" t="str">
        <f t="shared" si="62"/>
        <v/>
      </c>
      <c r="CA44" s="42"/>
      <c r="CB44" s="43"/>
      <c r="CC44" s="45" t="str">
        <f t="shared" si="63"/>
        <v/>
      </c>
      <c r="CD44" s="44"/>
      <c r="CE44" s="43"/>
      <c r="CF44" s="46" t="str">
        <f t="shared" si="64"/>
        <v/>
      </c>
      <c r="CG44" s="47" t="str">
        <f t="shared" si="65"/>
        <v/>
      </c>
      <c r="CH44" s="42"/>
      <c r="CI44" s="43"/>
      <c r="CJ44" s="45" t="str">
        <f t="shared" si="66"/>
        <v/>
      </c>
      <c r="CK44" s="44"/>
      <c r="CL44" s="43"/>
      <c r="CM44" s="46" t="str">
        <f t="shared" si="67"/>
        <v/>
      </c>
      <c r="CN44" s="47" t="str">
        <f t="shared" si="68"/>
        <v/>
      </c>
      <c r="CO44" s="42"/>
      <c r="CP44" s="43"/>
      <c r="CQ44" s="45" t="str">
        <f t="shared" si="69"/>
        <v/>
      </c>
      <c r="CR44" s="44"/>
      <c r="CS44" s="43"/>
      <c r="CT44" s="46" t="str">
        <f t="shared" si="70"/>
        <v/>
      </c>
      <c r="CU44" s="47" t="str">
        <f t="shared" si="71"/>
        <v/>
      </c>
      <c r="CV44" s="42"/>
      <c r="CW44" s="43"/>
      <c r="CX44" s="45" t="str">
        <f t="shared" si="72"/>
        <v/>
      </c>
      <c r="CY44" s="44"/>
      <c r="CZ44" s="43"/>
      <c r="DA44" s="46" t="str">
        <f t="shared" si="73"/>
        <v/>
      </c>
      <c r="DB44" s="47" t="str">
        <f t="shared" si="74"/>
        <v/>
      </c>
      <c r="DC44" s="42"/>
      <c r="DD44" s="43"/>
      <c r="DE44" s="45" t="str">
        <f t="shared" si="75"/>
        <v/>
      </c>
      <c r="DF44" s="44"/>
      <c r="DG44" s="43"/>
      <c r="DH44" s="46" t="str">
        <f t="shared" si="76"/>
        <v/>
      </c>
      <c r="DI44" s="47" t="str">
        <f t="shared" si="77"/>
        <v/>
      </c>
      <c r="DJ44" s="42"/>
      <c r="DK44" s="43"/>
      <c r="DL44" s="45" t="str">
        <f t="shared" si="78"/>
        <v/>
      </c>
      <c r="DM44" s="44"/>
      <c r="DN44" s="43"/>
      <c r="DO44" s="46" t="str">
        <f t="shared" si="79"/>
        <v/>
      </c>
      <c r="DP44" s="47" t="str">
        <f t="shared" si="80"/>
        <v/>
      </c>
      <c r="DQ44" s="42"/>
      <c r="DR44" s="43"/>
      <c r="DS44" s="45" t="str">
        <f t="shared" si="81"/>
        <v/>
      </c>
      <c r="DT44" s="44"/>
      <c r="DU44" s="43"/>
      <c r="DV44" s="46" t="str">
        <f t="shared" si="82"/>
        <v/>
      </c>
      <c r="DW44" s="47" t="str">
        <f t="shared" si="83"/>
        <v/>
      </c>
      <c r="DX44" s="42"/>
      <c r="DY44" s="43"/>
      <c r="DZ44" s="45" t="str">
        <f t="shared" si="84"/>
        <v/>
      </c>
      <c r="EA44" s="44"/>
      <c r="EB44" s="43"/>
      <c r="EC44" s="46" t="str">
        <f t="shared" si="85"/>
        <v/>
      </c>
      <c r="ED44" s="47" t="str">
        <f t="shared" si="86"/>
        <v/>
      </c>
      <c r="EE44" s="42"/>
      <c r="EF44" s="43"/>
      <c r="EG44" s="45" t="str">
        <f t="shared" si="87"/>
        <v/>
      </c>
      <c r="EH44" s="44"/>
      <c r="EI44" s="43"/>
      <c r="EJ44" s="46" t="str">
        <f t="shared" si="88"/>
        <v/>
      </c>
      <c r="EK44" s="47" t="str">
        <f t="shared" si="89"/>
        <v/>
      </c>
      <c r="EL44" s="42"/>
      <c r="EM44" s="43"/>
      <c r="EN44" s="45" t="str">
        <f t="shared" si="90"/>
        <v/>
      </c>
      <c r="EO44" s="44"/>
      <c r="EP44" s="43"/>
      <c r="EQ44" s="46" t="str">
        <f t="shared" si="91"/>
        <v/>
      </c>
      <c r="ER44" s="47" t="str">
        <f t="shared" si="92"/>
        <v/>
      </c>
      <c r="ES44" s="42"/>
      <c r="ET44" s="43"/>
      <c r="EU44" s="45" t="str">
        <f t="shared" si="93"/>
        <v/>
      </c>
      <c r="EV44" s="44"/>
      <c r="EW44" s="43"/>
      <c r="EX44" s="46" t="str">
        <f t="shared" si="94"/>
        <v/>
      </c>
      <c r="EY44" s="47" t="str">
        <f t="shared" si="95"/>
        <v/>
      </c>
      <c r="EZ44" s="42"/>
      <c r="FA44" s="43"/>
      <c r="FB44" s="45" t="str">
        <f t="shared" si="96"/>
        <v/>
      </c>
      <c r="FC44" s="44"/>
      <c r="FD44" s="43"/>
      <c r="FE44" s="46" t="str">
        <f t="shared" si="97"/>
        <v/>
      </c>
      <c r="FF44" s="47" t="str">
        <f t="shared" si="98"/>
        <v/>
      </c>
      <c r="FG44" s="42"/>
      <c r="FH44" s="43"/>
      <c r="FI44" s="45" t="str">
        <f t="shared" si="99"/>
        <v/>
      </c>
      <c r="FJ44" s="44"/>
      <c r="FK44" s="43"/>
      <c r="FL44" s="46" t="str">
        <f t="shared" si="100"/>
        <v/>
      </c>
      <c r="FM44" s="47" t="str">
        <f t="shared" si="101"/>
        <v/>
      </c>
      <c r="FN44" s="42"/>
      <c r="FO44" s="43"/>
      <c r="FP44" s="45" t="str">
        <f t="shared" si="102"/>
        <v/>
      </c>
      <c r="FQ44" s="44"/>
      <c r="FR44" s="43"/>
      <c r="FS44" s="46" t="str">
        <f t="shared" si="103"/>
        <v/>
      </c>
      <c r="FT44" s="47" t="str">
        <f t="shared" si="104"/>
        <v/>
      </c>
      <c r="FU44" s="42"/>
      <c r="FV44" s="43"/>
      <c r="FW44" s="45" t="str">
        <f t="shared" si="105"/>
        <v/>
      </c>
      <c r="FX44" s="44"/>
      <c r="FY44" s="43"/>
      <c r="FZ44" s="46" t="str">
        <f t="shared" si="106"/>
        <v/>
      </c>
      <c r="GA44" s="47" t="str">
        <f t="shared" si="107"/>
        <v/>
      </c>
      <c r="GB44" s="62" t="s">
        <v>6</v>
      </c>
      <c r="GC44" s="60" t="str">
        <f>IF(ISERROR(AVERAGE(K44,R44,Y44,AF44,AM44,FI44,FP44,FW44,#REF!,#REF!)),"",AVERAGE(K44,R44,Y44,AF44,AM44,FI44,FP44,FW44,#REF!,#REF!))</f>
        <v/>
      </c>
      <c r="GD44" s="61" t="str">
        <f>IF(ISERROR(SUM(N44,U44,AB44,AI44,AP44,FL44,FS44,FZ44,#REF!,#REF!)),"",SUM(N44,U44,AB44,AI44,AP44,FL44,FS44,FZ44,#REF!,#REF!))</f>
        <v/>
      </c>
      <c r="GE44" s="63" t="str">
        <f t="shared" si="108"/>
        <v/>
      </c>
      <c r="GF44" s="25" t="str">
        <f>IF(ISERROR(AVERAGE(K44,R44,Y44,AF44,AM44,FI44,FP44,FW44,#REF!,#REF!)/MIN(K44,R44,Y44,AF44,AM44,FI44,FP44,FW44,#REF!,#REF!)),"",AVERAGE(K44,R44,Y44,AF44,AM44,FI44,FP44,FW44,#REF!,#REF!)/MIN(K44,R44,Y44,AF44,AM44,FI44,FP44,FW44,#REF!,#REF!))</f>
        <v/>
      </c>
      <c r="GG44" s="42"/>
      <c r="GH44" s="43"/>
      <c r="GI44" s="45" t="str">
        <f t="shared" si="109"/>
        <v/>
      </c>
      <c r="GJ44" s="44"/>
      <c r="GK44" s="43"/>
      <c r="GL44" s="46" t="str">
        <f t="shared" si="110"/>
        <v/>
      </c>
      <c r="GM44" s="47" t="str">
        <f t="shared" si="111"/>
        <v/>
      </c>
    </row>
    <row r="45" spans="2:195" ht="27.75" customHeight="1" x14ac:dyDescent="0.2">
      <c r="B45" s="68">
        <v>37</v>
      </c>
      <c r="C45" s="41" t="s">
        <v>43</v>
      </c>
      <c r="D45" s="82" t="s">
        <v>367</v>
      </c>
      <c r="E45" s="40" t="s">
        <v>47</v>
      </c>
      <c r="F45" s="23"/>
      <c r="G45" s="24"/>
      <c r="H45" s="50"/>
      <c r="I45" s="42"/>
      <c r="J45" s="43"/>
      <c r="K45" s="45"/>
      <c r="L45" s="44"/>
      <c r="M45" s="43"/>
      <c r="N45" s="46"/>
      <c r="O45" s="47"/>
      <c r="P45" s="42"/>
      <c r="Q45" s="43"/>
      <c r="R45" s="45" t="str">
        <f t="shared" si="45"/>
        <v/>
      </c>
      <c r="S45" s="44"/>
      <c r="T45" s="43"/>
      <c r="U45" s="46" t="str">
        <f t="shared" si="46"/>
        <v/>
      </c>
      <c r="V45" s="47" t="str">
        <f t="shared" si="47"/>
        <v/>
      </c>
      <c r="W45" s="42"/>
      <c r="X45" s="43"/>
      <c r="Y45" s="45"/>
      <c r="Z45" s="44"/>
      <c r="AA45" s="43"/>
      <c r="AB45" s="46"/>
      <c r="AC45" s="47"/>
      <c r="AD45" s="42"/>
      <c r="AE45" s="43"/>
      <c r="AF45" s="45"/>
      <c r="AG45" s="44"/>
      <c r="AH45" s="43"/>
      <c r="AI45" s="46"/>
      <c r="AJ45" s="47"/>
      <c r="AK45" s="42"/>
      <c r="AL45" s="43"/>
      <c r="AM45" s="45"/>
      <c r="AN45" s="44"/>
      <c r="AO45" s="43"/>
      <c r="AP45" s="46"/>
      <c r="AQ45" s="47"/>
      <c r="AR45" s="42"/>
      <c r="AS45" s="43"/>
      <c r="AT45" s="45" t="str">
        <f t="shared" si="48"/>
        <v/>
      </c>
      <c r="AU45" s="44"/>
      <c r="AV45" s="43"/>
      <c r="AW45" s="46" t="str">
        <f t="shared" si="49"/>
        <v/>
      </c>
      <c r="AX45" s="47" t="str">
        <f t="shared" si="50"/>
        <v/>
      </c>
      <c r="AY45" s="42"/>
      <c r="AZ45" s="43"/>
      <c r="BA45" s="45" t="str">
        <f t="shared" si="51"/>
        <v/>
      </c>
      <c r="BB45" s="44"/>
      <c r="BC45" s="43"/>
      <c r="BD45" s="46" t="str">
        <f t="shared" si="52"/>
        <v/>
      </c>
      <c r="BE45" s="47" t="str">
        <f t="shared" si="53"/>
        <v/>
      </c>
      <c r="BF45" s="42"/>
      <c r="BG45" s="43"/>
      <c r="BH45" s="45" t="str">
        <f t="shared" si="54"/>
        <v/>
      </c>
      <c r="BI45" s="44"/>
      <c r="BJ45" s="43"/>
      <c r="BK45" s="46" t="str">
        <f t="shared" si="55"/>
        <v/>
      </c>
      <c r="BL45" s="47" t="str">
        <f t="shared" si="56"/>
        <v/>
      </c>
      <c r="BM45" s="42"/>
      <c r="BN45" s="43"/>
      <c r="BO45" s="45" t="str">
        <f t="shared" si="57"/>
        <v/>
      </c>
      <c r="BP45" s="44"/>
      <c r="BQ45" s="43"/>
      <c r="BR45" s="46" t="str">
        <f t="shared" si="58"/>
        <v/>
      </c>
      <c r="BS45" s="47" t="str">
        <f t="shared" si="59"/>
        <v/>
      </c>
      <c r="BT45" s="42"/>
      <c r="BU45" s="43"/>
      <c r="BV45" s="45" t="str">
        <f t="shared" si="60"/>
        <v/>
      </c>
      <c r="BW45" s="44"/>
      <c r="BX45" s="43"/>
      <c r="BY45" s="46" t="str">
        <f t="shared" si="61"/>
        <v/>
      </c>
      <c r="BZ45" s="47" t="str">
        <f t="shared" si="62"/>
        <v/>
      </c>
      <c r="CA45" s="42"/>
      <c r="CB45" s="43"/>
      <c r="CC45" s="45" t="str">
        <f t="shared" si="63"/>
        <v/>
      </c>
      <c r="CD45" s="44"/>
      <c r="CE45" s="43"/>
      <c r="CF45" s="46" t="str">
        <f t="shared" si="64"/>
        <v/>
      </c>
      <c r="CG45" s="47" t="str">
        <f t="shared" si="65"/>
        <v/>
      </c>
      <c r="CH45" s="42"/>
      <c r="CI45" s="43"/>
      <c r="CJ45" s="45" t="str">
        <f t="shared" si="66"/>
        <v/>
      </c>
      <c r="CK45" s="44"/>
      <c r="CL45" s="43"/>
      <c r="CM45" s="46" t="str">
        <f t="shared" si="67"/>
        <v/>
      </c>
      <c r="CN45" s="47" t="str">
        <f t="shared" si="68"/>
        <v/>
      </c>
      <c r="CO45" s="42"/>
      <c r="CP45" s="43"/>
      <c r="CQ45" s="45" t="str">
        <f t="shared" si="69"/>
        <v/>
      </c>
      <c r="CR45" s="44"/>
      <c r="CS45" s="43"/>
      <c r="CT45" s="46" t="str">
        <f t="shared" si="70"/>
        <v/>
      </c>
      <c r="CU45" s="47" t="str">
        <f t="shared" si="71"/>
        <v/>
      </c>
      <c r="CV45" s="42"/>
      <c r="CW45" s="43"/>
      <c r="CX45" s="45" t="str">
        <f t="shared" si="72"/>
        <v/>
      </c>
      <c r="CY45" s="44"/>
      <c r="CZ45" s="43"/>
      <c r="DA45" s="46" t="str">
        <f t="shared" si="73"/>
        <v/>
      </c>
      <c r="DB45" s="47" t="str">
        <f t="shared" si="74"/>
        <v/>
      </c>
      <c r="DC45" s="42"/>
      <c r="DD45" s="43"/>
      <c r="DE45" s="45" t="str">
        <f t="shared" si="75"/>
        <v/>
      </c>
      <c r="DF45" s="44"/>
      <c r="DG45" s="43"/>
      <c r="DH45" s="46" t="str">
        <f t="shared" si="76"/>
        <v/>
      </c>
      <c r="DI45" s="47" t="str">
        <f t="shared" si="77"/>
        <v/>
      </c>
      <c r="DJ45" s="42"/>
      <c r="DK45" s="43"/>
      <c r="DL45" s="45" t="str">
        <f t="shared" si="78"/>
        <v/>
      </c>
      <c r="DM45" s="44"/>
      <c r="DN45" s="43"/>
      <c r="DO45" s="46" t="str">
        <f t="shared" si="79"/>
        <v/>
      </c>
      <c r="DP45" s="47" t="str">
        <f t="shared" si="80"/>
        <v/>
      </c>
      <c r="DQ45" s="42"/>
      <c r="DR45" s="43"/>
      <c r="DS45" s="45" t="str">
        <f t="shared" si="81"/>
        <v/>
      </c>
      <c r="DT45" s="44"/>
      <c r="DU45" s="43"/>
      <c r="DV45" s="46" t="str">
        <f t="shared" si="82"/>
        <v/>
      </c>
      <c r="DW45" s="47" t="str">
        <f t="shared" si="83"/>
        <v/>
      </c>
      <c r="DX45" s="42"/>
      <c r="DY45" s="43"/>
      <c r="DZ45" s="45" t="str">
        <f t="shared" si="84"/>
        <v/>
      </c>
      <c r="EA45" s="44"/>
      <c r="EB45" s="43"/>
      <c r="EC45" s="46" t="str">
        <f t="shared" si="85"/>
        <v/>
      </c>
      <c r="ED45" s="47" t="str">
        <f t="shared" si="86"/>
        <v/>
      </c>
      <c r="EE45" s="42"/>
      <c r="EF45" s="43"/>
      <c r="EG45" s="45" t="str">
        <f t="shared" si="87"/>
        <v/>
      </c>
      <c r="EH45" s="44"/>
      <c r="EI45" s="43"/>
      <c r="EJ45" s="46" t="str">
        <f t="shared" si="88"/>
        <v/>
      </c>
      <c r="EK45" s="47" t="str">
        <f t="shared" si="89"/>
        <v/>
      </c>
      <c r="EL45" s="42"/>
      <c r="EM45" s="43"/>
      <c r="EN45" s="45" t="str">
        <f t="shared" si="90"/>
        <v/>
      </c>
      <c r="EO45" s="44"/>
      <c r="EP45" s="43"/>
      <c r="EQ45" s="46" t="str">
        <f t="shared" si="91"/>
        <v/>
      </c>
      <c r="ER45" s="47" t="str">
        <f t="shared" si="92"/>
        <v/>
      </c>
      <c r="ES45" s="42"/>
      <c r="ET45" s="43"/>
      <c r="EU45" s="45" t="str">
        <f t="shared" si="93"/>
        <v/>
      </c>
      <c r="EV45" s="44"/>
      <c r="EW45" s="43"/>
      <c r="EX45" s="46" t="str">
        <f t="shared" si="94"/>
        <v/>
      </c>
      <c r="EY45" s="47" t="str">
        <f t="shared" si="95"/>
        <v/>
      </c>
      <c r="EZ45" s="42"/>
      <c r="FA45" s="43"/>
      <c r="FB45" s="45" t="str">
        <f t="shared" si="96"/>
        <v/>
      </c>
      <c r="FC45" s="44"/>
      <c r="FD45" s="43"/>
      <c r="FE45" s="46" t="str">
        <f t="shared" si="97"/>
        <v/>
      </c>
      <c r="FF45" s="47" t="str">
        <f t="shared" si="98"/>
        <v/>
      </c>
      <c r="FG45" s="42"/>
      <c r="FH45" s="43"/>
      <c r="FI45" s="45" t="str">
        <f t="shared" si="99"/>
        <v/>
      </c>
      <c r="FJ45" s="44"/>
      <c r="FK45" s="43"/>
      <c r="FL45" s="46" t="str">
        <f t="shared" si="100"/>
        <v/>
      </c>
      <c r="FM45" s="47" t="str">
        <f t="shared" si="101"/>
        <v/>
      </c>
      <c r="FN45" s="42"/>
      <c r="FO45" s="43"/>
      <c r="FP45" s="45" t="str">
        <f t="shared" si="102"/>
        <v/>
      </c>
      <c r="FQ45" s="44"/>
      <c r="FR45" s="43"/>
      <c r="FS45" s="46" t="str">
        <f t="shared" si="103"/>
        <v/>
      </c>
      <c r="FT45" s="47" t="str">
        <f t="shared" si="104"/>
        <v/>
      </c>
      <c r="FU45" s="42"/>
      <c r="FV45" s="43"/>
      <c r="FW45" s="45" t="str">
        <f t="shared" si="105"/>
        <v/>
      </c>
      <c r="FX45" s="44"/>
      <c r="FY45" s="43"/>
      <c r="FZ45" s="46" t="str">
        <f t="shared" si="106"/>
        <v/>
      </c>
      <c r="GA45" s="47" t="str">
        <f t="shared" si="107"/>
        <v/>
      </c>
      <c r="GB45" s="62" t="s">
        <v>6</v>
      </c>
      <c r="GC45" s="60" t="str">
        <f>IF(ISERROR(AVERAGE(K45,R45,Y45,AF45,AM45,FI45,FP45,FW45,#REF!,#REF!)),"",AVERAGE(K45,R45,Y45,AF45,AM45,FI45,FP45,FW45,#REF!,#REF!))</f>
        <v/>
      </c>
      <c r="GD45" s="61" t="str">
        <f>IF(ISERROR(SUM(N45,U45,AB45,AI45,AP45,FL45,FS45,FZ45,#REF!,#REF!)),"",SUM(N45,U45,AB45,AI45,AP45,FL45,FS45,FZ45,#REF!,#REF!))</f>
        <v/>
      </c>
      <c r="GE45" s="63" t="str">
        <f t="shared" si="108"/>
        <v/>
      </c>
      <c r="GF45" s="25" t="str">
        <f>IF(ISERROR(AVERAGE(K45,R45,Y45,AF45,AM45,FI45,FP45,FW45,#REF!,#REF!)/MIN(K45,R45,Y45,AF45,AM45,FI45,FP45,FW45,#REF!,#REF!)),"",AVERAGE(K45,R45,Y45,AF45,AM45,FI45,FP45,FW45,#REF!,#REF!)/MIN(K45,R45,Y45,AF45,AM45,FI45,FP45,FW45,#REF!,#REF!))</f>
        <v/>
      </c>
      <c r="GG45" s="42"/>
      <c r="GH45" s="43"/>
      <c r="GI45" s="45" t="str">
        <f t="shared" si="109"/>
        <v/>
      </c>
      <c r="GJ45" s="44"/>
      <c r="GK45" s="43"/>
      <c r="GL45" s="46" t="str">
        <f t="shared" si="110"/>
        <v/>
      </c>
      <c r="GM45" s="47" t="str">
        <f t="shared" si="111"/>
        <v/>
      </c>
    </row>
    <row r="46" spans="2:195" ht="27.75" customHeight="1" x14ac:dyDescent="0.2">
      <c r="B46" s="68">
        <v>38</v>
      </c>
      <c r="C46" s="41" t="s">
        <v>43</v>
      </c>
      <c r="D46" s="82" t="s">
        <v>367</v>
      </c>
      <c r="E46" s="40" t="s">
        <v>48</v>
      </c>
      <c r="F46" s="23"/>
      <c r="G46" s="24"/>
      <c r="H46" s="50"/>
      <c r="I46" s="42"/>
      <c r="J46" s="43"/>
      <c r="K46" s="45"/>
      <c r="L46" s="44"/>
      <c r="M46" s="43"/>
      <c r="N46" s="46"/>
      <c r="O46" s="47"/>
      <c r="P46" s="42"/>
      <c r="Q46" s="43"/>
      <c r="R46" s="45" t="str">
        <f t="shared" si="45"/>
        <v/>
      </c>
      <c r="S46" s="44"/>
      <c r="T46" s="43"/>
      <c r="U46" s="46" t="str">
        <f t="shared" si="46"/>
        <v/>
      </c>
      <c r="V46" s="47" t="str">
        <f t="shared" si="47"/>
        <v/>
      </c>
      <c r="W46" s="42"/>
      <c r="X46" s="43"/>
      <c r="Y46" s="45"/>
      <c r="Z46" s="44"/>
      <c r="AA46" s="43"/>
      <c r="AB46" s="46"/>
      <c r="AC46" s="47"/>
      <c r="AD46" s="42"/>
      <c r="AE46" s="43"/>
      <c r="AF46" s="45"/>
      <c r="AG46" s="44"/>
      <c r="AH46" s="43"/>
      <c r="AI46" s="46"/>
      <c r="AJ46" s="47"/>
      <c r="AK46" s="42"/>
      <c r="AL46" s="43"/>
      <c r="AM46" s="45"/>
      <c r="AN46" s="44"/>
      <c r="AO46" s="43"/>
      <c r="AP46" s="46"/>
      <c r="AQ46" s="47"/>
      <c r="AR46" s="42"/>
      <c r="AS46" s="43"/>
      <c r="AT46" s="45" t="str">
        <f t="shared" si="48"/>
        <v/>
      </c>
      <c r="AU46" s="44"/>
      <c r="AV46" s="43"/>
      <c r="AW46" s="46" t="str">
        <f t="shared" si="49"/>
        <v/>
      </c>
      <c r="AX46" s="47" t="str">
        <f t="shared" si="50"/>
        <v/>
      </c>
      <c r="AY46" s="42"/>
      <c r="AZ46" s="43"/>
      <c r="BA46" s="45" t="str">
        <f t="shared" si="51"/>
        <v/>
      </c>
      <c r="BB46" s="44"/>
      <c r="BC46" s="43"/>
      <c r="BD46" s="46" t="str">
        <f t="shared" si="52"/>
        <v/>
      </c>
      <c r="BE46" s="47" t="str">
        <f t="shared" si="53"/>
        <v/>
      </c>
      <c r="BF46" s="42"/>
      <c r="BG46" s="43"/>
      <c r="BH46" s="45" t="str">
        <f t="shared" si="54"/>
        <v/>
      </c>
      <c r="BI46" s="44"/>
      <c r="BJ46" s="43"/>
      <c r="BK46" s="46" t="str">
        <f t="shared" si="55"/>
        <v/>
      </c>
      <c r="BL46" s="47" t="str">
        <f t="shared" si="56"/>
        <v/>
      </c>
      <c r="BM46" s="42"/>
      <c r="BN46" s="43"/>
      <c r="BO46" s="45" t="str">
        <f t="shared" si="57"/>
        <v/>
      </c>
      <c r="BP46" s="44"/>
      <c r="BQ46" s="43"/>
      <c r="BR46" s="46" t="str">
        <f t="shared" si="58"/>
        <v/>
      </c>
      <c r="BS46" s="47" t="str">
        <f t="shared" si="59"/>
        <v/>
      </c>
      <c r="BT46" s="42"/>
      <c r="BU46" s="43"/>
      <c r="BV46" s="45" t="str">
        <f t="shared" si="60"/>
        <v/>
      </c>
      <c r="BW46" s="44"/>
      <c r="BX46" s="43"/>
      <c r="BY46" s="46" t="str">
        <f t="shared" si="61"/>
        <v/>
      </c>
      <c r="BZ46" s="47" t="str">
        <f t="shared" si="62"/>
        <v/>
      </c>
      <c r="CA46" s="42"/>
      <c r="CB46" s="43"/>
      <c r="CC46" s="45" t="str">
        <f t="shared" si="63"/>
        <v/>
      </c>
      <c r="CD46" s="44"/>
      <c r="CE46" s="43"/>
      <c r="CF46" s="46" t="str">
        <f t="shared" si="64"/>
        <v/>
      </c>
      <c r="CG46" s="47" t="str">
        <f t="shared" si="65"/>
        <v/>
      </c>
      <c r="CH46" s="42"/>
      <c r="CI46" s="43"/>
      <c r="CJ46" s="45" t="str">
        <f t="shared" si="66"/>
        <v/>
      </c>
      <c r="CK46" s="44"/>
      <c r="CL46" s="43"/>
      <c r="CM46" s="46" t="str">
        <f t="shared" si="67"/>
        <v/>
      </c>
      <c r="CN46" s="47" t="str">
        <f t="shared" si="68"/>
        <v/>
      </c>
      <c r="CO46" s="42"/>
      <c r="CP46" s="43"/>
      <c r="CQ46" s="45" t="str">
        <f t="shared" si="69"/>
        <v/>
      </c>
      <c r="CR46" s="44"/>
      <c r="CS46" s="43"/>
      <c r="CT46" s="46" t="str">
        <f t="shared" si="70"/>
        <v/>
      </c>
      <c r="CU46" s="47" t="str">
        <f t="shared" si="71"/>
        <v/>
      </c>
      <c r="CV46" s="42"/>
      <c r="CW46" s="43"/>
      <c r="CX46" s="45" t="str">
        <f t="shared" si="72"/>
        <v/>
      </c>
      <c r="CY46" s="44"/>
      <c r="CZ46" s="43"/>
      <c r="DA46" s="46" t="str">
        <f t="shared" si="73"/>
        <v/>
      </c>
      <c r="DB46" s="47" t="str">
        <f t="shared" si="74"/>
        <v/>
      </c>
      <c r="DC46" s="42"/>
      <c r="DD46" s="43"/>
      <c r="DE46" s="45" t="str">
        <f t="shared" si="75"/>
        <v/>
      </c>
      <c r="DF46" s="44"/>
      <c r="DG46" s="43"/>
      <c r="DH46" s="46" t="str">
        <f t="shared" si="76"/>
        <v/>
      </c>
      <c r="DI46" s="47" t="str">
        <f t="shared" si="77"/>
        <v/>
      </c>
      <c r="DJ46" s="42"/>
      <c r="DK46" s="43"/>
      <c r="DL46" s="45" t="str">
        <f t="shared" si="78"/>
        <v/>
      </c>
      <c r="DM46" s="44"/>
      <c r="DN46" s="43"/>
      <c r="DO46" s="46" t="str">
        <f t="shared" si="79"/>
        <v/>
      </c>
      <c r="DP46" s="47" t="str">
        <f t="shared" si="80"/>
        <v/>
      </c>
      <c r="DQ46" s="42"/>
      <c r="DR46" s="43"/>
      <c r="DS46" s="45" t="str">
        <f t="shared" si="81"/>
        <v/>
      </c>
      <c r="DT46" s="44"/>
      <c r="DU46" s="43"/>
      <c r="DV46" s="46" t="str">
        <f t="shared" si="82"/>
        <v/>
      </c>
      <c r="DW46" s="47" t="str">
        <f t="shared" si="83"/>
        <v/>
      </c>
      <c r="DX46" s="42"/>
      <c r="DY46" s="43"/>
      <c r="DZ46" s="45" t="str">
        <f t="shared" si="84"/>
        <v/>
      </c>
      <c r="EA46" s="44"/>
      <c r="EB46" s="43"/>
      <c r="EC46" s="46" t="str">
        <f t="shared" si="85"/>
        <v/>
      </c>
      <c r="ED46" s="47" t="str">
        <f t="shared" si="86"/>
        <v/>
      </c>
      <c r="EE46" s="42"/>
      <c r="EF46" s="43"/>
      <c r="EG46" s="45" t="str">
        <f t="shared" si="87"/>
        <v/>
      </c>
      <c r="EH46" s="44"/>
      <c r="EI46" s="43"/>
      <c r="EJ46" s="46" t="str">
        <f t="shared" si="88"/>
        <v/>
      </c>
      <c r="EK46" s="47" t="str">
        <f t="shared" si="89"/>
        <v/>
      </c>
      <c r="EL46" s="42"/>
      <c r="EM46" s="43"/>
      <c r="EN46" s="45" t="str">
        <f t="shared" si="90"/>
        <v/>
      </c>
      <c r="EO46" s="44"/>
      <c r="EP46" s="43"/>
      <c r="EQ46" s="46" t="str">
        <f t="shared" si="91"/>
        <v/>
      </c>
      <c r="ER46" s="47" t="str">
        <f t="shared" si="92"/>
        <v/>
      </c>
      <c r="ES46" s="42"/>
      <c r="ET46" s="43"/>
      <c r="EU46" s="45" t="str">
        <f t="shared" si="93"/>
        <v/>
      </c>
      <c r="EV46" s="44"/>
      <c r="EW46" s="43"/>
      <c r="EX46" s="46" t="str">
        <f t="shared" si="94"/>
        <v/>
      </c>
      <c r="EY46" s="47" t="str">
        <f t="shared" si="95"/>
        <v/>
      </c>
      <c r="EZ46" s="42"/>
      <c r="FA46" s="43"/>
      <c r="FB46" s="45" t="str">
        <f t="shared" si="96"/>
        <v/>
      </c>
      <c r="FC46" s="44"/>
      <c r="FD46" s="43"/>
      <c r="FE46" s="46" t="str">
        <f t="shared" si="97"/>
        <v/>
      </c>
      <c r="FF46" s="47" t="str">
        <f t="shared" si="98"/>
        <v/>
      </c>
      <c r="FG46" s="42"/>
      <c r="FH46" s="43"/>
      <c r="FI46" s="45" t="str">
        <f t="shared" si="99"/>
        <v/>
      </c>
      <c r="FJ46" s="44"/>
      <c r="FK46" s="43"/>
      <c r="FL46" s="46" t="str">
        <f t="shared" si="100"/>
        <v/>
      </c>
      <c r="FM46" s="47" t="str">
        <f t="shared" si="101"/>
        <v/>
      </c>
      <c r="FN46" s="42"/>
      <c r="FO46" s="43"/>
      <c r="FP46" s="45" t="str">
        <f t="shared" si="102"/>
        <v/>
      </c>
      <c r="FQ46" s="44"/>
      <c r="FR46" s="43"/>
      <c r="FS46" s="46" t="str">
        <f t="shared" si="103"/>
        <v/>
      </c>
      <c r="FT46" s="47" t="str">
        <f t="shared" si="104"/>
        <v/>
      </c>
      <c r="FU46" s="42"/>
      <c r="FV46" s="43"/>
      <c r="FW46" s="45" t="str">
        <f t="shared" si="105"/>
        <v/>
      </c>
      <c r="FX46" s="44"/>
      <c r="FY46" s="43"/>
      <c r="FZ46" s="46" t="str">
        <f t="shared" si="106"/>
        <v/>
      </c>
      <c r="GA46" s="47" t="str">
        <f t="shared" si="107"/>
        <v/>
      </c>
      <c r="GB46" s="62" t="s">
        <v>6</v>
      </c>
      <c r="GC46" s="60" t="str">
        <f>IF(ISERROR(AVERAGE(K46,R46,Y46,AF46,AM46,FI46,FP46,FW46,#REF!,#REF!)),"",AVERAGE(K46,R46,Y46,AF46,AM46,FI46,FP46,FW46,#REF!,#REF!))</f>
        <v/>
      </c>
      <c r="GD46" s="61" t="str">
        <f>IF(ISERROR(SUM(N46,U46,AB46,AI46,AP46,FL46,FS46,FZ46,#REF!,#REF!)),"",SUM(N46,U46,AB46,AI46,AP46,FL46,FS46,FZ46,#REF!,#REF!))</f>
        <v/>
      </c>
      <c r="GE46" s="63" t="str">
        <f t="shared" si="108"/>
        <v/>
      </c>
      <c r="GF46" s="25" t="str">
        <f>IF(ISERROR(AVERAGE(K46,R46,Y46,AF46,AM46,FI46,FP46,FW46,#REF!,#REF!)/MIN(K46,R46,Y46,AF46,AM46,FI46,FP46,FW46,#REF!,#REF!)),"",AVERAGE(K46,R46,Y46,AF46,AM46,FI46,FP46,FW46,#REF!,#REF!)/MIN(K46,R46,Y46,AF46,AM46,FI46,FP46,FW46,#REF!,#REF!))</f>
        <v/>
      </c>
      <c r="GG46" s="42"/>
      <c r="GH46" s="43"/>
      <c r="GI46" s="45" t="str">
        <f t="shared" si="109"/>
        <v/>
      </c>
      <c r="GJ46" s="44"/>
      <c r="GK46" s="43"/>
      <c r="GL46" s="46" t="str">
        <f t="shared" si="110"/>
        <v/>
      </c>
      <c r="GM46" s="47" t="str">
        <f t="shared" si="111"/>
        <v/>
      </c>
    </row>
    <row r="47" spans="2:195" ht="27.75" customHeight="1" x14ac:dyDescent="0.2">
      <c r="B47" s="68">
        <v>39</v>
      </c>
      <c r="C47" s="41" t="s">
        <v>43</v>
      </c>
      <c r="D47" s="82" t="s">
        <v>368</v>
      </c>
      <c r="E47" s="40" t="s">
        <v>49</v>
      </c>
      <c r="F47" s="23"/>
      <c r="G47" s="24"/>
      <c r="H47" s="50"/>
      <c r="I47" s="42"/>
      <c r="J47" s="43"/>
      <c r="K47" s="45"/>
      <c r="L47" s="44"/>
      <c r="M47" s="43"/>
      <c r="N47" s="46"/>
      <c r="O47" s="47"/>
      <c r="P47" s="42"/>
      <c r="Q47" s="43"/>
      <c r="R47" s="45" t="str">
        <f t="shared" si="45"/>
        <v/>
      </c>
      <c r="S47" s="44"/>
      <c r="T47" s="43"/>
      <c r="U47" s="46" t="str">
        <f t="shared" si="46"/>
        <v/>
      </c>
      <c r="V47" s="47" t="str">
        <f t="shared" si="47"/>
        <v/>
      </c>
      <c r="W47" s="42"/>
      <c r="X47" s="43"/>
      <c r="Y47" s="45"/>
      <c r="Z47" s="44"/>
      <c r="AA47" s="43"/>
      <c r="AB47" s="46"/>
      <c r="AC47" s="47"/>
      <c r="AD47" s="42"/>
      <c r="AE47" s="43"/>
      <c r="AF47" s="45"/>
      <c r="AG47" s="44"/>
      <c r="AH47" s="43"/>
      <c r="AI47" s="46"/>
      <c r="AJ47" s="47"/>
      <c r="AK47" s="42"/>
      <c r="AL47" s="43"/>
      <c r="AM47" s="45"/>
      <c r="AN47" s="44"/>
      <c r="AO47" s="43"/>
      <c r="AP47" s="46"/>
      <c r="AQ47" s="47"/>
      <c r="AR47" s="42"/>
      <c r="AS47" s="43"/>
      <c r="AT47" s="45" t="str">
        <f t="shared" si="48"/>
        <v/>
      </c>
      <c r="AU47" s="44"/>
      <c r="AV47" s="43"/>
      <c r="AW47" s="46" t="str">
        <f t="shared" si="49"/>
        <v/>
      </c>
      <c r="AX47" s="47" t="str">
        <f t="shared" si="50"/>
        <v/>
      </c>
      <c r="AY47" s="42"/>
      <c r="AZ47" s="43"/>
      <c r="BA47" s="45" t="str">
        <f t="shared" si="51"/>
        <v/>
      </c>
      <c r="BB47" s="44"/>
      <c r="BC47" s="43"/>
      <c r="BD47" s="46" t="str">
        <f t="shared" si="52"/>
        <v/>
      </c>
      <c r="BE47" s="47" t="str">
        <f t="shared" si="53"/>
        <v/>
      </c>
      <c r="BF47" s="42"/>
      <c r="BG47" s="43"/>
      <c r="BH47" s="45" t="str">
        <f t="shared" si="54"/>
        <v/>
      </c>
      <c r="BI47" s="44"/>
      <c r="BJ47" s="43"/>
      <c r="BK47" s="46" t="str">
        <f t="shared" si="55"/>
        <v/>
      </c>
      <c r="BL47" s="47" t="str">
        <f t="shared" si="56"/>
        <v/>
      </c>
      <c r="BM47" s="42"/>
      <c r="BN47" s="43"/>
      <c r="BO47" s="45" t="str">
        <f t="shared" si="57"/>
        <v/>
      </c>
      <c r="BP47" s="44"/>
      <c r="BQ47" s="43"/>
      <c r="BR47" s="46" t="str">
        <f t="shared" si="58"/>
        <v/>
      </c>
      <c r="BS47" s="47" t="str">
        <f t="shared" si="59"/>
        <v/>
      </c>
      <c r="BT47" s="42"/>
      <c r="BU47" s="43"/>
      <c r="BV47" s="45" t="str">
        <f t="shared" si="60"/>
        <v/>
      </c>
      <c r="BW47" s="44"/>
      <c r="BX47" s="43"/>
      <c r="BY47" s="46" t="str">
        <f t="shared" si="61"/>
        <v/>
      </c>
      <c r="BZ47" s="47" t="str">
        <f t="shared" si="62"/>
        <v/>
      </c>
      <c r="CA47" s="42"/>
      <c r="CB47" s="43"/>
      <c r="CC47" s="45" t="str">
        <f t="shared" si="63"/>
        <v/>
      </c>
      <c r="CD47" s="44"/>
      <c r="CE47" s="43"/>
      <c r="CF47" s="46" t="str">
        <f t="shared" si="64"/>
        <v/>
      </c>
      <c r="CG47" s="47" t="str">
        <f t="shared" si="65"/>
        <v/>
      </c>
      <c r="CH47" s="42"/>
      <c r="CI47" s="43"/>
      <c r="CJ47" s="45" t="str">
        <f t="shared" si="66"/>
        <v/>
      </c>
      <c r="CK47" s="44"/>
      <c r="CL47" s="43"/>
      <c r="CM47" s="46" t="str">
        <f t="shared" si="67"/>
        <v/>
      </c>
      <c r="CN47" s="47" t="str">
        <f t="shared" si="68"/>
        <v/>
      </c>
      <c r="CO47" s="42"/>
      <c r="CP47" s="43"/>
      <c r="CQ47" s="45" t="str">
        <f t="shared" si="69"/>
        <v/>
      </c>
      <c r="CR47" s="44"/>
      <c r="CS47" s="43"/>
      <c r="CT47" s="46" t="str">
        <f t="shared" si="70"/>
        <v/>
      </c>
      <c r="CU47" s="47" t="str">
        <f t="shared" si="71"/>
        <v/>
      </c>
      <c r="CV47" s="42"/>
      <c r="CW47" s="43"/>
      <c r="CX47" s="45" t="str">
        <f t="shared" si="72"/>
        <v/>
      </c>
      <c r="CY47" s="44"/>
      <c r="CZ47" s="43"/>
      <c r="DA47" s="46" t="str">
        <f t="shared" si="73"/>
        <v/>
      </c>
      <c r="DB47" s="47" t="str">
        <f t="shared" si="74"/>
        <v/>
      </c>
      <c r="DC47" s="42"/>
      <c r="DD47" s="43"/>
      <c r="DE47" s="45" t="str">
        <f t="shared" si="75"/>
        <v/>
      </c>
      <c r="DF47" s="44"/>
      <c r="DG47" s="43"/>
      <c r="DH47" s="46" t="str">
        <f t="shared" si="76"/>
        <v/>
      </c>
      <c r="DI47" s="47" t="str">
        <f t="shared" si="77"/>
        <v/>
      </c>
      <c r="DJ47" s="42"/>
      <c r="DK47" s="43"/>
      <c r="DL47" s="45" t="str">
        <f t="shared" si="78"/>
        <v/>
      </c>
      <c r="DM47" s="44"/>
      <c r="DN47" s="43"/>
      <c r="DO47" s="46" t="str">
        <f t="shared" si="79"/>
        <v/>
      </c>
      <c r="DP47" s="47" t="str">
        <f t="shared" si="80"/>
        <v/>
      </c>
      <c r="DQ47" s="42"/>
      <c r="DR47" s="43"/>
      <c r="DS47" s="45" t="str">
        <f t="shared" si="81"/>
        <v/>
      </c>
      <c r="DT47" s="44"/>
      <c r="DU47" s="43"/>
      <c r="DV47" s="46" t="str">
        <f t="shared" si="82"/>
        <v/>
      </c>
      <c r="DW47" s="47" t="str">
        <f t="shared" si="83"/>
        <v/>
      </c>
      <c r="DX47" s="42"/>
      <c r="DY47" s="43"/>
      <c r="DZ47" s="45" t="str">
        <f t="shared" si="84"/>
        <v/>
      </c>
      <c r="EA47" s="44"/>
      <c r="EB47" s="43"/>
      <c r="EC47" s="46" t="str">
        <f t="shared" si="85"/>
        <v/>
      </c>
      <c r="ED47" s="47" t="str">
        <f t="shared" si="86"/>
        <v/>
      </c>
      <c r="EE47" s="42"/>
      <c r="EF47" s="43"/>
      <c r="EG47" s="45" t="str">
        <f t="shared" si="87"/>
        <v/>
      </c>
      <c r="EH47" s="44"/>
      <c r="EI47" s="43"/>
      <c r="EJ47" s="46" t="str">
        <f t="shared" si="88"/>
        <v/>
      </c>
      <c r="EK47" s="47" t="str">
        <f t="shared" si="89"/>
        <v/>
      </c>
      <c r="EL47" s="42"/>
      <c r="EM47" s="43"/>
      <c r="EN47" s="45" t="str">
        <f t="shared" si="90"/>
        <v/>
      </c>
      <c r="EO47" s="44"/>
      <c r="EP47" s="43"/>
      <c r="EQ47" s="46" t="str">
        <f t="shared" si="91"/>
        <v/>
      </c>
      <c r="ER47" s="47" t="str">
        <f t="shared" si="92"/>
        <v/>
      </c>
      <c r="ES47" s="42"/>
      <c r="ET47" s="43"/>
      <c r="EU47" s="45" t="str">
        <f t="shared" si="93"/>
        <v/>
      </c>
      <c r="EV47" s="44"/>
      <c r="EW47" s="43"/>
      <c r="EX47" s="46" t="str">
        <f t="shared" si="94"/>
        <v/>
      </c>
      <c r="EY47" s="47" t="str">
        <f t="shared" si="95"/>
        <v/>
      </c>
      <c r="EZ47" s="42"/>
      <c r="FA47" s="43"/>
      <c r="FB47" s="45" t="str">
        <f t="shared" si="96"/>
        <v/>
      </c>
      <c r="FC47" s="44"/>
      <c r="FD47" s="43"/>
      <c r="FE47" s="46" t="str">
        <f t="shared" si="97"/>
        <v/>
      </c>
      <c r="FF47" s="47" t="str">
        <f t="shared" si="98"/>
        <v/>
      </c>
      <c r="FG47" s="42"/>
      <c r="FH47" s="43"/>
      <c r="FI47" s="45" t="str">
        <f t="shared" si="99"/>
        <v/>
      </c>
      <c r="FJ47" s="44"/>
      <c r="FK47" s="43"/>
      <c r="FL47" s="46" t="str">
        <f t="shared" si="100"/>
        <v/>
      </c>
      <c r="FM47" s="47" t="str">
        <f t="shared" si="101"/>
        <v/>
      </c>
      <c r="FN47" s="42"/>
      <c r="FO47" s="43"/>
      <c r="FP47" s="45" t="str">
        <f t="shared" si="102"/>
        <v/>
      </c>
      <c r="FQ47" s="44"/>
      <c r="FR47" s="43"/>
      <c r="FS47" s="46" t="str">
        <f t="shared" si="103"/>
        <v/>
      </c>
      <c r="FT47" s="47" t="str">
        <f t="shared" si="104"/>
        <v/>
      </c>
      <c r="FU47" s="42"/>
      <c r="FV47" s="43"/>
      <c r="FW47" s="45" t="str">
        <f t="shared" si="105"/>
        <v/>
      </c>
      <c r="FX47" s="44"/>
      <c r="FY47" s="43"/>
      <c r="FZ47" s="46" t="str">
        <f t="shared" si="106"/>
        <v/>
      </c>
      <c r="GA47" s="47" t="str">
        <f t="shared" si="107"/>
        <v/>
      </c>
      <c r="GB47" s="62" t="s">
        <v>6</v>
      </c>
      <c r="GC47" s="60" t="str">
        <f>IF(ISERROR(AVERAGE(K47,R47,Y47,AF47,AM47,FI47,FP47,FW47,#REF!,#REF!)),"",AVERAGE(K47,R47,Y47,AF47,AM47,FI47,FP47,FW47,#REF!,#REF!))</f>
        <v/>
      </c>
      <c r="GD47" s="61" t="str">
        <f>IF(ISERROR(SUM(N47,U47,AB47,AI47,AP47,FL47,FS47,FZ47,#REF!,#REF!)),"",SUM(N47,U47,AB47,AI47,AP47,FL47,FS47,FZ47,#REF!,#REF!))</f>
        <v/>
      </c>
      <c r="GE47" s="63" t="str">
        <f t="shared" si="108"/>
        <v/>
      </c>
      <c r="GF47" s="25" t="str">
        <f>IF(ISERROR(AVERAGE(K47,R47,Y47,AF47,AM47,FI47,FP47,FW47,#REF!,#REF!)/MIN(K47,R47,Y47,AF47,AM47,FI47,FP47,FW47,#REF!,#REF!)),"",AVERAGE(K47,R47,Y47,AF47,AM47,FI47,FP47,FW47,#REF!,#REF!)/MIN(K47,R47,Y47,AF47,AM47,FI47,FP47,FW47,#REF!,#REF!))</f>
        <v/>
      </c>
      <c r="GG47" s="42"/>
      <c r="GH47" s="43"/>
      <c r="GI47" s="45" t="str">
        <f t="shared" si="109"/>
        <v/>
      </c>
      <c r="GJ47" s="44"/>
      <c r="GK47" s="43"/>
      <c r="GL47" s="46" t="str">
        <f t="shared" si="110"/>
        <v/>
      </c>
      <c r="GM47" s="47" t="str">
        <f t="shared" si="111"/>
        <v/>
      </c>
    </row>
    <row r="48" spans="2:195" ht="27.75" customHeight="1" x14ac:dyDescent="0.2">
      <c r="B48" s="68">
        <v>40</v>
      </c>
      <c r="C48" s="41" t="s">
        <v>43</v>
      </c>
      <c r="D48" s="82" t="s">
        <v>367</v>
      </c>
      <c r="E48" s="40" t="s">
        <v>50</v>
      </c>
      <c r="F48" s="23"/>
      <c r="G48" s="24"/>
      <c r="H48" s="50"/>
      <c r="I48" s="42"/>
      <c r="J48" s="43"/>
      <c r="K48" s="45"/>
      <c r="L48" s="44"/>
      <c r="M48" s="43"/>
      <c r="N48" s="46"/>
      <c r="O48" s="47"/>
      <c r="P48" s="42"/>
      <c r="Q48" s="43"/>
      <c r="R48" s="45" t="str">
        <f t="shared" si="45"/>
        <v/>
      </c>
      <c r="S48" s="44"/>
      <c r="T48" s="43"/>
      <c r="U48" s="46" t="str">
        <f t="shared" si="46"/>
        <v/>
      </c>
      <c r="V48" s="47" t="str">
        <f t="shared" si="47"/>
        <v/>
      </c>
      <c r="W48" s="42"/>
      <c r="X48" s="43"/>
      <c r="Y48" s="45"/>
      <c r="Z48" s="44"/>
      <c r="AA48" s="43"/>
      <c r="AB48" s="46"/>
      <c r="AC48" s="47"/>
      <c r="AD48" s="42"/>
      <c r="AE48" s="43"/>
      <c r="AF48" s="45"/>
      <c r="AG48" s="44"/>
      <c r="AH48" s="43"/>
      <c r="AI48" s="46"/>
      <c r="AJ48" s="47"/>
      <c r="AK48" s="42"/>
      <c r="AL48" s="43"/>
      <c r="AM48" s="45"/>
      <c r="AN48" s="44"/>
      <c r="AO48" s="43"/>
      <c r="AP48" s="46"/>
      <c r="AQ48" s="47"/>
      <c r="AR48" s="42"/>
      <c r="AS48" s="43"/>
      <c r="AT48" s="45" t="str">
        <f t="shared" si="48"/>
        <v/>
      </c>
      <c r="AU48" s="44"/>
      <c r="AV48" s="43"/>
      <c r="AW48" s="46" t="str">
        <f t="shared" si="49"/>
        <v/>
      </c>
      <c r="AX48" s="47" t="str">
        <f t="shared" si="50"/>
        <v/>
      </c>
      <c r="AY48" s="42"/>
      <c r="AZ48" s="43"/>
      <c r="BA48" s="45" t="str">
        <f t="shared" si="51"/>
        <v/>
      </c>
      <c r="BB48" s="44"/>
      <c r="BC48" s="43"/>
      <c r="BD48" s="46" t="str">
        <f t="shared" si="52"/>
        <v/>
      </c>
      <c r="BE48" s="47" t="str">
        <f t="shared" si="53"/>
        <v/>
      </c>
      <c r="BF48" s="42"/>
      <c r="BG48" s="43"/>
      <c r="BH48" s="45" t="str">
        <f t="shared" si="54"/>
        <v/>
      </c>
      <c r="BI48" s="44"/>
      <c r="BJ48" s="43"/>
      <c r="BK48" s="46" t="str">
        <f t="shared" si="55"/>
        <v/>
      </c>
      <c r="BL48" s="47" t="str">
        <f t="shared" si="56"/>
        <v/>
      </c>
      <c r="BM48" s="42"/>
      <c r="BN48" s="43"/>
      <c r="BO48" s="45" t="str">
        <f t="shared" si="57"/>
        <v/>
      </c>
      <c r="BP48" s="44"/>
      <c r="BQ48" s="43"/>
      <c r="BR48" s="46" t="str">
        <f t="shared" si="58"/>
        <v/>
      </c>
      <c r="BS48" s="47" t="str">
        <f t="shared" si="59"/>
        <v/>
      </c>
      <c r="BT48" s="42"/>
      <c r="BU48" s="43"/>
      <c r="BV48" s="45" t="str">
        <f t="shared" si="60"/>
        <v/>
      </c>
      <c r="BW48" s="44"/>
      <c r="BX48" s="43"/>
      <c r="BY48" s="46" t="str">
        <f t="shared" si="61"/>
        <v/>
      </c>
      <c r="BZ48" s="47" t="str">
        <f t="shared" si="62"/>
        <v/>
      </c>
      <c r="CA48" s="42"/>
      <c r="CB48" s="43"/>
      <c r="CC48" s="45" t="str">
        <f t="shared" si="63"/>
        <v/>
      </c>
      <c r="CD48" s="44"/>
      <c r="CE48" s="43"/>
      <c r="CF48" s="46" t="str">
        <f t="shared" si="64"/>
        <v/>
      </c>
      <c r="CG48" s="47" t="str">
        <f t="shared" si="65"/>
        <v/>
      </c>
      <c r="CH48" s="42"/>
      <c r="CI48" s="43"/>
      <c r="CJ48" s="45" t="str">
        <f t="shared" si="66"/>
        <v/>
      </c>
      <c r="CK48" s="44"/>
      <c r="CL48" s="43"/>
      <c r="CM48" s="46" t="str">
        <f t="shared" si="67"/>
        <v/>
      </c>
      <c r="CN48" s="47" t="str">
        <f t="shared" si="68"/>
        <v/>
      </c>
      <c r="CO48" s="42"/>
      <c r="CP48" s="43"/>
      <c r="CQ48" s="45" t="str">
        <f t="shared" si="69"/>
        <v/>
      </c>
      <c r="CR48" s="44"/>
      <c r="CS48" s="43"/>
      <c r="CT48" s="46" t="str">
        <f t="shared" si="70"/>
        <v/>
      </c>
      <c r="CU48" s="47" t="str">
        <f t="shared" si="71"/>
        <v/>
      </c>
      <c r="CV48" s="42"/>
      <c r="CW48" s="43"/>
      <c r="CX48" s="45" t="str">
        <f t="shared" si="72"/>
        <v/>
      </c>
      <c r="CY48" s="44"/>
      <c r="CZ48" s="43"/>
      <c r="DA48" s="46" t="str">
        <f t="shared" si="73"/>
        <v/>
      </c>
      <c r="DB48" s="47" t="str">
        <f t="shared" si="74"/>
        <v/>
      </c>
      <c r="DC48" s="42"/>
      <c r="DD48" s="43"/>
      <c r="DE48" s="45" t="str">
        <f t="shared" si="75"/>
        <v/>
      </c>
      <c r="DF48" s="44"/>
      <c r="DG48" s="43"/>
      <c r="DH48" s="46" t="str">
        <f t="shared" si="76"/>
        <v/>
      </c>
      <c r="DI48" s="47" t="str">
        <f t="shared" si="77"/>
        <v/>
      </c>
      <c r="DJ48" s="42"/>
      <c r="DK48" s="43"/>
      <c r="DL48" s="45" t="str">
        <f t="shared" si="78"/>
        <v/>
      </c>
      <c r="DM48" s="44"/>
      <c r="DN48" s="43"/>
      <c r="DO48" s="46" t="str">
        <f t="shared" si="79"/>
        <v/>
      </c>
      <c r="DP48" s="47" t="str">
        <f t="shared" si="80"/>
        <v/>
      </c>
      <c r="DQ48" s="42"/>
      <c r="DR48" s="43"/>
      <c r="DS48" s="45" t="str">
        <f t="shared" si="81"/>
        <v/>
      </c>
      <c r="DT48" s="44"/>
      <c r="DU48" s="43"/>
      <c r="DV48" s="46" t="str">
        <f t="shared" si="82"/>
        <v/>
      </c>
      <c r="DW48" s="47" t="str">
        <f t="shared" si="83"/>
        <v/>
      </c>
      <c r="DX48" s="42"/>
      <c r="DY48" s="43"/>
      <c r="DZ48" s="45" t="str">
        <f t="shared" si="84"/>
        <v/>
      </c>
      <c r="EA48" s="44"/>
      <c r="EB48" s="43"/>
      <c r="EC48" s="46" t="str">
        <f t="shared" si="85"/>
        <v/>
      </c>
      <c r="ED48" s="47" t="str">
        <f t="shared" si="86"/>
        <v/>
      </c>
      <c r="EE48" s="42"/>
      <c r="EF48" s="43"/>
      <c r="EG48" s="45" t="str">
        <f t="shared" si="87"/>
        <v/>
      </c>
      <c r="EH48" s="44"/>
      <c r="EI48" s="43"/>
      <c r="EJ48" s="46" t="str">
        <f t="shared" si="88"/>
        <v/>
      </c>
      <c r="EK48" s="47" t="str">
        <f t="shared" si="89"/>
        <v/>
      </c>
      <c r="EL48" s="42"/>
      <c r="EM48" s="43"/>
      <c r="EN48" s="45" t="str">
        <f t="shared" si="90"/>
        <v/>
      </c>
      <c r="EO48" s="44"/>
      <c r="EP48" s="43"/>
      <c r="EQ48" s="46" t="str">
        <f t="shared" si="91"/>
        <v/>
      </c>
      <c r="ER48" s="47" t="str">
        <f t="shared" si="92"/>
        <v/>
      </c>
      <c r="ES48" s="42"/>
      <c r="ET48" s="43"/>
      <c r="EU48" s="45" t="str">
        <f t="shared" si="93"/>
        <v/>
      </c>
      <c r="EV48" s="44"/>
      <c r="EW48" s="43"/>
      <c r="EX48" s="46" t="str">
        <f t="shared" si="94"/>
        <v/>
      </c>
      <c r="EY48" s="47" t="str">
        <f t="shared" si="95"/>
        <v/>
      </c>
      <c r="EZ48" s="42"/>
      <c r="FA48" s="43"/>
      <c r="FB48" s="45" t="str">
        <f t="shared" si="96"/>
        <v/>
      </c>
      <c r="FC48" s="44"/>
      <c r="FD48" s="43"/>
      <c r="FE48" s="46" t="str">
        <f t="shared" si="97"/>
        <v/>
      </c>
      <c r="FF48" s="47" t="str">
        <f t="shared" si="98"/>
        <v/>
      </c>
      <c r="FG48" s="42"/>
      <c r="FH48" s="43"/>
      <c r="FI48" s="45" t="str">
        <f t="shared" si="99"/>
        <v/>
      </c>
      <c r="FJ48" s="44"/>
      <c r="FK48" s="43"/>
      <c r="FL48" s="46" t="str">
        <f t="shared" si="100"/>
        <v/>
      </c>
      <c r="FM48" s="47" t="str">
        <f t="shared" si="101"/>
        <v/>
      </c>
      <c r="FN48" s="42"/>
      <c r="FO48" s="43"/>
      <c r="FP48" s="45" t="str">
        <f t="shared" si="102"/>
        <v/>
      </c>
      <c r="FQ48" s="44"/>
      <c r="FR48" s="43"/>
      <c r="FS48" s="46" t="str">
        <f t="shared" si="103"/>
        <v/>
      </c>
      <c r="FT48" s="47" t="str">
        <f t="shared" si="104"/>
        <v/>
      </c>
      <c r="FU48" s="42"/>
      <c r="FV48" s="43"/>
      <c r="FW48" s="45" t="str">
        <f t="shared" si="105"/>
        <v/>
      </c>
      <c r="FX48" s="44"/>
      <c r="FY48" s="43"/>
      <c r="FZ48" s="46" t="str">
        <f t="shared" si="106"/>
        <v/>
      </c>
      <c r="GA48" s="47" t="str">
        <f t="shared" si="107"/>
        <v/>
      </c>
      <c r="GB48" s="62" t="s">
        <v>6</v>
      </c>
      <c r="GC48" s="60" t="str">
        <f>IF(ISERROR(AVERAGE(K48,R48,Y48,AF48,AM48,FI48,FP48,FW48,#REF!,#REF!)),"",AVERAGE(K48,R48,Y48,AF48,AM48,FI48,FP48,FW48,#REF!,#REF!))</f>
        <v/>
      </c>
      <c r="GD48" s="61" t="str">
        <f>IF(ISERROR(SUM(N48,U48,AB48,AI48,AP48,FL48,FS48,FZ48,#REF!,#REF!)),"",SUM(N48,U48,AB48,AI48,AP48,FL48,FS48,FZ48,#REF!,#REF!))</f>
        <v/>
      </c>
      <c r="GE48" s="63" t="str">
        <f t="shared" si="108"/>
        <v/>
      </c>
      <c r="GF48" s="25" t="str">
        <f>IF(ISERROR(AVERAGE(K48,R48,Y48,AF48,AM48,FI48,FP48,FW48,#REF!,#REF!)/MIN(K48,R48,Y48,AF48,AM48,FI48,FP48,FW48,#REF!,#REF!)),"",AVERAGE(K48,R48,Y48,AF48,AM48,FI48,FP48,FW48,#REF!,#REF!)/MIN(K48,R48,Y48,AF48,AM48,FI48,FP48,FW48,#REF!,#REF!))</f>
        <v/>
      </c>
      <c r="GG48" s="42"/>
      <c r="GH48" s="43"/>
      <c r="GI48" s="45" t="str">
        <f t="shared" si="109"/>
        <v/>
      </c>
      <c r="GJ48" s="44"/>
      <c r="GK48" s="43"/>
      <c r="GL48" s="46" t="str">
        <f t="shared" si="110"/>
        <v/>
      </c>
      <c r="GM48" s="47" t="str">
        <f t="shared" si="111"/>
        <v/>
      </c>
    </row>
    <row r="49" spans="2:195" ht="27.75" customHeight="1" x14ac:dyDescent="0.2">
      <c r="B49" s="68">
        <v>41</v>
      </c>
      <c r="C49" s="41" t="s">
        <v>43</v>
      </c>
      <c r="D49" s="82" t="s">
        <v>367</v>
      </c>
      <c r="E49" s="40" t="s">
        <v>51</v>
      </c>
      <c r="F49" s="23"/>
      <c r="G49" s="24"/>
      <c r="H49" s="50"/>
      <c r="I49" s="42"/>
      <c r="J49" s="43"/>
      <c r="K49" s="45"/>
      <c r="L49" s="44"/>
      <c r="M49" s="43"/>
      <c r="N49" s="46"/>
      <c r="O49" s="47"/>
      <c r="P49" s="42"/>
      <c r="Q49" s="43"/>
      <c r="R49" s="45" t="str">
        <f t="shared" si="45"/>
        <v/>
      </c>
      <c r="S49" s="44"/>
      <c r="T49" s="43"/>
      <c r="U49" s="46" t="str">
        <f t="shared" si="46"/>
        <v/>
      </c>
      <c r="V49" s="47" t="str">
        <f t="shared" si="47"/>
        <v/>
      </c>
      <c r="W49" s="42"/>
      <c r="X49" s="43"/>
      <c r="Y49" s="45"/>
      <c r="Z49" s="44"/>
      <c r="AA49" s="43"/>
      <c r="AB49" s="46"/>
      <c r="AC49" s="47"/>
      <c r="AD49" s="42"/>
      <c r="AE49" s="43"/>
      <c r="AF49" s="45"/>
      <c r="AG49" s="44"/>
      <c r="AH49" s="43"/>
      <c r="AI49" s="46"/>
      <c r="AJ49" s="47"/>
      <c r="AK49" s="42"/>
      <c r="AL49" s="43"/>
      <c r="AM49" s="45"/>
      <c r="AN49" s="44"/>
      <c r="AO49" s="43"/>
      <c r="AP49" s="46"/>
      <c r="AQ49" s="47"/>
      <c r="AR49" s="42"/>
      <c r="AS49" s="43"/>
      <c r="AT49" s="45" t="str">
        <f t="shared" si="48"/>
        <v/>
      </c>
      <c r="AU49" s="44"/>
      <c r="AV49" s="43"/>
      <c r="AW49" s="46" t="str">
        <f t="shared" si="49"/>
        <v/>
      </c>
      <c r="AX49" s="47" t="str">
        <f t="shared" si="50"/>
        <v/>
      </c>
      <c r="AY49" s="42"/>
      <c r="AZ49" s="43"/>
      <c r="BA49" s="45" t="str">
        <f t="shared" si="51"/>
        <v/>
      </c>
      <c r="BB49" s="44"/>
      <c r="BC49" s="43"/>
      <c r="BD49" s="46" t="str">
        <f t="shared" si="52"/>
        <v/>
      </c>
      <c r="BE49" s="47" t="str">
        <f t="shared" si="53"/>
        <v/>
      </c>
      <c r="BF49" s="42"/>
      <c r="BG49" s="43"/>
      <c r="BH49" s="45" t="str">
        <f t="shared" si="54"/>
        <v/>
      </c>
      <c r="BI49" s="44"/>
      <c r="BJ49" s="43"/>
      <c r="BK49" s="46" t="str">
        <f t="shared" si="55"/>
        <v/>
      </c>
      <c r="BL49" s="47" t="str">
        <f t="shared" si="56"/>
        <v/>
      </c>
      <c r="BM49" s="42"/>
      <c r="BN49" s="43"/>
      <c r="BO49" s="45" t="str">
        <f t="shared" si="57"/>
        <v/>
      </c>
      <c r="BP49" s="44"/>
      <c r="BQ49" s="43"/>
      <c r="BR49" s="46" t="str">
        <f t="shared" si="58"/>
        <v/>
      </c>
      <c r="BS49" s="47" t="str">
        <f t="shared" si="59"/>
        <v/>
      </c>
      <c r="BT49" s="42"/>
      <c r="BU49" s="43"/>
      <c r="BV49" s="45" t="str">
        <f t="shared" si="60"/>
        <v/>
      </c>
      <c r="BW49" s="44"/>
      <c r="BX49" s="43"/>
      <c r="BY49" s="46" t="str">
        <f t="shared" si="61"/>
        <v/>
      </c>
      <c r="BZ49" s="47" t="str">
        <f t="shared" si="62"/>
        <v/>
      </c>
      <c r="CA49" s="42"/>
      <c r="CB49" s="43"/>
      <c r="CC49" s="45" t="str">
        <f t="shared" si="63"/>
        <v/>
      </c>
      <c r="CD49" s="44"/>
      <c r="CE49" s="43"/>
      <c r="CF49" s="46" t="str">
        <f t="shared" si="64"/>
        <v/>
      </c>
      <c r="CG49" s="47" t="str">
        <f t="shared" si="65"/>
        <v/>
      </c>
      <c r="CH49" s="42"/>
      <c r="CI49" s="43"/>
      <c r="CJ49" s="45" t="str">
        <f t="shared" si="66"/>
        <v/>
      </c>
      <c r="CK49" s="44"/>
      <c r="CL49" s="43"/>
      <c r="CM49" s="46" t="str">
        <f t="shared" si="67"/>
        <v/>
      </c>
      <c r="CN49" s="47" t="str">
        <f t="shared" si="68"/>
        <v/>
      </c>
      <c r="CO49" s="42"/>
      <c r="CP49" s="43"/>
      <c r="CQ49" s="45" t="str">
        <f t="shared" si="69"/>
        <v/>
      </c>
      <c r="CR49" s="44"/>
      <c r="CS49" s="43"/>
      <c r="CT49" s="46" t="str">
        <f t="shared" si="70"/>
        <v/>
      </c>
      <c r="CU49" s="47" t="str">
        <f t="shared" si="71"/>
        <v/>
      </c>
      <c r="CV49" s="42"/>
      <c r="CW49" s="43"/>
      <c r="CX49" s="45" t="str">
        <f t="shared" si="72"/>
        <v/>
      </c>
      <c r="CY49" s="44"/>
      <c r="CZ49" s="43"/>
      <c r="DA49" s="46" t="str">
        <f t="shared" si="73"/>
        <v/>
      </c>
      <c r="DB49" s="47" t="str">
        <f t="shared" si="74"/>
        <v/>
      </c>
      <c r="DC49" s="42"/>
      <c r="DD49" s="43"/>
      <c r="DE49" s="45" t="str">
        <f t="shared" si="75"/>
        <v/>
      </c>
      <c r="DF49" s="44"/>
      <c r="DG49" s="43"/>
      <c r="DH49" s="46" t="str">
        <f t="shared" si="76"/>
        <v/>
      </c>
      <c r="DI49" s="47" t="str">
        <f t="shared" si="77"/>
        <v/>
      </c>
      <c r="DJ49" s="42"/>
      <c r="DK49" s="43"/>
      <c r="DL49" s="45" t="str">
        <f t="shared" si="78"/>
        <v/>
      </c>
      <c r="DM49" s="44"/>
      <c r="DN49" s="43"/>
      <c r="DO49" s="46" t="str">
        <f t="shared" si="79"/>
        <v/>
      </c>
      <c r="DP49" s="47" t="str">
        <f t="shared" si="80"/>
        <v/>
      </c>
      <c r="DQ49" s="42"/>
      <c r="DR49" s="43"/>
      <c r="DS49" s="45" t="str">
        <f t="shared" si="81"/>
        <v/>
      </c>
      <c r="DT49" s="44"/>
      <c r="DU49" s="43"/>
      <c r="DV49" s="46" t="str">
        <f t="shared" si="82"/>
        <v/>
      </c>
      <c r="DW49" s="47" t="str">
        <f t="shared" si="83"/>
        <v/>
      </c>
      <c r="DX49" s="42"/>
      <c r="DY49" s="43"/>
      <c r="DZ49" s="45" t="str">
        <f t="shared" si="84"/>
        <v/>
      </c>
      <c r="EA49" s="44"/>
      <c r="EB49" s="43"/>
      <c r="EC49" s="46" t="str">
        <f t="shared" si="85"/>
        <v/>
      </c>
      <c r="ED49" s="47" t="str">
        <f t="shared" si="86"/>
        <v/>
      </c>
      <c r="EE49" s="42"/>
      <c r="EF49" s="43"/>
      <c r="EG49" s="45" t="str">
        <f t="shared" si="87"/>
        <v/>
      </c>
      <c r="EH49" s="44"/>
      <c r="EI49" s="43"/>
      <c r="EJ49" s="46" t="str">
        <f t="shared" si="88"/>
        <v/>
      </c>
      <c r="EK49" s="47" t="str">
        <f t="shared" si="89"/>
        <v/>
      </c>
      <c r="EL49" s="42"/>
      <c r="EM49" s="43"/>
      <c r="EN49" s="45" t="str">
        <f t="shared" si="90"/>
        <v/>
      </c>
      <c r="EO49" s="44"/>
      <c r="EP49" s="43"/>
      <c r="EQ49" s="46" t="str">
        <f t="shared" si="91"/>
        <v/>
      </c>
      <c r="ER49" s="47" t="str">
        <f t="shared" si="92"/>
        <v/>
      </c>
      <c r="ES49" s="42"/>
      <c r="ET49" s="43"/>
      <c r="EU49" s="45" t="str">
        <f t="shared" si="93"/>
        <v/>
      </c>
      <c r="EV49" s="44"/>
      <c r="EW49" s="43"/>
      <c r="EX49" s="46" t="str">
        <f t="shared" si="94"/>
        <v/>
      </c>
      <c r="EY49" s="47" t="str">
        <f t="shared" si="95"/>
        <v/>
      </c>
      <c r="EZ49" s="42"/>
      <c r="FA49" s="43"/>
      <c r="FB49" s="45" t="str">
        <f t="shared" si="96"/>
        <v/>
      </c>
      <c r="FC49" s="44"/>
      <c r="FD49" s="43"/>
      <c r="FE49" s="46" t="str">
        <f t="shared" si="97"/>
        <v/>
      </c>
      <c r="FF49" s="47" t="str">
        <f t="shared" si="98"/>
        <v/>
      </c>
      <c r="FG49" s="42"/>
      <c r="FH49" s="43"/>
      <c r="FI49" s="45" t="str">
        <f t="shared" si="99"/>
        <v/>
      </c>
      <c r="FJ49" s="44"/>
      <c r="FK49" s="43"/>
      <c r="FL49" s="46" t="str">
        <f t="shared" si="100"/>
        <v/>
      </c>
      <c r="FM49" s="47" t="str">
        <f t="shared" si="101"/>
        <v/>
      </c>
      <c r="FN49" s="42"/>
      <c r="FO49" s="43"/>
      <c r="FP49" s="45" t="str">
        <f t="shared" si="102"/>
        <v/>
      </c>
      <c r="FQ49" s="44"/>
      <c r="FR49" s="43"/>
      <c r="FS49" s="46" t="str">
        <f t="shared" si="103"/>
        <v/>
      </c>
      <c r="FT49" s="47" t="str">
        <f t="shared" si="104"/>
        <v/>
      </c>
      <c r="FU49" s="42"/>
      <c r="FV49" s="43"/>
      <c r="FW49" s="45" t="str">
        <f t="shared" si="105"/>
        <v/>
      </c>
      <c r="FX49" s="44"/>
      <c r="FY49" s="43"/>
      <c r="FZ49" s="46" t="str">
        <f t="shared" si="106"/>
        <v/>
      </c>
      <c r="GA49" s="47" t="str">
        <f t="shared" si="107"/>
        <v/>
      </c>
      <c r="GB49" s="62" t="s">
        <v>6</v>
      </c>
      <c r="GC49" s="60" t="str">
        <f>IF(ISERROR(AVERAGE(K49,R49,Y49,AF49,AM49,FI49,FP49,FW49,#REF!,#REF!)),"",AVERAGE(K49,R49,Y49,AF49,AM49,FI49,FP49,FW49,#REF!,#REF!))</f>
        <v/>
      </c>
      <c r="GD49" s="61" t="str">
        <f>IF(ISERROR(SUM(N49,U49,AB49,AI49,AP49,FL49,FS49,FZ49,#REF!,#REF!)),"",SUM(N49,U49,AB49,AI49,AP49,FL49,FS49,FZ49,#REF!,#REF!))</f>
        <v/>
      </c>
      <c r="GE49" s="63" t="str">
        <f t="shared" si="108"/>
        <v/>
      </c>
      <c r="GF49" s="25" t="str">
        <f>IF(ISERROR(AVERAGE(K49,R49,Y49,AF49,AM49,FI49,FP49,FW49,#REF!,#REF!)/MIN(K49,R49,Y49,AF49,AM49,FI49,FP49,FW49,#REF!,#REF!)),"",AVERAGE(K49,R49,Y49,AF49,AM49,FI49,FP49,FW49,#REF!,#REF!)/MIN(K49,R49,Y49,AF49,AM49,FI49,FP49,FW49,#REF!,#REF!))</f>
        <v/>
      </c>
      <c r="GG49" s="42"/>
      <c r="GH49" s="43"/>
      <c r="GI49" s="45" t="str">
        <f t="shared" si="109"/>
        <v/>
      </c>
      <c r="GJ49" s="44"/>
      <c r="GK49" s="43"/>
      <c r="GL49" s="46" t="str">
        <f t="shared" si="110"/>
        <v/>
      </c>
      <c r="GM49" s="47" t="str">
        <f t="shared" si="111"/>
        <v/>
      </c>
    </row>
    <row r="50" spans="2:195" ht="27.75" customHeight="1" x14ac:dyDescent="0.2">
      <c r="B50" s="68">
        <v>42</v>
      </c>
      <c r="C50" s="41" t="s">
        <v>43</v>
      </c>
      <c r="D50" s="82" t="s">
        <v>367</v>
      </c>
      <c r="E50" s="40" t="s">
        <v>52</v>
      </c>
      <c r="F50" s="23"/>
      <c r="G50" s="24"/>
      <c r="H50" s="50"/>
      <c r="I50" s="42"/>
      <c r="J50" s="43"/>
      <c r="K50" s="45"/>
      <c r="L50" s="44"/>
      <c r="M50" s="43"/>
      <c r="N50" s="46"/>
      <c r="O50" s="47"/>
      <c r="P50" s="42"/>
      <c r="Q50" s="43"/>
      <c r="R50" s="45" t="str">
        <f t="shared" si="45"/>
        <v/>
      </c>
      <c r="S50" s="44"/>
      <c r="T50" s="43"/>
      <c r="U50" s="46" t="str">
        <f t="shared" si="46"/>
        <v/>
      </c>
      <c r="V50" s="47" t="str">
        <f t="shared" si="47"/>
        <v/>
      </c>
      <c r="W50" s="42"/>
      <c r="X50" s="43"/>
      <c r="Y50" s="45"/>
      <c r="Z50" s="44"/>
      <c r="AA50" s="43"/>
      <c r="AB50" s="46"/>
      <c r="AC50" s="47"/>
      <c r="AD50" s="42"/>
      <c r="AE50" s="43"/>
      <c r="AF50" s="45"/>
      <c r="AG50" s="44"/>
      <c r="AH50" s="43"/>
      <c r="AI50" s="46"/>
      <c r="AJ50" s="47"/>
      <c r="AK50" s="42"/>
      <c r="AL50" s="43"/>
      <c r="AM50" s="45"/>
      <c r="AN50" s="44"/>
      <c r="AO50" s="43"/>
      <c r="AP50" s="46"/>
      <c r="AQ50" s="47"/>
      <c r="AR50" s="42"/>
      <c r="AS50" s="43"/>
      <c r="AT50" s="45" t="str">
        <f t="shared" si="48"/>
        <v/>
      </c>
      <c r="AU50" s="44"/>
      <c r="AV50" s="43"/>
      <c r="AW50" s="46" t="str">
        <f t="shared" si="49"/>
        <v/>
      </c>
      <c r="AX50" s="47" t="str">
        <f t="shared" si="50"/>
        <v/>
      </c>
      <c r="AY50" s="42"/>
      <c r="AZ50" s="43"/>
      <c r="BA50" s="45" t="str">
        <f t="shared" si="51"/>
        <v/>
      </c>
      <c r="BB50" s="44"/>
      <c r="BC50" s="43"/>
      <c r="BD50" s="46" t="str">
        <f t="shared" si="52"/>
        <v/>
      </c>
      <c r="BE50" s="47" t="str">
        <f t="shared" si="53"/>
        <v/>
      </c>
      <c r="BF50" s="42"/>
      <c r="BG50" s="43"/>
      <c r="BH50" s="45" t="str">
        <f t="shared" si="54"/>
        <v/>
      </c>
      <c r="BI50" s="44"/>
      <c r="BJ50" s="43"/>
      <c r="BK50" s="46" t="str">
        <f t="shared" si="55"/>
        <v/>
      </c>
      <c r="BL50" s="47" t="str">
        <f t="shared" si="56"/>
        <v/>
      </c>
      <c r="BM50" s="42"/>
      <c r="BN50" s="43"/>
      <c r="BO50" s="45" t="str">
        <f t="shared" si="57"/>
        <v/>
      </c>
      <c r="BP50" s="44"/>
      <c r="BQ50" s="43"/>
      <c r="BR50" s="46" t="str">
        <f t="shared" si="58"/>
        <v/>
      </c>
      <c r="BS50" s="47" t="str">
        <f t="shared" si="59"/>
        <v/>
      </c>
      <c r="BT50" s="42"/>
      <c r="BU50" s="43"/>
      <c r="BV50" s="45" t="str">
        <f t="shared" si="60"/>
        <v/>
      </c>
      <c r="BW50" s="44"/>
      <c r="BX50" s="43"/>
      <c r="BY50" s="46" t="str">
        <f t="shared" si="61"/>
        <v/>
      </c>
      <c r="BZ50" s="47" t="str">
        <f t="shared" si="62"/>
        <v/>
      </c>
      <c r="CA50" s="42"/>
      <c r="CB50" s="43"/>
      <c r="CC50" s="45" t="str">
        <f t="shared" si="63"/>
        <v/>
      </c>
      <c r="CD50" s="44"/>
      <c r="CE50" s="43"/>
      <c r="CF50" s="46" t="str">
        <f t="shared" si="64"/>
        <v/>
      </c>
      <c r="CG50" s="47" t="str">
        <f t="shared" si="65"/>
        <v/>
      </c>
      <c r="CH50" s="42"/>
      <c r="CI50" s="43"/>
      <c r="CJ50" s="45" t="str">
        <f t="shared" si="66"/>
        <v/>
      </c>
      <c r="CK50" s="44"/>
      <c r="CL50" s="43"/>
      <c r="CM50" s="46" t="str">
        <f t="shared" si="67"/>
        <v/>
      </c>
      <c r="CN50" s="47" t="str">
        <f t="shared" si="68"/>
        <v/>
      </c>
      <c r="CO50" s="42"/>
      <c r="CP50" s="43"/>
      <c r="CQ50" s="45" t="str">
        <f t="shared" si="69"/>
        <v/>
      </c>
      <c r="CR50" s="44"/>
      <c r="CS50" s="43"/>
      <c r="CT50" s="46" t="str">
        <f t="shared" si="70"/>
        <v/>
      </c>
      <c r="CU50" s="47" t="str">
        <f t="shared" si="71"/>
        <v/>
      </c>
      <c r="CV50" s="42"/>
      <c r="CW50" s="43"/>
      <c r="CX50" s="45" t="str">
        <f t="shared" si="72"/>
        <v/>
      </c>
      <c r="CY50" s="44"/>
      <c r="CZ50" s="43"/>
      <c r="DA50" s="46" t="str">
        <f t="shared" si="73"/>
        <v/>
      </c>
      <c r="DB50" s="47" t="str">
        <f t="shared" si="74"/>
        <v/>
      </c>
      <c r="DC50" s="42"/>
      <c r="DD50" s="43"/>
      <c r="DE50" s="45" t="str">
        <f t="shared" si="75"/>
        <v/>
      </c>
      <c r="DF50" s="44"/>
      <c r="DG50" s="43"/>
      <c r="DH50" s="46" t="str">
        <f t="shared" si="76"/>
        <v/>
      </c>
      <c r="DI50" s="47" t="str">
        <f t="shared" si="77"/>
        <v/>
      </c>
      <c r="DJ50" s="42"/>
      <c r="DK50" s="43"/>
      <c r="DL50" s="45" t="str">
        <f t="shared" si="78"/>
        <v/>
      </c>
      <c r="DM50" s="44"/>
      <c r="DN50" s="43"/>
      <c r="DO50" s="46" t="str">
        <f t="shared" si="79"/>
        <v/>
      </c>
      <c r="DP50" s="47" t="str">
        <f t="shared" si="80"/>
        <v/>
      </c>
      <c r="DQ50" s="42"/>
      <c r="DR50" s="43"/>
      <c r="DS50" s="45" t="str">
        <f t="shared" si="81"/>
        <v/>
      </c>
      <c r="DT50" s="44"/>
      <c r="DU50" s="43"/>
      <c r="DV50" s="46" t="str">
        <f t="shared" si="82"/>
        <v/>
      </c>
      <c r="DW50" s="47" t="str">
        <f t="shared" si="83"/>
        <v/>
      </c>
      <c r="DX50" s="42"/>
      <c r="DY50" s="43"/>
      <c r="DZ50" s="45" t="str">
        <f t="shared" si="84"/>
        <v/>
      </c>
      <c r="EA50" s="44"/>
      <c r="EB50" s="43"/>
      <c r="EC50" s="46" t="str">
        <f t="shared" si="85"/>
        <v/>
      </c>
      <c r="ED50" s="47" t="str">
        <f t="shared" si="86"/>
        <v/>
      </c>
      <c r="EE50" s="42"/>
      <c r="EF50" s="43"/>
      <c r="EG50" s="45" t="str">
        <f t="shared" si="87"/>
        <v/>
      </c>
      <c r="EH50" s="44"/>
      <c r="EI50" s="43"/>
      <c r="EJ50" s="46" t="str">
        <f t="shared" si="88"/>
        <v/>
      </c>
      <c r="EK50" s="47" t="str">
        <f t="shared" si="89"/>
        <v/>
      </c>
      <c r="EL50" s="42"/>
      <c r="EM50" s="43"/>
      <c r="EN50" s="45" t="str">
        <f t="shared" si="90"/>
        <v/>
      </c>
      <c r="EO50" s="44"/>
      <c r="EP50" s="43"/>
      <c r="EQ50" s="46" t="str">
        <f t="shared" si="91"/>
        <v/>
      </c>
      <c r="ER50" s="47" t="str">
        <f t="shared" si="92"/>
        <v/>
      </c>
      <c r="ES50" s="42"/>
      <c r="ET50" s="43"/>
      <c r="EU50" s="45" t="str">
        <f t="shared" si="93"/>
        <v/>
      </c>
      <c r="EV50" s="44"/>
      <c r="EW50" s="43"/>
      <c r="EX50" s="46" t="str">
        <f t="shared" si="94"/>
        <v/>
      </c>
      <c r="EY50" s="47" t="str">
        <f t="shared" si="95"/>
        <v/>
      </c>
      <c r="EZ50" s="42"/>
      <c r="FA50" s="43"/>
      <c r="FB50" s="45" t="str">
        <f t="shared" si="96"/>
        <v/>
      </c>
      <c r="FC50" s="44"/>
      <c r="FD50" s="43"/>
      <c r="FE50" s="46" t="str">
        <f t="shared" si="97"/>
        <v/>
      </c>
      <c r="FF50" s="47" t="str">
        <f t="shared" si="98"/>
        <v/>
      </c>
      <c r="FG50" s="42"/>
      <c r="FH50" s="43"/>
      <c r="FI50" s="45" t="str">
        <f t="shared" si="99"/>
        <v/>
      </c>
      <c r="FJ50" s="44"/>
      <c r="FK50" s="43"/>
      <c r="FL50" s="46" t="str">
        <f t="shared" si="100"/>
        <v/>
      </c>
      <c r="FM50" s="47" t="str">
        <f t="shared" si="101"/>
        <v/>
      </c>
      <c r="FN50" s="42"/>
      <c r="FO50" s="43"/>
      <c r="FP50" s="45" t="str">
        <f t="shared" si="102"/>
        <v/>
      </c>
      <c r="FQ50" s="44"/>
      <c r="FR50" s="43"/>
      <c r="FS50" s="46" t="str">
        <f t="shared" si="103"/>
        <v/>
      </c>
      <c r="FT50" s="47" t="str">
        <f t="shared" si="104"/>
        <v/>
      </c>
      <c r="FU50" s="42"/>
      <c r="FV50" s="43"/>
      <c r="FW50" s="45" t="str">
        <f t="shared" si="105"/>
        <v/>
      </c>
      <c r="FX50" s="44"/>
      <c r="FY50" s="43"/>
      <c r="FZ50" s="46" t="str">
        <f t="shared" si="106"/>
        <v/>
      </c>
      <c r="GA50" s="47" t="str">
        <f t="shared" si="107"/>
        <v/>
      </c>
      <c r="GB50" s="62" t="s">
        <v>6</v>
      </c>
      <c r="GC50" s="60" t="str">
        <f>IF(ISERROR(AVERAGE(K50,R50,Y50,AF50,AM50,FI50,FP50,FW50,#REF!,#REF!)),"",AVERAGE(K50,R50,Y50,AF50,AM50,FI50,FP50,FW50,#REF!,#REF!))</f>
        <v/>
      </c>
      <c r="GD50" s="61" t="str">
        <f>IF(ISERROR(SUM(N50,U50,AB50,AI50,AP50,FL50,FS50,FZ50,#REF!,#REF!)),"",SUM(N50,U50,AB50,AI50,AP50,FL50,FS50,FZ50,#REF!,#REF!))</f>
        <v/>
      </c>
      <c r="GE50" s="63" t="str">
        <f t="shared" si="108"/>
        <v/>
      </c>
      <c r="GF50" s="25" t="str">
        <f>IF(ISERROR(AVERAGE(K50,R50,Y50,AF50,AM50,FI50,FP50,FW50,#REF!,#REF!)/MIN(K50,R50,Y50,AF50,AM50,FI50,FP50,FW50,#REF!,#REF!)),"",AVERAGE(K50,R50,Y50,AF50,AM50,FI50,FP50,FW50,#REF!,#REF!)/MIN(K50,R50,Y50,AF50,AM50,FI50,FP50,FW50,#REF!,#REF!))</f>
        <v/>
      </c>
      <c r="GG50" s="42"/>
      <c r="GH50" s="43"/>
      <c r="GI50" s="45" t="str">
        <f t="shared" si="109"/>
        <v/>
      </c>
      <c r="GJ50" s="44"/>
      <c r="GK50" s="43"/>
      <c r="GL50" s="46" t="str">
        <f t="shared" si="110"/>
        <v/>
      </c>
      <c r="GM50" s="47" t="str">
        <f t="shared" si="111"/>
        <v/>
      </c>
    </row>
    <row r="51" spans="2:195" ht="27.75" customHeight="1" x14ac:dyDescent="0.2">
      <c r="B51" s="68">
        <v>43</v>
      </c>
      <c r="C51" s="41" t="s">
        <v>43</v>
      </c>
      <c r="D51" s="82" t="s">
        <v>369</v>
      </c>
      <c r="E51" s="40" t="s">
        <v>84</v>
      </c>
      <c r="F51" s="23"/>
      <c r="G51" s="24"/>
      <c r="H51" s="50"/>
      <c r="I51" s="42"/>
      <c r="J51" s="43"/>
      <c r="K51" s="45"/>
      <c r="L51" s="44"/>
      <c r="M51" s="43"/>
      <c r="N51" s="46"/>
      <c r="O51" s="47"/>
      <c r="P51" s="42"/>
      <c r="Q51" s="43"/>
      <c r="R51" s="45" t="str">
        <f t="shared" si="45"/>
        <v/>
      </c>
      <c r="S51" s="44"/>
      <c r="T51" s="43"/>
      <c r="U51" s="46" t="str">
        <f t="shared" si="46"/>
        <v/>
      </c>
      <c r="V51" s="47" t="str">
        <f t="shared" si="47"/>
        <v/>
      </c>
      <c r="W51" s="42"/>
      <c r="X51" s="43"/>
      <c r="Y51" s="45"/>
      <c r="Z51" s="44"/>
      <c r="AA51" s="43"/>
      <c r="AB51" s="46"/>
      <c r="AC51" s="47"/>
      <c r="AD51" s="42"/>
      <c r="AE51" s="43"/>
      <c r="AF51" s="45"/>
      <c r="AG51" s="44"/>
      <c r="AH51" s="43"/>
      <c r="AI51" s="46"/>
      <c r="AJ51" s="47"/>
      <c r="AK51" s="42"/>
      <c r="AL51" s="43"/>
      <c r="AM51" s="45"/>
      <c r="AN51" s="44"/>
      <c r="AO51" s="43"/>
      <c r="AP51" s="46"/>
      <c r="AQ51" s="47"/>
      <c r="AR51" s="42"/>
      <c r="AS51" s="43"/>
      <c r="AT51" s="45" t="str">
        <f t="shared" si="48"/>
        <v/>
      </c>
      <c r="AU51" s="44"/>
      <c r="AV51" s="43"/>
      <c r="AW51" s="46" t="str">
        <f t="shared" si="49"/>
        <v/>
      </c>
      <c r="AX51" s="47" t="str">
        <f t="shared" si="50"/>
        <v/>
      </c>
      <c r="AY51" s="42"/>
      <c r="AZ51" s="43"/>
      <c r="BA51" s="45" t="str">
        <f t="shared" si="51"/>
        <v/>
      </c>
      <c r="BB51" s="44"/>
      <c r="BC51" s="43"/>
      <c r="BD51" s="46" t="str">
        <f t="shared" si="52"/>
        <v/>
      </c>
      <c r="BE51" s="47" t="str">
        <f t="shared" si="53"/>
        <v/>
      </c>
      <c r="BF51" s="42"/>
      <c r="BG51" s="43"/>
      <c r="BH51" s="45" t="str">
        <f t="shared" si="54"/>
        <v/>
      </c>
      <c r="BI51" s="44"/>
      <c r="BJ51" s="43"/>
      <c r="BK51" s="46" t="str">
        <f t="shared" si="55"/>
        <v/>
      </c>
      <c r="BL51" s="47" t="str">
        <f t="shared" si="56"/>
        <v/>
      </c>
      <c r="BM51" s="42"/>
      <c r="BN51" s="43"/>
      <c r="BO51" s="45" t="str">
        <f t="shared" si="57"/>
        <v/>
      </c>
      <c r="BP51" s="44"/>
      <c r="BQ51" s="43"/>
      <c r="BR51" s="46" t="str">
        <f t="shared" si="58"/>
        <v/>
      </c>
      <c r="BS51" s="47" t="str">
        <f t="shared" si="59"/>
        <v/>
      </c>
      <c r="BT51" s="42"/>
      <c r="BU51" s="43"/>
      <c r="BV51" s="45" t="str">
        <f t="shared" si="60"/>
        <v/>
      </c>
      <c r="BW51" s="44"/>
      <c r="BX51" s="43"/>
      <c r="BY51" s="46" t="str">
        <f t="shared" si="61"/>
        <v/>
      </c>
      <c r="BZ51" s="47" t="str">
        <f t="shared" si="62"/>
        <v/>
      </c>
      <c r="CA51" s="42"/>
      <c r="CB51" s="43"/>
      <c r="CC51" s="45" t="str">
        <f t="shared" si="63"/>
        <v/>
      </c>
      <c r="CD51" s="44"/>
      <c r="CE51" s="43"/>
      <c r="CF51" s="46" t="str">
        <f t="shared" si="64"/>
        <v/>
      </c>
      <c r="CG51" s="47" t="str">
        <f t="shared" si="65"/>
        <v/>
      </c>
      <c r="CH51" s="42"/>
      <c r="CI51" s="43"/>
      <c r="CJ51" s="45" t="str">
        <f t="shared" si="66"/>
        <v/>
      </c>
      <c r="CK51" s="44"/>
      <c r="CL51" s="43"/>
      <c r="CM51" s="46" t="str">
        <f t="shared" si="67"/>
        <v/>
      </c>
      <c r="CN51" s="47" t="str">
        <f t="shared" si="68"/>
        <v/>
      </c>
      <c r="CO51" s="42"/>
      <c r="CP51" s="43"/>
      <c r="CQ51" s="45" t="str">
        <f t="shared" si="69"/>
        <v/>
      </c>
      <c r="CR51" s="44"/>
      <c r="CS51" s="43"/>
      <c r="CT51" s="46" t="str">
        <f t="shared" si="70"/>
        <v/>
      </c>
      <c r="CU51" s="47" t="str">
        <f t="shared" si="71"/>
        <v/>
      </c>
      <c r="CV51" s="42"/>
      <c r="CW51" s="43"/>
      <c r="CX51" s="45" t="str">
        <f t="shared" si="72"/>
        <v/>
      </c>
      <c r="CY51" s="44"/>
      <c r="CZ51" s="43"/>
      <c r="DA51" s="46" t="str">
        <f t="shared" si="73"/>
        <v/>
      </c>
      <c r="DB51" s="47" t="str">
        <f t="shared" si="74"/>
        <v/>
      </c>
      <c r="DC51" s="42"/>
      <c r="DD51" s="43"/>
      <c r="DE51" s="45" t="str">
        <f t="shared" si="75"/>
        <v/>
      </c>
      <c r="DF51" s="44"/>
      <c r="DG51" s="43"/>
      <c r="DH51" s="46" t="str">
        <f t="shared" si="76"/>
        <v/>
      </c>
      <c r="DI51" s="47" t="str">
        <f t="shared" si="77"/>
        <v/>
      </c>
      <c r="DJ51" s="42"/>
      <c r="DK51" s="43"/>
      <c r="DL51" s="45" t="str">
        <f t="shared" si="78"/>
        <v/>
      </c>
      <c r="DM51" s="44"/>
      <c r="DN51" s="43"/>
      <c r="DO51" s="46" t="str">
        <f t="shared" si="79"/>
        <v/>
      </c>
      <c r="DP51" s="47" t="str">
        <f t="shared" si="80"/>
        <v/>
      </c>
      <c r="DQ51" s="42"/>
      <c r="DR51" s="43"/>
      <c r="DS51" s="45" t="str">
        <f t="shared" si="81"/>
        <v/>
      </c>
      <c r="DT51" s="44"/>
      <c r="DU51" s="43"/>
      <c r="DV51" s="46" t="str">
        <f t="shared" si="82"/>
        <v/>
      </c>
      <c r="DW51" s="47" t="str">
        <f t="shared" si="83"/>
        <v/>
      </c>
      <c r="DX51" s="42"/>
      <c r="DY51" s="43"/>
      <c r="DZ51" s="45" t="str">
        <f t="shared" si="84"/>
        <v/>
      </c>
      <c r="EA51" s="44"/>
      <c r="EB51" s="43"/>
      <c r="EC51" s="46" t="str">
        <f t="shared" si="85"/>
        <v/>
      </c>
      <c r="ED51" s="47" t="str">
        <f t="shared" si="86"/>
        <v/>
      </c>
      <c r="EE51" s="42"/>
      <c r="EF51" s="43"/>
      <c r="EG51" s="45" t="str">
        <f t="shared" si="87"/>
        <v/>
      </c>
      <c r="EH51" s="44"/>
      <c r="EI51" s="43"/>
      <c r="EJ51" s="46" t="str">
        <f t="shared" si="88"/>
        <v/>
      </c>
      <c r="EK51" s="47" t="str">
        <f t="shared" si="89"/>
        <v/>
      </c>
      <c r="EL51" s="42"/>
      <c r="EM51" s="43"/>
      <c r="EN51" s="45" t="str">
        <f t="shared" si="90"/>
        <v/>
      </c>
      <c r="EO51" s="44"/>
      <c r="EP51" s="43"/>
      <c r="EQ51" s="46" t="str">
        <f t="shared" si="91"/>
        <v/>
      </c>
      <c r="ER51" s="47" t="str">
        <f t="shared" si="92"/>
        <v/>
      </c>
      <c r="ES51" s="42"/>
      <c r="ET51" s="43"/>
      <c r="EU51" s="45" t="str">
        <f t="shared" si="93"/>
        <v/>
      </c>
      <c r="EV51" s="44"/>
      <c r="EW51" s="43"/>
      <c r="EX51" s="46" t="str">
        <f t="shared" si="94"/>
        <v/>
      </c>
      <c r="EY51" s="47" t="str">
        <f t="shared" si="95"/>
        <v/>
      </c>
      <c r="EZ51" s="42"/>
      <c r="FA51" s="43"/>
      <c r="FB51" s="45" t="str">
        <f t="shared" si="96"/>
        <v/>
      </c>
      <c r="FC51" s="44"/>
      <c r="FD51" s="43"/>
      <c r="FE51" s="46" t="str">
        <f t="shared" si="97"/>
        <v/>
      </c>
      <c r="FF51" s="47" t="str">
        <f t="shared" si="98"/>
        <v/>
      </c>
      <c r="FG51" s="42"/>
      <c r="FH51" s="43"/>
      <c r="FI51" s="45" t="str">
        <f t="shared" si="99"/>
        <v/>
      </c>
      <c r="FJ51" s="44"/>
      <c r="FK51" s="43"/>
      <c r="FL51" s="46" t="str">
        <f t="shared" si="100"/>
        <v/>
      </c>
      <c r="FM51" s="47" t="str">
        <f t="shared" si="101"/>
        <v/>
      </c>
      <c r="FN51" s="42"/>
      <c r="FO51" s="43"/>
      <c r="FP51" s="45" t="str">
        <f t="shared" si="102"/>
        <v/>
      </c>
      <c r="FQ51" s="44"/>
      <c r="FR51" s="43"/>
      <c r="FS51" s="46" t="str">
        <f t="shared" si="103"/>
        <v/>
      </c>
      <c r="FT51" s="47" t="str">
        <f t="shared" si="104"/>
        <v/>
      </c>
      <c r="FU51" s="42"/>
      <c r="FV51" s="43"/>
      <c r="FW51" s="45" t="str">
        <f t="shared" si="105"/>
        <v/>
      </c>
      <c r="FX51" s="44"/>
      <c r="FY51" s="43"/>
      <c r="FZ51" s="46" t="str">
        <f t="shared" si="106"/>
        <v/>
      </c>
      <c r="GA51" s="47" t="str">
        <f t="shared" si="107"/>
        <v/>
      </c>
      <c r="GB51" s="62" t="s">
        <v>6</v>
      </c>
      <c r="GC51" s="60" t="str">
        <f>IF(ISERROR(AVERAGE(K51,R51,Y51,AF51,AM51,FI51,FP51,FW51,#REF!,#REF!)),"",AVERAGE(K51,R51,Y51,AF51,AM51,FI51,FP51,FW51,#REF!,#REF!))</f>
        <v/>
      </c>
      <c r="GD51" s="61" t="str">
        <f>IF(ISERROR(SUM(N51,U51,AB51,AI51,AP51,FL51,FS51,FZ51,#REF!,#REF!)),"",SUM(N51,U51,AB51,AI51,AP51,FL51,FS51,FZ51,#REF!,#REF!))</f>
        <v/>
      </c>
      <c r="GE51" s="63" t="str">
        <f t="shared" si="108"/>
        <v/>
      </c>
      <c r="GF51" s="25" t="str">
        <f>IF(ISERROR(AVERAGE(K51,R51,Y51,AF51,AM51,FI51,FP51,FW51,#REF!,#REF!)/MIN(K51,R51,Y51,AF51,AM51,FI51,FP51,FW51,#REF!,#REF!)),"",AVERAGE(K51,R51,Y51,AF51,AM51,FI51,FP51,FW51,#REF!,#REF!)/MIN(K51,R51,Y51,AF51,AM51,FI51,FP51,FW51,#REF!,#REF!))</f>
        <v/>
      </c>
      <c r="GG51" s="42"/>
      <c r="GH51" s="43"/>
      <c r="GI51" s="45" t="str">
        <f t="shared" si="109"/>
        <v/>
      </c>
      <c r="GJ51" s="44"/>
      <c r="GK51" s="43"/>
      <c r="GL51" s="46" t="str">
        <f t="shared" si="110"/>
        <v/>
      </c>
      <c r="GM51" s="47" t="str">
        <f t="shared" si="111"/>
        <v/>
      </c>
    </row>
    <row r="52" spans="2:195" ht="27.75" customHeight="1" x14ac:dyDescent="0.2">
      <c r="B52" s="68">
        <v>44</v>
      </c>
      <c r="C52" s="41" t="s">
        <v>43</v>
      </c>
      <c r="D52" s="82"/>
      <c r="E52" s="40"/>
      <c r="F52" s="23"/>
      <c r="G52" s="24"/>
      <c r="H52" s="50"/>
      <c r="I52" s="42"/>
      <c r="J52" s="43"/>
      <c r="K52" s="45"/>
      <c r="L52" s="44"/>
      <c r="M52" s="43"/>
      <c r="N52" s="46"/>
      <c r="O52" s="47"/>
      <c r="P52" s="42"/>
      <c r="Q52" s="43"/>
      <c r="R52" s="45" t="str">
        <f t="shared" si="45"/>
        <v/>
      </c>
      <c r="S52" s="44"/>
      <c r="T52" s="43"/>
      <c r="U52" s="46" t="str">
        <f t="shared" si="46"/>
        <v/>
      </c>
      <c r="V52" s="47" t="str">
        <f t="shared" si="47"/>
        <v/>
      </c>
      <c r="W52" s="42"/>
      <c r="X52" s="43"/>
      <c r="Y52" s="45"/>
      <c r="Z52" s="44"/>
      <c r="AA52" s="43"/>
      <c r="AB52" s="46"/>
      <c r="AC52" s="47"/>
      <c r="AD52" s="42"/>
      <c r="AE52" s="43"/>
      <c r="AF52" s="45"/>
      <c r="AG52" s="44"/>
      <c r="AH52" s="43"/>
      <c r="AI52" s="46"/>
      <c r="AJ52" s="47"/>
      <c r="AK52" s="42"/>
      <c r="AL52" s="43"/>
      <c r="AM52" s="45"/>
      <c r="AN52" s="44"/>
      <c r="AO52" s="43"/>
      <c r="AP52" s="46"/>
      <c r="AQ52" s="47"/>
      <c r="AR52" s="42"/>
      <c r="AS52" s="43"/>
      <c r="AT52" s="45" t="str">
        <f t="shared" si="48"/>
        <v/>
      </c>
      <c r="AU52" s="44"/>
      <c r="AV52" s="43"/>
      <c r="AW52" s="46" t="str">
        <f t="shared" si="49"/>
        <v/>
      </c>
      <c r="AX52" s="47" t="str">
        <f t="shared" si="50"/>
        <v/>
      </c>
      <c r="AY52" s="42"/>
      <c r="AZ52" s="43"/>
      <c r="BA52" s="45" t="str">
        <f t="shared" si="51"/>
        <v/>
      </c>
      <c r="BB52" s="44"/>
      <c r="BC52" s="43"/>
      <c r="BD52" s="46" t="str">
        <f t="shared" si="52"/>
        <v/>
      </c>
      <c r="BE52" s="47" t="str">
        <f t="shared" si="53"/>
        <v/>
      </c>
      <c r="BF52" s="42"/>
      <c r="BG52" s="43"/>
      <c r="BH52" s="45" t="str">
        <f t="shared" si="54"/>
        <v/>
      </c>
      <c r="BI52" s="44"/>
      <c r="BJ52" s="43"/>
      <c r="BK52" s="46" t="str">
        <f t="shared" si="55"/>
        <v/>
      </c>
      <c r="BL52" s="47" t="str">
        <f t="shared" si="56"/>
        <v/>
      </c>
      <c r="BM52" s="42"/>
      <c r="BN52" s="43"/>
      <c r="BO52" s="45" t="str">
        <f t="shared" si="57"/>
        <v/>
      </c>
      <c r="BP52" s="44"/>
      <c r="BQ52" s="43"/>
      <c r="BR52" s="46" t="str">
        <f t="shared" si="58"/>
        <v/>
      </c>
      <c r="BS52" s="47" t="str">
        <f t="shared" si="59"/>
        <v/>
      </c>
      <c r="BT52" s="42"/>
      <c r="BU52" s="43"/>
      <c r="BV52" s="45" t="str">
        <f t="shared" si="60"/>
        <v/>
      </c>
      <c r="BW52" s="44"/>
      <c r="BX52" s="43"/>
      <c r="BY52" s="46" t="str">
        <f t="shared" si="61"/>
        <v/>
      </c>
      <c r="BZ52" s="47" t="str">
        <f t="shared" si="62"/>
        <v/>
      </c>
      <c r="CA52" s="42"/>
      <c r="CB52" s="43"/>
      <c r="CC52" s="45" t="str">
        <f t="shared" si="63"/>
        <v/>
      </c>
      <c r="CD52" s="44"/>
      <c r="CE52" s="43"/>
      <c r="CF52" s="46" t="str">
        <f t="shared" si="64"/>
        <v/>
      </c>
      <c r="CG52" s="47" t="str">
        <f t="shared" si="65"/>
        <v/>
      </c>
      <c r="CH52" s="42"/>
      <c r="CI52" s="43"/>
      <c r="CJ52" s="45" t="str">
        <f t="shared" si="66"/>
        <v/>
      </c>
      <c r="CK52" s="44"/>
      <c r="CL52" s="43"/>
      <c r="CM52" s="46" t="str">
        <f t="shared" si="67"/>
        <v/>
      </c>
      <c r="CN52" s="47" t="str">
        <f t="shared" si="68"/>
        <v/>
      </c>
      <c r="CO52" s="42"/>
      <c r="CP52" s="43"/>
      <c r="CQ52" s="45" t="str">
        <f t="shared" si="69"/>
        <v/>
      </c>
      <c r="CR52" s="44"/>
      <c r="CS52" s="43"/>
      <c r="CT52" s="46" t="str">
        <f t="shared" si="70"/>
        <v/>
      </c>
      <c r="CU52" s="47" t="str">
        <f t="shared" si="71"/>
        <v/>
      </c>
      <c r="CV52" s="42"/>
      <c r="CW52" s="43"/>
      <c r="CX52" s="45" t="str">
        <f t="shared" si="72"/>
        <v/>
      </c>
      <c r="CY52" s="44"/>
      <c r="CZ52" s="43"/>
      <c r="DA52" s="46" t="str">
        <f t="shared" si="73"/>
        <v/>
      </c>
      <c r="DB52" s="47" t="str">
        <f t="shared" si="74"/>
        <v/>
      </c>
      <c r="DC52" s="42"/>
      <c r="DD52" s="43"/>
      <c r="DE52" s="45" t="str">
        <f t="shared" si="75"/>
        <v/>
      </c>
      <c r="DF52" s="44"/>
      <c r="DG52" s="43"/>
      <c r="DH52" s="46" t="str">
        <f t="shared" si="76"/>
        <v/>
      </c>
      <c r="DI52" s="47" t="str">
        <f t="shared" si="77"/>
        <v/>
      </c>
      <c r="DJ52" s="42"/>
      <c r="DK52" s="43"/>
      <c r="DL52" s="45" t="str">
        <f t="shared" si="78"/>
        <v/>
      </c>
      <c r="DM52" s="44"/>
      <c r="DN52" s="43"/>
      <c r="DO52" s="46" t="str">
        <f t="shared" si="79"/>
        <v/>
      </c>
      <c r="DP52" s="47" t="str">
        <f t="shared" si="80"/>
        <v/>
      </c>
      <c r="DQ52" s="42"/>
      <c r="DR52" s="43"/>
      <c r="DS52" s="45" t="str">
        <f t="shared" si="81"/>
        <v/>
      </c>
      <c r="DT52" s="44"/>
      <c r="DU52" s="43"/>
      <c r="DV52" s="46" t="str">
        <f t="shared" si="82"/>
        <v/>
      </c>
      <c r="DW52" s="47" t="str">
        <f t="shared" si="83"/>
        <v/>
      </c>
      <c r="DX52" s="42"/>
      <c r="DY52" s="43"/>
      <c r="DZ52" s="45" t="str">
        <f t="shared" si="84"/>
        <v/>
      </c>
      <c r="EA52" s="44"/>
      <c r="EB52" s="43"/>
      <c r="EC52" s="46" t="str">
        <f t="shared" si="85"/>
        <v/>
      </c>
      <c r="ED52" s="47" t="str">
        <f t="shared" si="86"/>
        <v/>
      </c>
      <c r="EE52" s="42"/>
      <c r="EF52" s="43"/>
      <c r="EG52" s="45" t="str">
        <f t="shared" si="87"/>
        <v/>
      </c>
      <c r="EH52" s="44"/>
      <c r="EI52" s="43"/>
      <c r="EJ52" s="46" t="str">
        <f t="shared" si="88"/>
        <v/>
      </c>
      <c r="EK52" s="47" t="str">
        <f t="shared" si="89"/>
        <v/>
      </c>
      <c r="EL52" s="42"/>
      <c r="EM52" s="43"/>
      <c r="EN52" s="45" t="str">
        <f t="shared" si="90"/>
        <v/>
      </c>
      <c r="EO52" s="44"/>
      <c r="EP52" s="43"/>
      <c r="EQ52" s="46" t="str">
        <f t="shared" si="91"/>
        <v/>
      </c>
      <c r="ER52" s="47" t="str">
        <f t="shared" si="92"/>
        <v/>
      </c>
      <c r="ES52" s="42"/>
      <c r="ET52" s="43"/>
      <c r="EU52" s="45" t="str">
        <f t="shared" si="93"/>
        <v/>
      </c>
      <c r="EV52" s="44"/>
      <c r="EW52" s="43"/>
      <c r="EX52" s="46" t="str">
        <f t="shared" si="94"/>
        <v/>
      </c>
      <c r="EY52" s="47" t="str">
        <f t="shared" si="95"/>
        <v/>
      </c>
      <c r="EZ52" s="42"/>
      <c r="FA52" s="43"/>
      <c r="FB52" s="45" t="str">
        <f t="shared" si="96"/>
        <v/>
      </c>
      <c r="FC52" s="44"/>
      <c r="FD52" s="43"/>
      <c r="FE52" s="46" t="str">
        <f t="shared" si="97"/>
        <v/>
      </c>
      <c r="FF52" s="47" t="str">
        <f t="shared" si="98"/>
        <v/>
      </c>
      <c r="FG52" s="42"/>
      <c r="FH52" s="43"/>
      <c r="FI52" s="45" t="str">
        <f t="shared" si="99"/>
        <v/>
      </c>
      <c r="FJ52" s="44"/>
      <c r="FK52" s="43"/>
      <c r="FL52" s="46" t="str">
        <f t="shared" si="100"/>
        <v/>
      </c>
      <c r="FM52" s="47" t="str">
        <f t="shared" si="101"/>
        <v/>
      </c>
      <c r="FN52" s="42"/>
      <c r="FO52" s="43"/>
      <c r="FP52" s="45" t="str">
        <f t="shared" si="102"/>
        <v/>
      </c>
      <c r="FQ52" s="44"/>
      <c r="FR52" s="43"/>
      <c r="FS52" s="46" t="str">
        <f t="shared" si="103"/>
        <v/>
      </c>
      <c r="FT52" s="47" t="str">
        <f t="shared" si="104"/>
        <v/>
      </c>
      <c r="FU52" s="42"/>
      <c r="FV52" s="43"/>
      <c r="FW52" s="45" t="str">
        <f t="shared" si="105"/>
        <v/>
      </c>
      <c r="FX52" s="44"/>
      <c r="FY52" s="43"/>
      <c r="FZ52" s="46" t="str">
        <f t="shared" si="106"/>
        <v/>
      </c>
      <c r="GA52" s="47" t="str">
        <f t="shared" si="107"/>
        <v/>
      </c>
      <c r="GB52" s="62" t="s">
        <v>6</v>
      </c>
      <c r="GC52" s="60" t="str">
        <f>IF(ISERROR(AVERAGE(K52,R52,Y52,AF52,AM52,FI52,FP52,FW52,#REF!,#REF!)),"",AVERAGE(K52,R52,Y52,AF52,AM52,FI52,FP52,FW52,#REF!,#REF!))</f>
        <v/>
      </c>
      <c r="GD52" s="61" t="str">
        <f>IF(ISERROR(SUM(N52,U52,AB52,AI52,AP52,FL52,FS52,FZ52,#REF!,#REF!)),"",SUM(N52,U52,AB52,AI52,AP52,FL52,FS52,FZ52,#REF!,#REF!))</f>
        <v/>
      </c>
      <c r="GE52" s="63" t="str">
        <f t="shared" si="108"/>
        <v/>
      </c>
      <c r="GF52" s="25" t="str">
        <f>IF(ISERROR(AVERAGE(K52,R52,Y52,AF52,AM52,FI52,FP52,FW52,#REF!,#REF!)/MIN(K52,R52,Y52,AF52,AM52,FI52,FP52,FW52,#REF!,#REF!)),"",AVERAGE(K52,R52,Y52,AF52,AM52,FI52,FP52,FW52,#REF!,#REF!)/MIN(K52,R52,Y52,AF52,AM52,FI52,FP52,FW52,#REF!,#REF!))</f>
        <v/>
      </c>
      <c r="GG52" s="42"/>
      <c r="GH52" s="43"/>
      <c r="GI52" s="45" t="str">
        <f t="shared" si="109"/>
        <v/>
      </c>
      <c r="GJ52" s="44"/>
      <c r="GK52" s="43"/>
      <c r="GL52" s="46" t="str">
        <f t="shared" si="110"/>
        <v/>
      </c>
      <c r="GM52" s="47" t="str">
        <f t="shared" si="111"/>
        <v/>
      </c>
    </row>
    <row r="53" spans="2:195" ht="27.75" customHeight="1" x14ac:dyDescent="0.2">
      <c r="B53" s="68">
        <v>45</v>
      </c>
      <c r="C53" s="41" t="s">
        <v>43</v>
      </c>
      <c r="D53" s="82"/>
      <c r="E53" s="40"/>
      <c r="F53" s="23"/>
      <c r="G53" s="24"/>
      <c r="H53" s="50"/>
      <c r="I53" s="42"/>
      <c r="J53" s="43"/>
      <c r="K53" s="45"/>
      <c r="L53" s="44"/>
      <c r="M53" s="43"/>
      <c r="N53" s="46"/>
      <c r="O53" s="47"/>
      <c r="P53" s="42"/>
      <c r="Q53" s="43"/>
      <c r="R53" s="45" t="str">
        <f t="shared" si="45"/>
        <v/>
      </c>
      <c r="S53" s="44"/>
      <c r="T53" s="43"/>
      <c r="U53" s="46" t="str">
        <f t="shared" si="46"/>
        <v/>
      </c>
      <c r="V53" s="47" t="str">
        <f t="shared" si="47"/>
        <v/>
      </c>
      <c r="W53" s="42"/>
      <c r="X53" s="43"/>
      <c r="Y53" s="45"/>
      <c r="Z53" s="44"/>
      <c r="AA53" s="43"/>
      <c r="AB53" s="46"/>
      <c r="AC53" s="47"/>
      <c r="AD53" s="42"/>
      <c r="AE53" s="43"/>
      <c r="AF53" s="45"/>
      <c r="AG53" s="44"/>
      <c r="AH53" s="43"/>
      <c r="AI53" s="46"/>
      <c r="AJ53" s="47"/>
      <c r="AK53" s="42"/>
      <c r="AL53" s="43"/>
      <c r="AM53" s="45"/>
      <c r="AN53" s="44"/>
      <c r="AO53" s="43"/>
      <c r="AP53" s="46"/>
      <c r="AQ53" s="47"/>
      <c r="AR53" s="42"/>
      <c r="AS53" s="43"/>
      <c r="AT53" s="45" t="str">
        <f t="shared" si="48"/>
        <v/>
      </c>
      <c r="AU53" s="44"/>
      <c r="AV53" s="43"/>
      <c r="AW53" s="46" t="str">
        <f t="shared" si="49"/>
        <v/>
      </c>
      <c r="AX53" s="47" t="str">
        <f t="shared" si="50"/>
        <v/>
      </c>
      <c r="AY53" s="42"/>
      <c r="AZ53" s="43"/>
      <c r="BA53" s="45" t="str">
        <f t="shared" si="51"/>
        <v/>
      </c>
      <c r="BB53" s="44"/>
      <c r="BC53" s="43"/>
      <c r="BD53" s="46" t="str">
        <f t="shared" si="52"/>
        <v/>
      </c>
      <c r="BE53" s="47" t="str">
        <f t="shared" si="53"/>
        <v/>
      </c>
      <c r="BF53" s="42"/>
      <c r="BG53" s="43"/>
      <c r="BH53" s="45" t="str">
        <f t="shared" si="54"/>
        <v/>
      </c>
      <c r="BI53" s="44"/>
      <c r="BJ53" s="43"/>
      <c r="BK53" s="46" t="str">
        <f t="shared" si="55"/>
        <v/>
      </c>
      <c r="BL53" s="47" t="str">
        <f t="shared" si="56"/>
        <v/>
      </c>
      <c r="BM53" s="42"/>
      <c r="BN53" s="43"/>
      <c r="BO53" s="45" t="str">
        <f t="shared" si="57"/>
        <v/>
      </c>
      <c r="BP53" s="44"/>
      <c r="BQ53" s="43"/>
      <c r="BR53" s="46" t="str">
        <f t="shared" si="58"/>
        <v/>
      </c>
      <c r="BS53" s="47" t="str">
        <f t="shared" si="59"/>
        <v/>
      </c>
      <c r="BT53" s="42"/>
      <c r="BU53" s="43"/>
      <c r="BV53" s="45" t="str">
        <f t="shared" si="60"/>
        <v/>
      </c>
      <c r="BW53" s="44"/>
      <c r="BX53" s="43"/>
      <c r="BY53" s="46" t="str">
        <f t="shared" si="61"/>
        <v/>
      </c>
      <c r="BZ53" s="47" t="str">
        <f t="shared" si="62"/>
        <v/>
      </c>
      <c r="CA53" s="42"/>
      <c r="CB53" s="43"/>
      <c r="CC53" s="45" t="str">
        <f t="shared" si="63"/>
        <v/>
      </c>
      <c r="CD53" s="44"/>
      <c r="CE53" s="43"/>
      <c r="CF53" s="46" t="str">
        <f t="shared" si="64"/>
        <v/>
      </c>
      <c r="CG53" s="47" t="str">
        <f t="shared" si="65"/>
        <v/>
      </c>
      <c r="CH53" s="42"/>
      <c r="CI53" s="43"/>
      <c r="CJ53" s="45" t="str">
        <f t="shared" si="66"/>
        <v/>
      </c>
      <c r="CK53" s="44"/>
      <c r="CL53" s="43"/>
      <c r="CM53" s="46" t="str">
        <f t="shared" si="67"/>
        <v/>
      </c>
      <c r="CN53" s="47" t="str">
        <f t="shared" si="68"/>
        <v/>
      </c>
      <c r="CO53" s="42"/>
      <c r="CP53" s="43"/>
      <c r="CQ53" s="45" t="str">
        <f t="shared" si="69"/>
        <v/>
      </c>
      <c r="CR53" s="44"/>
      <c r="CS53" s="43"/>
      <c r="CT53" s="46" t="str">
        <f t="shared" si="70"/>
        <v/>
      </c>
      <c r="CU53" s="47" t="str">
        <f t="shared" si="71"/>
        <v/>
      </c>
      <c r="CV53" s="42"/>
      <c r="CW53" s="43"/>
      <c r="CX53" s="45" t="str">
        <f t="shared" si="72"/>
        <v/>
      </c>
      <c r="CY53" s="44"/>
      <c r="CZ53" s="43"/>
      <c r="DA53" s="46" t="str">
        <f t="shared" si="73"/>
        <v/>
      </c>
      <c r="DB53" s="47" t="str">
        <f t="shared" si="74"/>
        <v/>
      </c>
      <c r="DC53" s="42"/>
      <c r="DD53" s="43"/>
      <c r="DE53" s="45" t="str">
        <f t="shared" si="75"/>
        <v/>
      </c>
      <c r="DF53" s="44"/>
      <c r="DG53" s="43"/>
      <c r="DH53" s="46" t="str">
        <f t="shared" si="76"/>
        <v/>
      </c>
      <c r="DI53" s="47" t="str">
        <f t="shared" si="77"/>
        <v/>
      </c>
      <c r="DJ53" s="42"/>
      <c r="DK53" s="43"/>
      <c r="DL53" s="45" t="str">
        <f t="shared" si="78"/>
        <v/>
      </c>
      <c r="DM53" s="44"/>
      <c r="DN53" s="43"/>
      <c r="DO53" s="46" t="str">
        <f t="shared" si="79"/>
        <v/>
      </c>
      <c r="DP53" s="47" t="str">
        <f t="shared" si="80"/>
        <v/>
      </c>
      <c r="DQ53" s="42"/>
      <c r="DR53" s="43"/>
      <c r="DS53" s="45" t="str">
        <f t="shared" si="81"/>
        <v/>
      </c>
      <c r="DT53" s="44"/>
      <c r="DU53" s="43"/>
      <c r="DV53" s="46" t="str">
        <f t="shared" si="82"/>
        <v/>
      </c>
      <c r="DW53" s="47" t="str">
        <f t="shared" si="83"/>
        <v/>
      </c>
      <c r="DX53" s="42"/>
      <c r="DY53" s="43"/>
      <c r="DZ53" s="45" t="str">
        <f t="shared" si="84"/>
        <v/>
      </c>
      <c r="EA53" s="44"/>
      <c r="EB53" s="43"/>
      <c r="EC53" s="46" t="str">
        <f t="shared" si="85"/>
        <v/>
      </c>
      <c r="ED53" s="47" t="str">
        <f t="shared" si="86"/>
        <v/>
      </c>
      <c r="EE53" s="42"/>
      <c r="EF53" s="43"/>
      <c r="EG53" s="45" t="str">
        <f t="shared" si="87"/>
        <v/>
      </c>
      <c r="EH53" s="44"/>
      <c r="EI53" s="43"/>
      <c r="EJ53" s="46" t="str">
        <f t="shared" si="88"/>
        <v/>
      </c>
      <c r="EK53" s="47" t="str">
        <f t="shared" si="89"/>
        <v/>
      </c>
      <c r="EL53" s="42"/>
      <c r="EM53" s="43"/>
      <c r="EN53" s="45" t="str">
        <f t="shared" si="90"/>
        <v/>
      </c>
      <c r="EO53" s="44"/>
      <c r="EP53" s="43"/>
      <c r="EQ53" s="46" t="str">
        <f t="shared" si="91"/>
        <v/>
      </c>
      <c r="ER53" s="47" t="str">
        <f t="shared" si="92"/>
        <v/>
      </c>
      <c r="ES53" s="42"/>
      <c r="ET53" s="43"/>
      <c r="EU53" s="45" t="str">
        <f t="shared" si="93"/>
        <v/>
      </c>
      <c r="EV53" s="44"/>
      <c r="EW53" s="43"/>
      <c r="EX53" s="46" t="str">
        <f t="shared" si="94"/>
        <v/>
      </c>
      <c r="EY53" s="47" t="str">
        <f t="shared" si="95"/>
        <v/>
      </c>
      <c r="EZ53" s="42"/>
      <c r="FA53" s="43"/>
      <c r="FB53" s="45" t="str">
        <f t="shared" si="96"/>
        <v/>
      </c>
      <c r="FC53" s="44"/>
      <c r="FD53" s="43"/>
      <c r="FE53" s="46" t="str">
        <f t="shared" si="97"/>
        <v/>
      </c>
      <c r="FF53" s="47" t="str">
        <f t="shared" si="98"/>
        <v/>
      </c>
      <c r="FG53" s="42"/>
      <c r="FH53" s="43"/>
      <c r="FI53" s="45" t="str">
        <f t="shared" si="99"/>
        <v/>
      </c>
      <c r="FJ53" s="44"/>
      <c r="FK53" s="43"/>
      <c r="FL53" s="46" t="str">
        <f t="shared" si="100"/>
        <v/>
      </c>
      <c r="FM53" s="47" t="str">
        <f t="shared" si="101"/>
        <v/>
      </c>
      <c r="FN53" s="42"/>
      <c r="FO53" s="43"/>
      <c r="FP53" s="45" t="str">
        <f t="shared" si="102"/>
        <v/>
      </c>
      <c r="FQ53" s="44"/>
      <c r="FR53" s="43"/>
      <c r="FS53" s="46" t="str">
        <f t="shared" si="103"/>
        <v/>
      </c>
      <c r="FT53" s="47" t="str">
        <f t="shared" si="104"/>
        <v/>
      </c>
      <c r="FU53" s="42"/>
      <c r="FV53" s="43"/>
      <c r="FW53" s="45" t="str">
        <f t="shared" si="105"/>
        <v/>
      </c>
      <c r="FX53" s="44"/>
      <c r="FY53" s="43"/>
      <c r="FZ53" s="46" t="str">
        <f t="shared" si="106"/>
        <v/>
      </c>
      <c r="GA53" s="47" t="str">
        <f t="shared" si="107"/>
        <v/>
      </c>
      <c r="GB53" s="62" t="s">
        <v>6</v>
      </c>
      <c r="GC53" s="60" t="str">
        <f>IF(ISERROR(AVERAGE(K53,R53,Y53,AF53,AM53,FI53,FP53,FW53,#REF!,#REF!)),"",AVERAGE(K53,R53,Y53,AF53,AM53,FI53,FP53,FW53,#REF!,#REF!))</f>
        <v/>
      </c>
      <c r="GD53" s="61" t="str">
        <f>IF(ISERROR(SUM(N53,U53,AB53,AI53,AP53,FL53,FS53,FZ53,#REF!,#REF!)),"",SUM(N53,U53,AB53,AI53,AP53,FL53,FS53,FZ53,#REF!,#REF!))</f>
        <v/>
      </c>
      <c r="GE53" s="63" t="str">
        <f t="shared" si="108"/>
        <v/>
      </c>
      <c r="GF53" s="25" t="str">
        <f>IF(ISERROR(AVERAGE(K53,R53,Y53,AF53,AM53,FI53,FP53,FW53,#REF!,#REF!)/MIN(K53,R53,Y53,AF53,AM53,FI53,FP53,FW53,#REF!,#REF!)),"",AVERAGE(K53,R53,Y53,AF53,AM53,FI53,FP53,FW53,#REF!,#REF!)/MIN(K53,R53,Y53,AF53,AM53,FI53,FP53,FW53,#REF!,#REF!))</f>
        <v/>
      </c>
      <c r="GG53" s="42"/>
      <c r="GH53" s="43"/>
      <c r="GI53" s="45" t="str">
        <f t="shared" si="109"/>
        <v/>
      </c>
      <c r="GJ53" s="44"/>
      <c r="GK53" s="43"/>
      <c r="GL53" s="46" t="str">
        <f t="shared" si="110"/>
        <v/>
      </c>
      <c r="GM53" s="47" t="str">
        <f t="shared" si="111"/>
        <v/>
      </c>
    </row>
    <row r="54" spans="2:195" ht="27.75" customHeight="1" x14ac:dyDescent="0.2">
      <c r="B54" s="68">
        <v>46</v>
      </c>
      <c r="C54" s="41" t="s">
        <v>43</v>
      </c>
      <c r="D54" s="82"/>
      <c r="E54" s="40"/>
      <c r="F54" s="23"/>
      <c r="G54" s="24"/>
      <c r="H54" s="50"/>
      <c r="I54" s="42"/>
      <c r="J54" s="43"/>
      <c r="K54" s="45"/>
      <c r="L54" s="44"/>
      <c r="M54" s="43"/>
      <c r="N54" s="46"/>
      <c r="O54" s="47"/>
      <c r="P54" s="42"/>
      <c r="Q54" s="43"/>
      <c r="R54" s="45" t="str">
        <f t="shared" si="45"/>
        <v/>
      </c>
      <c r="S54" s="44"/>
      <c r="T54" s="43"/>
      <c r="U54" s="46" t="str">
        <f t="shared" si="46"/>
        <v/>
      </c>
      <c r="V54" s="47" t="str">
        <f t="shared" si="47"/>
        <v/>
      </c>
      <c r="W54" s="42"/>
      <c r="X54" s="43"/>
      <c r="Y54" s="45"/>
      <c r="Z54" s="44"/>
      <c r="AA54" s="43"/>
      <c r="AB54" s="46"/>
      <c r="AC54" s="47"/>
      <c r="AD54" s="42"/>
      <c r="AE54" s="43"/>
      <c r="AF54" s="45"/>
      <c r="AG54" s="44"/>
      <c r="AH54" s="43"/>
      <c r="AI54" s="46"/>
      <c r="AJ54" s="47"/>
      <c r="AK54" s="42"/>
      <c r="AL54" s="43"/>
      <c r="AM54" s="45"/>
      <c r="AN54" s="44"/>
      <c r="AO54" s="43"/>
      <c r="AP54" s="46"/>
      <c r="AQ54" s="47"/>
      <c r="AR54" s="42"/>
      <c r="AS54" s="43"/>
      <c r="AT54" s="45" t="str">
        <f t="shared" si="48"/>
        <v/>
      </c>
      <c r="AU54" s="44"/>
      <c r="AV54" s="43"/>
      <c r="AW54" s="46" t="str">
        <f t="shared" si="49"/>
        <v/>
      </c>
      <c r="AX54" s="47" t="str">
        <f t="shared" si="50"/>
        <v/>
      </c>
      <c r="AY54" s="42"/>
      <c r="AZ54" s="43"/>
      <c r="BA54" s="45" t="str">
        <f t="shared" si="51"/>
        <v/>
      </c>
      <c r="BB54" s="44"/>
      <c r="BC54" s="43"/>
      <c r="BD54" s="46" t="str">
        <f t="shared" si="52"/>
        <v/>
      </c>
      <c r="BE54" s="47" t="str">
        <f t="shared" si="53"/>
        <v/>
      </c>
      <c r="BF54" s="42"/>
      <c r="BG54" s="43"/>
      <c r="BH54" s="45" t="str">
        <f t="shared" si="54"/>
        <v/>
      </c>
      <c r="BI54" s="44"/>
      <c r="BJ54" s="43"/>
      <c r="BK54" s="46" t="str">
        <f t="shared" si="55"/>
        <v/>
      </c>
      <c r="BL54" s="47" t="str">
        <f t="shared" si="56"/>
        <v/>
      </c>
      <c r="BM54" s="42"/>
      <c r="BN54" s="43"/>
      <c r="BO54" s="45" t="str">
        <f t="shared" si="57"/>
        <v/>
      </c>
      <c r="BP54" s="44"/>
      <c r="BQ54" s="43"/>
      <c r="BR54" s="46" t="str">
        <f t="shared" si="58"/>
        <v/>
      </c>
      <c r="BS54" s="47" t="str">
        <f t="shared" si="59"/>
        <v/>
      </c>
      <c r="BT54" s="42"/>
      <c r="BU54" s="43"/>
      <c r="BV54" s="45" t="str">
        <f t="shared" si="60"/>
        <v/>
      </c>
      <c r="BW54" s="44"/>
      <c r="BX54" s="43"/>
      <c r="BY54" s="46" t="str">
        <f t="shared" si="61"/>
        <v/>
      </c>
      <c r="BZ54" s="47" t="str">
        <f t="shared" si="62"/>
        <v/>
      </c>
      <c r="CA54" s="42"/>
      <c r="CB54" s="43"/>
      <c r="CC54" s="45" t="str">
        <f t="shared" si="63"/>
        <v/>
      </c>
      <c r="CD54" s="44"/>
      <c r="CE54" s="43"/>
      <c r="CF54" s="46" t="str">
        <f t="shared" si="64"/>
        <v/>
      </c>
      <c r="CG54" s="47" t="str">
        <f t="shared" si="65"/>
        <v/>
      </c>
      <c r="CH54" s="42"/>
      <c r="CI54" s="43"/>
      <c r="CJ54" s="45" t="str">
        <f t="shared" si="66"/>
        <v/>
      </c>
      <c r="CK54" s="44"/>
      <c r="CL54" s="43"/>
      <c r="CM54" s="46" t="str">
        <f t="shared" si="67"/>
        <v/>
      </c>
      <c r="CN54" s="47" t="str">
        <f t="shared" si="68"/>
        <v/>
      </c>
      <c r="CO54" s="42"/>
      <c r="CP54" s="43"/>
      <c r="CQ54" s="45" t="str">
        <f t="shared" si="69"/>
        <v/>
      </c>
      <c r="CR54" s="44"/>
      <c r="CS54" s="43"/>
      <c r="CT54" s="46" t="str">
        <f t="shared" si="70"/>
        <v/>
      </c>
      <c r="CU54" s="47" t="str">
        <f t="shared" si="71"/>
        <v/>
      </c>
      <c r="CV54" s="42"/>
      <c r="CW54" s="43"/>
      <c r="CX54" s="45" t="str">
        <f t="shared" si="72"/>
        <v/>
      </c>
      <c r="CY54" s="44"/>
      <c r="CZ54" s="43"/>
      <c r="DA54" s="46" t="str">
        <f t="shared" si="73"/>
        <v/>
      </c>
      <c r="DB54" s="47" t="str">
        <f t="shared" si="74"/>
        <v/>
      </c>
      <c r="DC54" s="42"/>
      <c r="DD54" s="43"/>
      <c r="DE54" s="45" t="str">
        <f t="shared" si="75"/>
        <v/>
      </c>
      <c r="DF54" s="44"/>
      <c r="DG54" s="43"/>
      <c r="DH54" s="46" t="str">
        <f t="shared" si="76"/>
        <v/>
      </c>
      <c r="DI54" s="47" t="str">
        <f t="shared" si="77"/>
        <v/>
      </c>
      <c r="DJ54" s="42"/>
      <c r="DK54" s="43"/>
      <c r="DL54" s="45" t="str">
        <f t="shared" si="78"/>
        <v/>
      </c>
      <c r="DM54" s="44"/>
      <c r="DN54" s="43"/>
      <c r="DO54" s="46" t="str">
        <f t="shared" si="79"/>
        <v/>
      </c>
      <c r="DP54" s="47" t="str">
        <f t="shared" si="80"/>
        <v/>
      </c>
      <c r="DQ54" s="42"/>
      <c r="DR54" s="43"/>
      <c r="DS54" s="45" t="str">
        <f t="shared" si="81"/>
        <v/>
      </c>
      <c r="DT54" s="44"/>
      <c r="DU54" s="43"/>
      <c r="DV54" s="46" t="str">
        <f t="shared" si="82"/>
        <v/>
      </c>
      <c r="DW54" s="47" t="str">
        <f t="shared" si="83"/>
        <v/>
      </c>
      <c r="DX54" s="42"/>
      <c r="DY54" s="43"/>
      <c r="DZ54" s="45" t="str">
        <f t="shared" si="84"/>
        <v/>
      </c>
      <c r="EA54" s="44"/>
      <c r="EB54" s="43"/>
      <c r="EC54" s="46" t="str">
        <f t="shared" si="85"/>
        <v/>
      </c>
      <c r="ED54" s="47" t="str">
        <f t="shared" si="86"/>
        <v/>
      </c>
      <c r="EE54" s="42"/>
      <c r="EF54" s="43"/>
      <c r="EG54" s="45" t="str">
        <f t="shared" si="87"/>
        <v/>
      </c>
      <c r="EH54" s="44"/>
      <c r="EI54" s="43"/>
      <c r="EJ54" s="46" t="str">
        <f t="shared" si="88"/>
        <v/>
      </c>
      <c r="EK54" s="47" t="str">
        <f t="shared" si="89"/>
        <v/>
      </c>
      <c r="EL54" s="42"/>
      <c r="EM54" s="43"/>
      <c r="EN54" s="45" t="str">
        <f t="shared" si="90"/>
        <v/>
      </c>
      <c r="EO54" s="44"/>
      <c r="EP54" s="43"/>
      <c r="EQ54" s="46" t="str">
        <f t="shared" si="91"/>
        <v/>
      </c>
      <c r="ER54" s="47" t="str">
        <f t="shared" si="92"/>
        <v/>
      </c>
      <c r="ES54" s="42"/>
      <c r="ET54" s="43"/>
      <c r="EU54" s="45" t="str">
        <f t="shared" si="93"/>
        <v/>
      </c>
      <c r="EV54" s="44"/>
      <c r="EW54" s="43"/>
      <c r="EX54" s="46" t="str">
        <f t="shared" si="94"/>
        <v/>
      </c>
      <c r="EY54" s="47" t="str">
        <f t="shared" si="95"/>
        <v/>
      </c>
      <c r="EZ54" s="42"/>
      <c r="FA54" s="43"/>
      <c r="FB54" s="45" t="str">
        <f t="shared" si="96"/>
        <v/>
      </c>
      <c r="FC54" s="44"/>
      <c r="FD54" s="43"/>
      <c r="FE54" s="46" t="str">
        <f t="shared" si="97"/>
        <v/>
      </c>
      <c r="FF54" s="47" t="str">
        <f t="shared" si="98"/>
        <v/>
      </c>
      <c r="FG54" s="42"/>
      <c r="FH54" s="43"/>
      <c r="FI54" s="45" t="str">
        <f t="shared" si="99"/>
        <v/>
      </c>
      <c r="FJ54" s="44"/>
      <c r="FK54" s="43"/>
      <c r="FL54" s="46" t="str">
        <f t="shared" si="100"/>
        <v/>
      </c>
      <c r="FM54" s="47" t="str">
        <f t="shared" si="101"/>
        <v/>
      </c>
      <c r="FN54" s="42"/>
      <c r="FO54" s="43"/>
      <c r="FP54" s="45" t="str">
        <f t="shared" si="102"/>
        <v/>
      </c>
      <c r="FQ54" s="44"/>
      <c r="FR54" s="43"/>
      <c r="FS54" s="46" t="str">
        <f t="shared" si="103"/>
        <v/>
      </c>
      <c r="FT54" s="47" t="str">
        <f t="shared" si="104"/>
        <v/>
      </c>
      <c r="FU54" s="42"/>
      <c r="FV54" s="43"/>
      <c r="FW54" s="45" t="str">
        <f t="shared" si="105"/>
        <v/>
      </c>
      <c r="FX54" s="44"/>
      <c r="FY54" s="43"/>
      <c r="FZ54" s="46" t="str">
        <f t="shared" si="106"/>
        <v/>
      </c>
      <c r="GA54" s="47" t="str">
        <f t="shared" si="107"/>
        <v/>
      </c>
      <c r="GB54" s="62" t="s">
        <v>6</v>
      </c>
      <c r="GC54" s="60" t="str">
        <f>IF(ISERROR(AVERAGE(K54,R54,Y54,AF54,AM54,FI54,FP54,FW54,#REF!,#REF!)),"",AVERAGE(K54,R54,Y54,AF54,AM54,FI54,FP54,FW54,#REF!,#REF!))</f>
        <v/>
      </c>
      <c r="GD54" s="61" t="str">
        <f>IF(ISERROR(SUM(N54,U54,AB54,AI54,AP54,FL54,FS54,FZ54,#REF!,#REF!)),"",SUM(N54,U54,AB54,AI54,AP54,FL54,FS54,FZ54,#REF!,#REF!))</f>
        <v/>
      </c>
      <c r="GE54" s="63" t="str">
        <f t="shared" si="108"/>
        <v/>
      </c>
      <c r="GF54" s="25" t="str">
        <f>IF(ISERROR(AVERAGE(K54,R54,Y54,AF54,AM54,FI54,FP54,FW54,#REF!,#REF!)/MIN(K54,R54,Y54,AF54,AM54,FI54,FP54,FW54,#REF!,#REF!)),"",AVERAGE(K54,R54,Y54,AF54,AM54,FI54,FP54,FW54,#REF!,#REF!)/MIN(K54,R54,Y54,AF54,AM54,FI54,FP54,FW54,#REF!,#REF!))</f>
        <v/>
      </c>
      <c r="GG54" s="42"/>
      <c r="GH54" s="43"/>
      <c r="GI54" s="45" t="str">
        <f t="shared" si="109"/>
        <v/>
      </c>
      <c r="GJ54" s="44"/>
      <c r="GK54" s="43"/>
      <c r="GL54" s="46" t="str">
        <f t="shared" si="110"/>
        <v/>
      </c>
      <c r="GM54" s="47" t="str">
        <f t="shared" si="111"/>
        <v/>
      </c>
    </row>
    <row r="55" spans="2:195" ht="27.75" customHeight="1" x14ac:dyDescent="0.2">
      <c r="B55" s="68">
        <v>47</v>
      </c>
      <c r="C55" s="41" t="s">
        <v>36</v>
      </c>
      <c r="D55" s="82" t="s">
        <v>370</v>
      </c>
      <c r="E55" s="40" t="s">
        <v>68</v>
      </c>
      <c r="F55" s="23"/>
      <c r="G55" s="24"/>
      <c r="H55" s="50"/>
      <c r="I55" s="42"/>
      <c r="J55" s="43"/>
      <c r="K55" s="45"/>
      <c r="L55" s="44"/>
      <c r="M55" s="43"/>
      <c r="N55" s="46"/>
      <c r="O55" s="47"/>
      <c r="P55" s="42"/>
      <c r="Q55" s="43"/>
      <c r="R55" s="45" t="str">
        <f t="shared" si="45"/>
        <v/>
      </c>
      <c r="S55" s="44"/>
      <c r="T55" s="43"/>
      <c r="U55" s="46" t="str">
        <f t="shared" si="46"/>
        <v/>
      </c>
      <c r="V55" s="47" t="str">
        <f t="shared" si="47"/>
        <v/>
      </c>
      <c r="W55" s="42"/>
      <c r="X55" s="43"/>
      <c r="Y55" s="45"/>
      <c r="Z55" s="44"/>
      <c r="AA55" s="43"/>
      <c r="AB55" s="46"/>
      <c r="AC55" s="47"/>
      <c r="AD55" s="42"/>
      <c r="AE55" s="43"/>
      <c r="AF55" s="45"/>
      <c r="AG55" s="44"/>
      <c r="AH55" s="43"/>
      <c r="AI55" s="46"/>
      <c r="AJ55" s="47"/>
      <c r="AK55" s="42"/>
      <c r="AL55" s="43"/>
      <c r="AM55" s="45"/>
      <c r="AN55" s="44"/>
      <c r="AO55" s="43"/>
      <c r="AP55" s="46"/>
      <c r="AQ55" s="47"/>
      <c r="AR55" s="42"/>
      <c r="AS55" s="43"/>
      <c r="AT55" s="45" t="str">
        <f t="shared" si="48"/>
        <v/>
      </c>
      <c r="AU55" s="44"/>
      <c r="AV55" s="43"/>
      <c r="AW55" s="46" t="str">
        <f t="shared" si="49"/>
        <v/>
      </c>
      <c r="AX55" s="47" t="str">
        <f t="shared" si="50"/>
        <v/>
      </c>
      <c r="AY55" s="42"/>
      <c r="AZ55" s="43"/>
      <c r="BA55" s="45" t="str">
        <f t="shared" si="51"/>
        <v/>
      </c>
      <c r="BB55" s="44"/>
      <c r="BC55" s="43"/>
      <c r="BD55" s="46" t="str">
        <f t="shared" si="52"/>
        <v/>
      </c>
      <c r="BE55" s="47" t="str">
        <f t="shared" si="53"/>
        <v/>
      </c>
      <c r="BF55" s="42"/>
      <c r="BG55" s="43"/>
      <c r="BH55" s="45" t="str">
        <f t="shared" si="54"/>
        <v/>
      </c>
      <c r="BI55" s="44"/>
      <c r="BJ55" s="43"/>
      <c r="BK55" s="46" t="str">
        <f t="shared" si="55"/>
        <v/>
      </c>
      <c r="BL55" s="47" t="str">
        <f t="shared" si="56"/>
        <v/>
      </c>
      <c r="BM55" s="42"/>
      <c r="BN55" s="43"/>
      <c r="BO55" s="45" t="str">
        <f t="shared" si="57"/>
        <v/>
      </c>
      <c r="BP55" s="44"/>
      <c r="BQ55" s="43"/>
      <c r="BR55" s="46" t="str">
        <f t="shared" si="58"/>
        <v/>
      </c>
      <c r="BS55" s="47" t="str">
        <f t="shared" si="59"/>
        <v/>
      </c>
      <c r="BT55" s="42"/>
      <c r="BU55" s="43"/>
      <c r="BV55" s="45" t="str">
        <f t="shared" si="60"/>
        <v/>
      </c>
      <c r="BW55" s="44"/>
      <c r="BX55" s="43"/>
      <c r="BY55" s="46" t="str">
        <f t="shared" si="61"/>
        <v/>
      </c>
      <c r="BZ55" s="47" t="str">
        <f t="shared" si="62"/>
        <v/>
      </c>
      <c r="CA55" s="42"/>
      <c r="CB55" s="43"/>
      <c r="CC55" s="45" t="str">
        <f t="shared" si="63"/>
        <v/>
      </c>
      <c r="CD55" s="44"/>
      <c r="CE55" s="43"/>
      <c r="CF55" s="46" t="str">
        <f t="shared" si="64"/>
        <v/>
      </c>
      <c r="CG55" s="47" t="str">
        <f t="shared" si="65"/>
        <v/>
      </c>
      <c r="CH55" s="42"/>
      <c r="CI55" s="43"/>
      <c r="CJ55" s="45" t="str">
        <f t="shared" si="66"/>
        <v/>
      </c>
      <c r="CK55" s="44"/>
      <c r="CL55" s="43"/>
      <c r="CM55" s="46" t="str">
        <f t="shared" si="67"/>
        <v/>
      </c>
      <c r="CN55" s="47" t="str">
        <f t="shared" si="68"/>
        <v/>
      </c>
      <c r="CO55" s="42"/>
      <c r="CP55" s="43"/>
      <c r="CQ55" s="45" t="str">
        <f t="shared" si="69"/>
        <v/>
      </c>
      <c r="CR55" s="44"/>
      <c r="CS55" s="43"/>
      <c r="CT55" s="46" t="str">
        <f t="shared" si="70"/>
        <v/>
      </c>
      <c r="CU55" s="47" t="str">
        <f t="shared" si="71"/>
        <v/>
      </c>
      <c r="CV55" s="42"/>
      <c r="CW55" s="43"/>
      <c r="CX55" s="45" t="str">
        <f t="shared" si="72"/>
        <v/>
      </c>
      <c r="CY55" s="44"/>
      <c r="CZ55" s="43"/>
      <c r="DA55" s="46" t="str">
        <f t="shared" si="73"/>
        <v/>
      </c>
      <c r="DB55" s="47" t="str">
        <f t="shared" si="74"/>
        <v/>
      </c>
      <c r="DC55" s="42"/>
      <c r="DD55" s="43"/>
      <c r="DE55" s="45" t="str">
        <f t="shared" si="75"/>
        <v/>
      </c>
      <c r="DF55" s="44"/>
      <c r="DG55" s="43"/>
      <c r="DH55" s="46" t="str">
        <f t="shared" si="76"/>
        <v/>
      </c>
      <c r="DI55" s="47" t="str">
        <f t="shared" si="77"/>
        <v/>
      </c>
      <c r="DJ55" s="42"/>
      <c r="DK55" s="43"/>
      <c r="DL55" s="45" t="str">
        <f t="shared" si="78"/>
        <v/>
      </c>
      <c r="DM55" s="44"/>
      <c r="DN55" s="43"/>
      <c r="DO55" s="46" t="str">
        <f t="shared" si="79"/>
        <v/>
      </c>
      <c r="DP55" s="47" t="str">
        <f t="shared" si="80"/>
        <v/>
      </c>
      <c r="DQ55" s="42"/>
      <c r="DR55" s="43"/>
      <c r="DS55" s="45" t="str">
        <f t="shared" si="81"/>
        <v/>
      </c>
      <c r="DT55" s="44"/>
      <c r="DU55" s="43"/>
      <c r="DV55" s="46" t="str">
        <f t="shared" si="82"/>
        <v/>
      </c>
      <c r="DW55" s="47" t="str">
        <f t="shared" si="83"/>
        <v/>
      </c>
      <c r="DX55" s="42"/>
      <c r="DY55" s="43"/>
      <c r="DZ55" s="45" t="str">
        <f t="shared" si="84"/>
        <v/>
      </c>
      <c r="EA55" s="44"/>
      <c r="EB55" s="43"/>
      <c r="EC55" s="46" t="str">
        <f t="shared" si="85"/>
        <v/>
      </c>
      <c r="ED55" s="47" t="str">
        <f t="shared" si="86"/>
        <v/>
      </c>
      <c r="EE55" s="42"/>
      <c r="EF55" s="43"/>
      <c r="EG55" s="45" t="str">
        <f t="shared" si="87"/>
        <v/>
      </c>
      <c r="EH55" s="44"/>
      <c r="EI55" s="43"/>
      <c r="EJ55" s="46" t="str">
        <f t="shared" si="88"/>
        <v/>
      </c>
      <c r="EK55" s="47" t="str">
        <f t="shared" si="89"/>
        <v/>
      </c>
      <c r="EL55" s="42"/>
      <c r="EM55" s="43"/>
      <c r="EN55" s="45" t="str">
        <f t="shared" si="90"/>
        <v/>
      </c>
      <c r="EO55" s="44"/>
      <c r="EP55" s="43"/>
      <c r="EQ55" s="46" t="str">
        <f t="shared" si="91"/>
        <v/>
      </c>
      <c r="ER55" s="47" t="str">
        <f t="shared" si="92"/>
        <v/>
      </c>
      <c r="ES55" s="42"/>
      <c r="ET55" s="43"/>
      <c r="EU55" s="45" t="str">
        <f t="shared" si="93"/>
        <v/>
      </c>
      <c r="EV55" s="44"/>
      <c r="EW55" s="43"/>
      <c r="EX55" s="46" t="str">
        <f t="shared" si="94"/>
        <v/>
      </c>
      <c r="EY55" s="47" t="str">
        <f t="shared" si="95"/>
        <v/>
      </c>
      <c r="EZ55" s="42"/>
      <c r="FA55" s="43"/>
      <c r="FB55" s="45" t="str">
        <f t="shared" si="96"/>
        <v/>
      </c>
      <c r="FC55" s="44"/>
      <c r="FD55" s="43"/>
      <c r="FE55" s="46" t="str">
        <f t="shared" si="97"/>
        <v/>
      </c>
      <c r="FF55" s="47" t="str">
        <f t="shared" si="98"/>
        <v/>
      </c>
      <c r="FG55" s="42"/>
      <c r="FH55" s="43"/>
      <c r="FI55" s="45" t="str">
        <f t="shared" si="99"/>
        <v/>
      </c>
      <c r="FJ55" s="44"/>
      <c r="FK55" s="43"/>
      <c r="FL55" s="46" t="str">
        <f t="shared" si="100"/>
        <v/>
      </c>
      <c r="FM55" s="47" t="str">
        <f t="shared" si="101"/>
        <v/>
      </c>
      <c r="FN55" s="42"/>
      <c r="FO55" s="43"/>
      <c r="FP55" s="45" t="str">
        <f t="shared" si="102"/>
        <v/>
      </c>
      <c r="FQ55" s="44"/>
      <c r="FR55" s="43"/>
      <c r="FS55" s="46" t="str">
        <f t="shared" si="103"/>
        <v/>
      </c>
      <c r="FT55" s="47" t="str">
        <f t="shared" si="104"/>
        <v/>
      </c>
      <c r="FU55" s="42"/>
      <c r="FV55" s="43"/>
      <c r="FW55" s="45" t="str">
        <f t="shared" si="105"/>
        <v/>
      </c>
      <c r="FX55" s="44"/>
      <c r="FY55" s="43"/>
      <c r="FZ55" s="46" t="str">
        <f t="shared" si="106"/>
        <v/>
      </c>
      <c r="GA55" s="47" t="str">
        <f t="shared" si="107"/>
        <v/>
      </c>
      <c r="GB55" s="62" t="s">
        <v>6</v>
      </c>
      <c r="GC55" s="60" t="str">
        <f>IF(ISERROR(AVERAGE(K55,R55,Y55,AF55,AM55,FI55,FP55,FW55,#REF!,#REF!)),"",AVERAGE(K55,R55,Y55,AF55,AM55,FI55,FP55,FW55,#REF!,#REF!))</f>
        <v/>
      </c>
      <c r="GD55" s="61" t="str">
        <f>IF(ISERROR(SUM(N55,U55,AB55,AI55,AP55,FL55,FS55,FZ55,#REF!,#REF!)),"",SUM(N55,U55,AB55,AI55,AP55,FL55,FS55,FZ55,#REF!,#REF!))</f>
        <v/>
      </c>
      <c r="GE55" s="63" t="str">
        <f t="shared" si="108"/>
        <v/>
      </c>
      <c r="GF55" s="25" t="str">
        <f>IF(ISERROR(AVERAGE(K55,R55,Y55,AF55,AM55,FI55,FP55,FW55,#REF!,#REF!)/MIN(K55,R55,Y55,AF55,AM55,FI55,FP55,FW55,#REF!,#REF!)),"",AVERAGE(K55,R55,Y55,AF55,AM55,FI55,FP55,FW55,#REF!,#REF!)/MIN(K55,R55,Y55,AF55,AM55,FI55,FP55,FW55,#REF!,#REF!))</f>
        <v/>
      </c>
      <c r="GG55" s="42"/>
      <c r="GH55" s="43"/>
      <c r="GI55" s="45" t="str">
        <f t="shared" si="109"/>
        <v/>
      </c>
      <c r="GJ55" s="44"/>
      <c r="GK55" s="43"/>
      <c r="GL55" s="46" t="str">
        <f t="shared" si="110"/>
        <v/>
      </c>
      <c r="GM55" s="47" t="str">
        <f t="shared" si="111"/>
        <v/>
      </c>
    </row>
    <row r="56" spans="2:195" ht="27.75" customHeight="1" x14ac:dyDescent="0.2">
      <c r="B56" s="68">
        <v>48</v>
      </c>
      <c r="C56" s="41" t="s">
        <v>36</v>
      </c>
      <c r="D56" s="82" t="s">
        <v>370</v>
      </c>
      <c r="E56" s="40" t="s">
        <v>69</v>
      </c>
      <c r="F56" s="23"/>
      <c r="G56" s="24"/>
      <c r="H56" s="50"/>
      <c r="I56" s="42"/>
      <c r="J56" s="43"/>
      <c r="K56" s="45"/>
      <c r="L56" s="44"/>
      <c r="M56" s="43"/>
      <c r="N56" s="46"/>
      <c r="O56" s="47"/>
      <c r="P56" s="42"/>
      <c r="Q56" s="43"/>
      <c r="R56" s="45" t="str">
        <f t="shared" si="45"/>
        <v/>
      </c>
      <c r="S56" s="44"/>
      <c r="T56" s="43"/>
      <c r="U56" s="46" t="str">
        <f t="shared" si="46"/>
        <v/>
      </c>
      <c r="V56" s="47" t="str">
        <f t="shared" si="47"/>
        <v/>
      </c>
      <c r="W56" s="42"/>
      <c r="X56" s="43"/>
      <c r="Y56" s="45"/>
      <c r="Z56" s="44"/>
      <c r="AA56" s="43"/>
      <c r="AB56" s="46"/>
      <c r="AC56" s="47"/>
      <c r="AD56" s="42"/>
      <c r="AE56" s="43"/>
      <c r="AF56" s="45"/>
      <c r="AG56" s="44"/>
      <c r="AH56" s="43"/>
      <c r="AI56" s="46"/>
      <c r="AJ56" s="47"/>
      <c r="AK56" s="42"/>
      <c r="AL56" s="43"/>
      <c r="AM56" s="45"/>
      <c r="AN56" s="44"/>
      <c r="AO56" s="43"/>
      <c r="AP56" s="46"/>
      <c r="AQ56" s="47"/>
      <c r="AR56" s="42"/>
      <c r="AS56" s="43"/>
      <c r="AT56" s="45" t="str">
        <f t="shared" si="48"/>
        <v/>
      </c>
      <c r="AU56" s="44"/>
      <c r="AV56" s="43"/>
      <c r="AW56" s="46" t="str">
        <f t="shared" si="49"/>
        <v/>
      </c>
      <c r="AX56" s="47" t="str">
        <f t="shared" si="50"/>
        <v/>
      </c>
      <c r="AY56" s="42"/>
      <c r="AZ56" s="43"/>
      <c r="BA56" s="45" t="str">
        <f t="shared" si="51"/>
        <v/>
      </c>
      <c r="BB56" s="44"/>
      <c r="BC56" s="43"/>
      <c r="BD56" s="46" t="str">
        <f t="shared" si="52"/>
        <v/>
      </c>
      <c r="BE56" s="47" t="str">
        <f t="shared" si="53"/>
        <v/>
      </c>
      <c r="BF56" s="42"/>
      <c r="BG56" s="43"/>
      <c r="BH56" s="45" t="str">
        <f t="shared" si="54"/>
        <v/>
      </c>
      <c r="BI56" s="44"/>
      <c r="BJ56" s="43"/>
      <c r="BK56" s="46" t="str">
        <f t="shared" si="55"/>
        <v/>
      </c>
      <c r="BL56" s="47" t="str">
        <f t="shared" si="56"/>
        <v/>
      </c>
      <c r="BM56" s="42"/>
      <c r="BN56" s="43"/>
      <c r="BO56" s="45" t="str">
        <f t="shared" si="57"/>
        <v/>
      </c>
      <c r="BP56" s="44"/>
      <c r="BQ56" s="43"/>
      <c r="BR56" s="46" t="str">
        <f t="shared" si="58"/>
        <v/>
      </c>
      <c r="BS56" s="47" t="str">
        <f t="shared" si="59"/>
        <v/>
      </c>
      <c r="BT56" s="42"/>
      <c r="BU56" s="43"/>
      <c r="BV56" s="45" t="str">
        <f t="shared" si="60"/>
        <v/>
      </c>
      <c r="BW56" s="44"/>
      <c r="BX56" s="43"/>
      <c r="BY56" s="46" t="str">
        <f t="shared" si="61"/>
        <v/>
      </c>
      <c r="BZ56" s="47" t="str">
        <f t="shared" si="62"/>
        <v/>
      </c>
      <c r="CA56" s="42"/>
      <c r="CB56" s="43"/>
      <c r="CC56" s="45" t="str">
        <f t="shared" si="63"/>
        <v/>
      </c>
      <c r="CD56" s="44"/>
      <c r="CE56" s="43"/>
      <c r="CF56" s="46" t="str">
        <f t="shared" si="64"/>
        <v/>
      </c>
      <c r="CG56" s="47" t="str">
        <f t="shared" si="65"/>
        <v/>
      </c>
      <c r="CH56" s="42"/>
      <c r="CI56" s="43"/>
      <c r="CJ56" s="45" t="str">
        <f t="shared" si="66"/>
        <v/>
      </c>
      <c r="CK56" s="44"/>
      <c r="CL56" s="43"/>
      <c r="CM56" s="46" t="str">
        <f t="shared" si="67"/>
        <v/>
      </c>
      <c r="CN56" s="47" t="str">
        <f t="shared" si="68"/>
        <v/>
      </c>
      <c r="CO56" s="42"/>
      <c r="CP56" s="43"/>
      <c r="CQ56" s="45" t="str">
        <f t="shared" si="69"/>
        <v/>
      </c>
      <c r="CR56" s="44"/>
      <c r="CS56" s="43"/>
      <c r="CT56" s="46" t="str">
        <f t="shared" si="70"/>
        <v/>
      </c>
      <c r="CU56" s="47" t="str">
        <f t="shared" si="71"/>
        <v/>
      </c>
      <c r="CV56" s="42"/>
      <c r="CW56" s="43"/>
      <c r="CX56" s="45" t="str">
        <f t="shared" si="72"/>
        <v/>
      </c>
      <c r="CY56" s="44"/>
      <c r="CZ56" s="43"/>
      <c r="DA56" s="46" t="str">
        <f t="shared" si="73"/>
        <v/>
      </c>
      <c r="DB56" s="47" t="str">
        <f t="shared" si="74"/>
        <v/>
      </c>
      <c r="DC56" s="42"/>
      <c r="DD56" s="43"/>
      <c r="DE56" s="45" t="str">
        <f t="shared" si="75"/>
        <v/>
      </c>
      <c r="DF56" s="44"/>
      <c r="DG56" s="43"/>
      <c r="DH56" s="46" t="str">
        <f t="shared" si="76"/>
        <v/>
      </c>
      <c r="DI56" s="47" t="str">
        <f t="shared" si="77"/>
        <v/>
      </c>
      <c r="DJ56" s="42"/>
      <c r="DK56" s="43"/>
      <c r="DL56" s="45" t="str">
        <f t="shared" si="78"/>
        <v/>
      </c>
      <c r="DM56" s="44"/>
      <c r="DN56" s="43"/>
      <c r="DO56" s="46" t="str">
        <f t="shared" si="79"/>
        <v/>
      </c>
      <c r="DP56" s="47" t="str">
        <f t="shared" si="80"/>
        <v/>
      </c>
      <c r="DQ56" s="42"/>
      <c r="DR56" s="43"/>
      <c r="DS56" s="45" t="str">
        <f t="shared" si="81"/>
        <v/>
      </c>
      <c r="DT56" s="44"/>
      <c r="DU56" s="43"/>
      <c r="DV56" s="46" t="str">
        <f t="shared" si="82"/>
        <v/>
      </c>
      <c r="DW56" s="47" t="str">
        <f t="shared" si="83"/>
        <v/>
      </c>
      <c r="DX56" s="42"/>
      <c r="DY56" s="43"/>
      <c r="DZ56" s="45" t="str">
        <f t="shared" si="84"/>
        <v/>
      </c>
      <c r="EA56" s="44"/>
      <c r="EB56" s="43"/>
      <c r="EC56" s="46" t="str">
        <f t="shared" si="85"/>
        <v/>
      </c>
      <c r="ED56" s="47" t="str">
        <f t="shared" si="86"/>
        <v/>
      </c>
      <c r="EE56" s="42"/>
      <c r="EF56" s="43"/>
      <c r="EG56" s="45" t="str">
        <f t="shared" si="87"/>
        <v/>
      </c>
      <c r="EH56" s="44"/>
      <c r="EI56" s="43"/>
      <c r="EJ56" s="46" t="str">
        <f t="shared" si="88"/>
        <v/>
      </c>
      <c r="EK56" s="47" t="str">
        <f t="shared" si="89"/>
        <v/>
      </c>
      <c r="EL56" s="42"/>
      <c r="EM56" s="43"/>
      <c r="EN56" s="45" t="str">
        <f t="shared" si="90"/>
        <v/>
      </c>
      <c r="EO56" s="44"/>
      <c r="EP56" s="43"/>
      <c r="EQ56" s="46" t="str">
        <f t="shared" si="91"/>
        <v/>
      </c>
      <c r="ER56" s="47" t="str">
        <f t="shared" si="92"/>
        <v/>
      </c>
      <c r="ES56" s="42"/>
      <c r="ET56" s="43"/>
      <c r="EU56" s="45" t="str">
        <f t="shared" si="93"/>
        <v/>
      </c>
      <c r="EV56" s="44"/>
      <c r="EW56" s="43"/>
      <c r="EX56" s="46" t="str">
        <f t="shared" si="94"/>
        <v/>
      </c>
      <c r="EY56" s="47" t="str">
        <f t="shared" si="95"/>
        <v/>
      </c>
      <c r="EZ56" s="42"/>
      <c r="FA56" s="43"/>
      <c r="FB56" s="45" t="str">
        <f t="shared" si="96"/>
        <v/>
      </c>
      <c r="FC56" s="44"/>
      <c r="FD56" s="43"/>
      <c r="FE56" s="46" t="str">
        <f t="shared" si="97"/>
        <v/>
      </c>
      <c r="FF56" s="47" t="str">
        <f t="shared" si="98"/>
        <v/>
      </c>
      <c r="FG56" s="42"/>
      <c r="FH56" s="43"/>
      <c r="FI56" s="45" t="str">
        <f t="shared" si="99"/>
        <v/>
      </c>
      <c r="FJ56" s="44"/>
      <c r="FK56" s="43"/>
      <c r="FL56" s="46" t="str">
        <f t="shared" si="100"/>
        <v/>
      </c>
      <c r="FM56" s="47" t="str">
        <f t="shared" si="101"/>
        <v/>
      </c>
      <c r="FN56" s="42"/>
      <c r="FO56" s="43"/>
      <c r="FP56" s="45" t="str">
        <f t="shared" si="102"/>
        <v/>
      </c>
      <c r="FQ56" s="44"/>
      <c r="FR56" s="43"/>
      <c r="FS56" s="46" t="str">
        <f t="shared" si="103"/>
        <v/>
      </c>
      <c r="FT56" s="47" t="str">
        <f t="shared" si="104"/>
        <v/>
      </c>
      <c r="FU56" s="42"/>
      <c r="FV56" s="43"/>
      <c r="FW56" s="45" t="str">
        <f t="shared" si="105"/>
        <v/>
      </c>
      <c r="FX56" s="44"/>
      <c r="FY56" s="43"/>
      <c r="FZ56" s="46" t="str">
        <f t="shared" si="106"/>
        <v/>
      </c>
      <c r="GA56" s="47" t="str">
        <f t="shared" si="107"/>
        <v/>
      </c>
      <c r="GB56" s="62" t="s">
        <v>6</v>
      </c>
      <c r="GC56" s="60" t="str">
        <f>IF(ISERROR(AVERAGE(K56,R56,Y56,AF56,AM56,FI56,FP56,FW56,#REF!,#REF!)),"",AVERAGE(K56,R56,Y56,AF56,AM56,FI56,FP56,FW56,#REF!,#REF!))</f>
        <v/>
      </c>
      <c r="GD56" s="61" t="str">
        <f>IF(ISERROR(SUM(N56,U56,AB56,AI56,AP56,FL56,FS56,FZ56,#REF!,#REF!)),"",SUM(N56,U56,AB56,AI56,AP56,FL56,FS56,FZ56,#REF!,#REF!))</f>
        <v/>
      </c>
      <c r="GE56" s="63" t="str">
        <f t="shared" si="108"/>
        <v/>
      </c>
      <c r="GF56" s="25" t="str">
        <f>IF(ISERROR(AVERAGE(K56,R56,Y56,AF56,AM56,FI56,FP56,FW56,#REF!,#REF!)/MIN(K56,R56,Y56,AF56,AM56,FI56,FP56,FW56,#REF!,#REF!)),"",AVERAGE(K56,R56,Y56,AF56,AM56,FI56,FP56,FW56,#REF!,#REF!)/MIN(K56,R56,Y56,AF56,AM56,FI56,FP56,FW56,#REF!,#REF!))</f>
        <v/>
      </c>
      <c r="GG56" s="42"/>
      <c r="GH56" s="43"/>
      <c r="GI56" s="45" t="str">
        <f t="shared" si="109"/>
        <v/>
      </c>
      <c r="GJ56" s="44"/>
      <c r="GK56" s="43"/>
      <c r="GL56" s="46" t="str">
        <f t="shared" si="110"/>
        <v/>
      </c>
      <c r="GM56" s="47" t="str">
        <f t="shared" si="111"/>
        <v/>
      </c>
    </row>
    <row r="57" spans="2:195" ht="27.75" customHeight="1" x14ac:dyDescent="0.2">
      <c r="B57" s="68">
        <v>49</v>
      </c>
      <c r="C57" s="41" t="s">
        <v>36</v>
      </c>
      <c r="D57" s="82" t="s">
        <v>371</v>
      </c>
      <c r="E57" s="40" t="s">
        <v>372</v>
      </c>
      <c r="F57" s="23"/>
      <c r="G57" s="24"/>
      <c r="H57" s="50"/>
      <c r="I57" s="42"/>
      <c r="J57" s="43"/>
      <c r="K57" s="45"/>
      <c r="L57" s="44"/>
      <c r="M57" s="43"/>
      <c r="N57" s="46"/>
      <c r="O57" s="47"/>
      <c r="P57" s="42"/>
      <c r="Q57" s="43"/>
      <c r="R57" s="45" t="str">
        <f t="shared" si="45"/>
        <v/>
      </c>
      <c r="S57" s="44"/>
      <c r="T57" s="43"/>
      <c r="U57" s="46" t="str">
        <f t="shared" si="46"/>
        <v/>
      </c>
      <c r="V57" s="47" t="str">
        <f t="shared" si="47"/>
        <v/>
      </c>
      <c r="W57" s="42"/>
      <c r="X57" s="43"/>
      <c r="Y57" s="45"/>
      <c r="Z57" s="44"/>
      <c r="AA57" s="43"/>
      <c r="AB57" s="46"/>
      <c r="AC57" s="47"/>
      <c r="AD57" s="42"/>
      <c r="AE57" s="43"/>
      <c r="AF57" s="45"/>
      <c r="AG57" s="44"/>
      <c r="AH57" s="43"/>
      <c r="AI57" s="46"/>
      <c r="AJ57" s="47"/>
      <c r="AK57" s="42"/>
      <c r="AL57" s="43"/>
      <c r="AM57" s="45"/>
      <c r="AN57" s="44"/>
      <c r="AO57" s="43"/>
      <c r="AP57" s="46"/>
      <c r="AQ57" s="47"/>
      <c r="AR57" s="42"/>
      <c r="AS57" s="43"/>
      <c r="AT57" s="45" t="str">
        <f t="shared" si="48"/>
        <v/>
      </c>
      <c r="AU57" s="44"/>
      <c r="AV57" s="43"/>
      <c r="AW57" s="46" t="str">
        <f t="shared" si="49"/>
        <v/>
      </c>
      <c r="AX57" s="47" t="str">
        <f t="shared" si="50"/>
        <v/>
      </c>
      <c r="AY57" s="42"/>
      <c r="AZ57" s="43"/>
      <c r="BA57" s="45" t="str">
        <f t="shared" si="51"/>
        <v/>
      </c>
      <c r="BB57" s="44"/>
      <c r="BC57" s="43"/>
      <c r="BD57" s="46" t="str">
        <f t="shared" si="52"/>
        <v/>
      </c>
      <c r="BE57" s="47" t="str">
        <f t="shared" si="53"/>
        <v/>
      </c>
      <c r="BF57" s="42"/>
      <c r="BG57" s="43"/>
      <c r="BH57" s="45" t="str">
        <f t="shared" si="54"/>
        <v/>
      </c>
      <c r="BI57" s="44"/>
      <c r="BJ57" s="43"/>
      <c r="BK57" s="46" t="str">
        <f t="shared" si="55"/>
        <v/>
      </c>
      <c r="BL57" s="47" t="str">
        <f t="shared" si="56"/>
        <v/>
      </c>
      <c r="BM57" s="42"/>
      <c r="BN57" s="43"/>
      <c r="BO57" s="45" t="str">
        <f t="shared" si="57"/>
        <v/>
      </c>
      <c r="BP57" s="44"/>
      <c r="BQ57" s="43"/>
      <c r="BR57" s="46" t="str">
        <f t="shared" si="58"/>
        <v/>
      </c>
      <c r="BS57" s="47" t="str">
        <f t="shared" si="59"/>
        <v/>
      </c>
      <c r="BT57" s="42"/>
      <c r="BU57" s="43"/>
      <c r="BV57" s="45" t="str">
        <f t="shared" si="60"/>
        <v/>
      </c>
      <c r="BW57" s="44"/>
      <c r="BX57" s="43"/>
      <c r="BY57" s="46" t="str">
        <f t="shared" si="61"/>
        <v/>
      </c>
      <c r="BZ57" s="47" t="str">
        <f t="shared" si="62"/>
        <v/>
      </c>
      <c r="CA57" s="42"/>
      <c r="CB57" s="43"/>
      <c r="CC57" s="45" t="str">
        <f t="shared" si="63"/>
        <v/>
      </c>
      <c r="CD57" s="44"/>
      <c r="CE57" s="43"/>
      <c r="CF57" s="46" t="str">
        <f t="shared" si="64"/>
        <v/>
      </c>
      <c r="CG57" s="47" t="str">
        <f t="shared" si="65"/>
        <v/>
      </c>
      <c r="CH57" s="42"/>
      <c r="CI57" s="43"/>
      <c r="CJ57" s="45" t="str">
        <f t="shared" si="66"/>
        <v/>
      </c>
      <c r="CK57" s="44"/>
      <c r="CL57" s="43"/>
      <c r="CM57" s="46" t="str">
        <f t="shared" si="67"/>
        <v/>
      </c>
      <c r="CN57" s="47" t="str">
        <f t="shared" si="68"/>
        <v/>
      </c>
      <c r="CO57" s="42"/>
      <c r="CP57" s="43"/>
      <c r="CQ57" s="45" t="str">
        <f t="shared" si="69"/>
        <v/>
      </c>
      <c r="CR57" s="44"/>
      <c r="CS57" s="43"/>
      <c r="CT57" s="46" t="str">
        <f t="shared" si="70"/>
        <v/>
      </c>
      <c r="CU57" s="47" t="str">
        <f t="shared" si="71"/>
        <v/>
      </c>
      <c r="CV57" s="42"/>
      <c r="CW57" s="43"/>
      <c r="CX57" s="45" t="str">
        <f t="shared" si="72"/>
        <v/>
      </c>
      <c r="CY57" s="44"/>
      <c r="CZ57" s="43"/>
      <c r="DA57" s="46" t="str">
        <f t="shared" si="73"/>
        <v/>
      </c>
      <c r="DB57" s="47" t="str">
        <f t="shared" si="74"/>
        <v/>
      </c>
      <c r="DC57" s="42"/>
      <c r="DD57" s="43"/>
      <c r="DE57" s="45" t="str">
        <f t="shared" si="75"/>
        <v/>
      </c>
      <c r="DF57" s="44"/>
      <c r="DG57" s="43"/>
      <c r="DH57" s="46" t="str">
        <f t="shared" si="76"/>
        <v/>
      </c>
      <c r="DI57" s="47" t="str">
        <f t="shared" si="77"/>
        <v/>
      </c>
      <c r="DJ57" s="42"/>
      <c r="DK57" s="43"/>
      <c r="DL57" s="45" t="str">
        <f t="shared" si="78"/>
        <v/>
      </c>
      <c r="DM57" s="44"/>
      <c r="DN57" s="43"/>
      <c r="DO57" s="46" t="str">
        <f t="shared" si="79"/>
        <v/>
      </c>
      <c r="DP57" s="47" t="str">
        <f t="shared" si="80"/>
        <v/>
      </c>
      <c r="DQ57" s="42"/>
      <c r="DR57" s="43"/>
      <c r="DS57" s="45" t="str">
        <f t="shared" si="81"/>
        <v/>
      </c>
      <c r="DT57" s="44"/>
      <c r="DU57" s="43"/>
      <c r="DV57" s="46" t="str">
        <f t="shared" si="82"/>
        <v/>
      </c>
      <c r="DW57" s="47" t="str">
        <f t="shared" si="83"/>
        <v/>
      </c>
      <c r="DX57" s="42"/>
      <c r="DY57" s="43"/>
      <c r="DZ57" s="45" t="str">
        <f t="shared" si="84"/>
        <v/>
      </c>
      <c r="EA57" s="44"/>
      <c r="EB57" s="43"/>
      <c r="EC57" s="46" t="str">
        <f t="shared" si="85"/>
        <v/>
      </c>
      <c r="ED57" s="47" t="str">
        <f t="shared" si="86"/>
        <v/>
      </c>
      <c r="EE57" s="42"/>
      <c r="EF57" s="43"/>
      <c r="EG57" s="45" t="str">
        <f t="shared" si="87"/>
        <v/>
      </c>
      <c r="EH57" s="44"/>
      <c r="EI57" s="43"/>
      <c r="EJ57" s="46" t="str">
        <f t="shared" si="88"/>
        <v/>
      </c>
      <c r="EK57" s="47" t="str">
        <f t="shared" si="89"/>
        <v/>
      </c>
      <c r="EL57" s="42"/>
      <c r="EM57" s="43"/>
      <c r="EN57" s="45" t="str">
        <f t="shared" si="90"/>
        <v/>
      </c>
      <c r="EO57" s="44"/>
      <c r="EP57" s="43"/>
      <c r="EQ57" s="46" t="str">
        <f t="shared" si="91"/>
        <v/>
      </c>
      <c r="ER57" s="47" t="str">
        <f t="shared" si="92"/>
        <v/>
      </c>
      <c r="ES57" s="42"/>
      <c r="ET57" s="43"/>
      <c r="EU57" s="45" t="str">
        <f t="shared" si="93"/>
        <v/>
      </c>
      <c r="EV57" s="44"/>
      <c r="EW57" s="43"/>
      <c r="EX57" s="46" t="str">
        <f t="shared" si="94"/>
        <v/>
      </c>
      <c r="EY57" s="47" t="str">
        <f t="shared" si="95"/>
        <v/>
      </c>
      <c r="EZ57" s="42"/>
      <c r="FA57" s="43"/>
      <c r="FB57" s="45" t="str">
        <f t="shared" si="96"/>
        <v/>
      </c>
      <c r="FC57" s="44"/>
      <c r="FD57" s="43"/>
      <c r="FE57" s="46" t="str">
        <f t="shared" si="97"/>
        <v/>
      </c>
      <c r="FF57" s="47" t="str">
        <f t="shared" si="98"/>
        <v/>
      </c>
      <c r="FG57" s="42"/>
      <c r="FH57" s="43"/>
      <c r="FI57" s="45" t="str">
        <f t="shared" si="99"/>
        <v/>
      </c>
      <c r="FJ57" s="44"/>
      <c r="FK57" s="43"/>
      <c r="FL57" s="46" t="str">
        <f t="shared" si="100"/>
        <v/>
      </c>
      <c r="FM57" s="47" t="str">
        <f t="shared" si="101"/>
        <v/>
      </c>
      <c r="FN57" s="42"/>
      <c r="FO57" s="43"/>
      <c r="FP57" s="45" t="str">
        <f t="shared" si="102"/>
        <v/>
      </c>
      <c r="FQ57" s="44"/>
      <c r="FR57" s="43"/>
      <c r="FS57" s="46" t="str">
        <f t="shared" si="103"/>
        <v/>
      </c>
      <c r="FT57" s="47" t="str">
        <f t="shared" si="104"/>
        <v/>
      </c>
      <c r="FU57" s="42"/>
      <c r="FV57" s="43"/>
      <c r="FW57" s="45" t="str">
        <f t="shared" si="105"/>
        <v/>
      </c>
      <c r="FX57" s="44"/>
      <c r="FY57" s="43"/>
      <c r="FZ57" s="46" t="str">
        <f t="shared" si="106"/>
        <v/>
      </c>
      <c r="GA57" s="47" t="str">
        <f t="shared" si="107"/>
        <v/>
      </c>
      <c r="GB57" s="62" t="s">
        <v>6</v>
      </c>
      <c r="GC57" s="60" t="str">
        <f>IF(ISERROR(AVERAGE(K57,R57,Y57,AF57,AM57,FI57,FP57,FW57,#REF!,#REF!)),"",AVERAGE(K57,R57,Y57,AF57,AM57,FI57,FP57,FW57,#REF!,#REF!))</f>
        <v/>
      </c>
      <c r="GD57" s="61" t="str">
        <f>IF(ISERROR(SUM(N57,U57,AB57,AI57,AP57,FL57,FS57,FZ57,#REF!,#REF!)),"",SUM(N57,U57,AB57,AI57,AP57,FL57,FS57,FZ57,#REF!,#REF!))</f>
        <v/>
      </c>
      <c r="GE57" s="63" t="str">
        <f t="shared" si="108"/>
        <v/>
      </c>
      <c r="GF57" s="25" t="str">
        <f>IF(ISERROR(AVERAGE(K57,R57,Y57,AF57,AM57,FI57,FP57,FW57,#REF!,#REF!)/MIN(K57,R57,Y57,AF57,AM57,FI57,FP57,FW57,#REF!,#REF!)),"",AVERAGE(K57,R57,Y57,AF57,AM57,FI57,FP57,FW57,#REF!,#REF!)/MIN(K57,R57,Y57,AF57,AM57,FI57,FP57,FW57,#REF!,#REF!))</f>
        <v/>
      </c>
      <c r="GG57" s="42"/>
      <c r="GH57" s="43"/>
      <c r="GI57" s="45" t="str">
        <f t="shared" si="109"/>
        <v/>
      </c>
      <c r="GJ57" s="44"/>
      <c r="GK57" s="43"/>
      <c r="GL57" s="46" t="str">
        <f t="shared" si="110"/>
        <v/>
      </c>
      <c r="GM57" s="47" t="str">
        <f t="shared" si="111"/>
        <v/>
      </c>
    </row>
    <row r="58" spans="2:195" ht="27.75" customHeight="1" x14ac:dyDescent="0.2">
      <c r="B58" s="68">
        <v>50</v>
      </c>
      <c r="C58" s="41" t="s">
        <v>36</v>
      </c>
      <c r="D58" s="82" t="s">
        <v>373</v>
      </c>
      <c r="E58" s="40" t="s">
        <v>70</v>
      </c>
      <c r="F58" s="23"/>
      <c r="G58" s="24"/>
      <c r="H58" s="50"/>
      <c r="I58" s="42"/>
      <c r="J58" s="43"/>
      <c r="K58" s="45"/>
      <c r="L58" s="44"/>
      <c r="M58" s="43"/>
      <c r="N58" s="46"/>
      <c r="O58" s="47"/>
      <c r="P58" s="42"/>
      <c r="Q58" s="43"/>
      <c r="R58" s="45" t="str">
        <f t="shared" si="45"/>
        <v/>
      </c>
      <c r="S58" s="44"/>
      <c r="T58" s="43"/>
      <c r="U58" s="46" t="str">
        <f t="shared" si="46"/>
        <v/>
      </c>
      <c r="V58" s="47" t="str">
        <f t="shared" si="47"/>
        <v/>
      </c>
      <c r="W58" s="42"/>
      <c r="X58" s="43"/>
      <c r="Y58" s="45"/>
      <c r="Z58" s="44"/>
      <c r="AA58" s="43"/>
      <c r="AB58" s="46"/>
      <c r="AC58" s="47"/>
      <c r="AD58" s="42"/>
      <c r="AE58" s="43"/>
      <c r="AF58" s="45"/>
      <c r="AG58" s="44"/>
      <c r="AH58" s="43"/>
      <c r="AI58" s="46"/>
      <c r="AJ58" s="47"/>
      <c r="AK58" s="42"/>
      <c r="AL58" s="43"/>
      <c r="AM58" s="45"/>
      <c r="AN58" s="44"/>
      <c r="AO58" s="43"/>
      <c r="AP58" s="46"/>
      <c r="AQ58" s="47"/>
      <c r="AR58" s="42"/>
      <c r="AS58" s="43"/>
      <c r="AT58" s="45" t="str">
        <f t="shared" si="48"/>
        <v/>
      </c>
      <c r="AU58" s="44"/>
      <c r="AV58" s="43"/>
      <c r="AW58" s="46" t="str">
        <f t="shared" si="49"/>
        <v/>
      </c>
      <c r="AX58" s="47" t="str">
        <f t="shared" si="50"/>
        <v/>
      </c>
      <c r="AY58" s="42"/>
      <c r="AZ58" s="43"/>
      <c r="BA58" s="45" t="str">
        <f t="shared" si="51"/>
        <v/>
      </c>
      <c r="BB58" s="44"/>
      <c r="BC58" s="43"/>
      <c r="BD58" s="46" t="str">
        <f t="shared" si="52"/>
        <v/>
      </c>
      <c r="BE58" s="47" t="str">
        <f t="shared" si="53"/>
        <v/>
      </c>
      <c r="BF58" s="42"/>
      <c r="BG58" s="43"/>
      <c r="BH58" s="45" t="str">
        <f t="shared" si="54"/>
        <v/>
      </c>
      <c r="BI58" s="44"/>
      <c r="BJ58" s="43"/>
      <c r="BK58" s="46" t="str">
        <f t="shared" si="55"/>
        <v/>
      </c>
      <c r="BL58" s="47" t="str">
        <f t="shared" si="56"/>
        <v/>
      </c>
      <c r="BM58" s="42"/>
      <c r="BN58" s="43"/>
      <c r="BO58" s="45" t="str">
        <f t="shared" si="57"/>
        <v/>
      </c>
      <c r="BP58" s="44"/>
      <c r="BQ58" s="43"/>
      <c r="BR58" s="46" t="str">
        <f t="shared" si="58"/>
        <v/>
      </c>
      <c r="BS58" s="47" t="str">
        <f t="shared" si="59"/>
        <v/>
      </c>
      <c r="BT58" s="42"/>
      <c r="BU58" s="43"/>
      <c r="BV58" s="45" t="str">
        <f t="shared" si="60"/>
        <v/>
      </c>
      <c r="BW58" s="44"/>
      <c r="BX58" s="43"/>
      <c r="BY58" s="46" t="str">
        <f t="shared" si="61"/>
        <v/>
      </c>
      <c r="BZ58" s="47" t="str">
        <f t="shared" si="62"/>
        <v/>
      </c>
      <c r="CA58" s="42"/>
      <c r="CB58" s="43"/>
      <c r="CC58" s="45" t="str">
        <f t="shared" si="63"/>
        <v/>
      </c>
      <c r="CD58" s="44"/>
      <c r="CE58" s="43"/>
      <c r="CF58" s="46" t="str">
        <f t="shared" si="64"/>
        <v/>
      </c>
      <c r="CG58" s="47" t="str">
        <f t="shared" si="65"/>
        <v/>
      </c>
      <c r="CH58" s="42"/>
      <c r="CI58" s="43"/>
      <c r="CJ58" s="45" t="str">
        <f t="shared" si="66"/>
        <v/>
      </c>
      <c r="CK58" s="44"/>
      <c r="CL58" s="43"/>
      <c r="CM58" s="46" t="str">
        <f t="shared" si="67"/>
        <v/>
      </c>
      <c r="CN58" s="47" t="str">
        <f t="shared" si="68"/>
        <v/>
      </c>
      <c r="CO58" s="42"/>
      <c r="CP58" s="43"/>
      <c r="CQ58" s="45" t="str">
        <f t="shared" si="69"/>
        <v/>
      </c>
      <c r="CR58" s="44"/>
      <c r="CS58" s="43"/>
      <c r="CT58" s="46" t="str">
        <f t="shared" si="70"/>
        <v/>
      </c>
      <c r="CU58" s="47" t="str">
        <f t="shared" si="71"/>
        <v/>
      </c>
      <c r="CV58" s="42"/>
      <c r="CW58" s="43"/>
      <c r="CX58" s="45" t="str">
        <f t="shared" si="72"/>
        <v/>
      </c>
      <c r="CY58" s="44"/>
      <c r="CZ58" s="43"/>
      <c r="DA58" s="46" t="str">
        <f t="shared" si="73"/>
        <v/>
      </c>
      <c r="DB58" s="47" t="str">
        <f t="shared" si="74"/>
        <v/>
      </c>
      <c r="DC58" s="42"/>
      <c r="DD58" s="43"/>
      <c r="DE58" s="45" t="str">
        <f t="shared" si="75"/>
        <v/>
      </c>
      <c r="DF58" s="44"/>
      <c r="DG58" s="43"/>
      <c r="DH58" s="46" t="str">
        <f t="shared" si="76"/>
        <v/>
      </c>
      <c r="DI58" s="47" t="str">
        <f t="shared" si="77"/>
        <v/>
      </c>
      <c r="DJ58" s="42"/>
      <c r="DK58" s="43"/>
      <c r="DL58" s="45" t="str">
        <f t="shared" si="78"/>
        <v/>
      </c>
      <c r="DM58" s="44"/>
      <c r="DN58" s="43"/>
      <c r="DO58" s="46" t="str">
        <f t="shared" si="79"/>
        <v/>
      </c>
      <c r="DP58" s="47" t="str">
        <f t="shared" si="80"/>
        <v/>
      </c>
      <c r="DQ58" s="42"/>
      <c r="DR58" s="43"/>
      <c r="DS58" s="45" t="str">
        <f t="shared" si="81"/>
        <v/>
      </c>
      <c r="DT58" s="44"/>
      <c r="DU58" s="43"/>
      <c r="DV58" s="46" t="str">
        <f t="shared" si="82"/>
        <v/>
      </c>
      <c r="DW58" s="47" t="str">
        <f t="shared" si="83"/>
        <v/>
      </c>
      <c r="DX58" s="42"/>
      <c r="DY58" s="43"/>
      <c r="DZ58" s="45" t="str">
        <f t="shared" si="84"/>
        <v/>
      </c>
      <c r="EA58" s="44"/>
      <c r="EB58" s="43"/>
      <c r="EC58" s="46" t="str">
        <f t="shared" si="85"/>
        <v/>
      </c>
      <c r="ED58" s="47" t="str">
        <f t="shared" si="86"/>
        <v/>
      </c>
      <c r="EE58" s="42"/>
      <c r="EF58" s="43"/>
      <c r="EG58" s="45" t="str">
        <f t="shared" si="87"/>
        <v/>
      </c>
      <c r="EH58" s="44"/>
      <c r="EI58" s="43"/>
      <c r="EJ58" s="46" t="str">
        <f t="shared" si="88"/>
        <v/>
      </c>
      <c r="EK58" s="47" t="str">
        <f t="shared" si="89"/>
        <v/>
      </c>
      <c r="EL58" s="42"/>
      <c r="EM58" s="43"/>
      <c r="EN58" s="45" t="str">
        <f t="shared" si="90"/>
        <v/>
      </c>
      <c r="EO58" s="44"/>
      <c r="EP58" s="43"/>
      <c r="EQ58" s="46" t="str">
        <f t="shared" si="91"/>
        <v/>
      </c>
      <c r="ER58" s="47" t="str">
        <f t="shared" si="92"/>
        <v/>
      </c>
      <c r="ES58" s="42"/>
      <c r="ET58" s="43"/>
      <c r="EU58" s="45" t="str">
        <f t="shared" si="93"/>
        <v/>
      </c>
      <c r="EV58" s="44"/>
      <c r="EW58" s="43"/>
      <c r="EX58" s="46" t="str">
        <f t="shared" si="94"/>
        <v/>
      </c>
      <c r="EY58" s="47" t="str">
        <f t="shared" si="95"/>
        <v/>
      </c>
      <c r="EZ58" s="42"/>
      <c r="FA58" s="43"/>
      <c r="FB58" s="45" t="str">
        <f t="shared" si="96"/>
        <v/>
      </c>
      <c r="FC58" s="44"/>
      <c r="FD58" s="43"/>
      <c r="FE58" s="46" t="str">
        <f t="shared" si="97"/>
        <v/>
      </c>
      <c r="FF58" s="47" t="str">
        <f t="shared" si="98"/>
        <v/>
      </c>
      <c r="FG58" s="42"/>
      <c r="FH58" s="43"/>
      <c r="FI58" s="45" t="str">
        <f t="shared" si="99"/>
        <v/>
      </c>
      <c r="FJ58" s="44"/>
      <c r="FK58" s="43"/>
      <c r="FL58" s="46" t="str">
        <f t="shared" si="100"/>
        <v/>
      </c>
      <c r="FM58" s="47" t="str">
        <f t="shared" si="101"/>
        <v/>
      </c>
      <c r="FN58" s="42"/>
      <c r="FO58" s="43"/>
      <c r="FP58" s="45" t="str">
        <f t="shared" si="102"/>
        <v/>
      </c>
      <c r="FQ58" s="44"/>
      <c r="FR58" s="43"/>
      <c r="FS58" s="46" t="str">
        <f t="shared" si="103"/>
        <v/>
      </c>
      <c r="FT58" s="47" t="str">
        <f t="shared" si="104"/>
        <v/>
      </c>
      <c r="FU58" s="42"/>
      <c r="FV58" s="43"/>
      <c r="FW58" s="45" t="str">
        <f t="shared" si="105"/>
        <v/>
      </c>
      <c r="FX58" s="44"/>
      <c r="FY58" s="43"/>
      <c r="FZ58" s="46" t="str">
        <f t="shared" si="106"/>
        <v/>
      </c>
      <c r="GA58" s="47" t="str">
        <f t="shared" si="107"/>
        <v/>
      </c>
      <c r="GB58" s="62" t="s">
        <v>6</v>
      </c>
      <c r="GC58" s="60" t="str">
        <f>IF(ISERROR(AVERAGE(K58,R58,Y58,AF58,AM58,FI58,FP58,FW58,#REF!,#REF!)),"",AVERAGE(K58,R58,Y58,AF58,AM58,FI58,FP58,FW58,#REF!,#REF!))</f>
        <v/>
      </c>
      <c r="GD58" s="61" t="str">
        <f>IF(ISERROR(SUM(N58,U58,AB58,AI58,AP58,FL58,FS58,FZ58,#REF!,#REF!)),"",SUM(N58,U58,AB58,AI58,AP58,FL58,FS58,FZ58,#REF!,#REF!))</f>
        <v/>
      </c>
      <c r="GE58" s="63" t="str">
        <f t="shared" si="108"/>
        <v/>
      </c>
      <c r="GF58" s="25" t="str">
        <f>IF(ISERROR(AVERAGE(K58,R58,Y58,AF58,AM58,FI58,FP58,FW58,#REF!,#REF!)/MIN(K58,R58,Y58,AF58,AM58,FI58,FP58,FW58,#REF!,#REF!)),"",AVERAGE(K58,R58,Y58,AF58,AM58,FI58,FP58,FW58,#REF!,#REF!)/MIN(K58,R58,Y58,AF58,AM58,FI58,FP58,FW58,#REF!,#REF!))</f>
        <v/>
      </c>
      <c r="GG58" s="42"/>
      <c r="GH58" s="43"/>
      <c r="GI58" s="45" t="str">
        <f t="shared" si="109"/>
        <v/>
      </c>
      <c r="GJ58" s="44"/>
      <c r="GK58" s="43"/>
      <c r="GL58" s="46" t="str">
        <f t="shared" si="110"/>
        <v/>
      </c>
      <c r="GM58" s="47" t="str">
        <f t="shared" si="111"/>
        <v/>
      </c>
    </row>
    <row r="59" spans="2:195" ht="27.75" customHeight="1" x14ac:dyDescent="0.2">
      <c r="B59" s="68">
        <v>51</v>
      </c>
      <c r="C59" s="41" t="s">
        <v>36</v>
      </c>
      <c r="D59" s="82" t="s">
        <v>373</v>
      </c>
      <c r="E59" s="40" t="s">
        <v>71</v>
      </c>
      <c r="F59" s="23"/>
      <c r="G59" s="24"/>
      <c r="H59" s="50"/>
      <c r="I59" s="42"/>
      <c r="J59" s="43"/>
      <c r="K59" s="45"/>
      <c r="L59" s="44"/>
      <c r="M59" s="43"/>
      <c r="N59" s="46"/>
      <c r="O59" s="47"/>
      <c r="P59" s="42"/>
      <c r="Q59" s="43"/>
      <c r="R59" s="45" t="str">
        <f t="shared" si="45"/>
        <v/>
      </c>
      <c r="S59" s="44"/>
      <c r="T59" s="43"/>
      <c r="U59" s="46" t="str">
        <f t="shared" si="46"/>
        <v/>
      </c>
      <c r="V59" s="47" t="str">
        <f t="shared" si="47"/>
        <v/>
      </c>
      <c r="W59" s="42"/>
      <c r="X59" s="43"/>
      <c r="Y59" s="45"/>
      <c r="Z59" s="44"/>
      <c r="AA59" s="43"/>
      <c r="AB59" s="46"/>
      <c r="AC59" s="47"/>
      <c r="AD59" s="42"/>
      <c r="AE59" s="43"/>
      <c r="AF59" s="45"/>
      <c r="AG59" s="44"/>
      <c r="AH59" s="43"/>
      <c r="AI59" s="46"/>
      <c r="AJ59" s="47"/>
      <c r="AK59" s="42"/>
      <c r="AL59" s="43"/>
      <c r="AM59" s="45"/>
      <c r="AN59" s="44"/>
      <c r="AO59" s="43"/>
      <c r="AP59" s="46"/>
      <c r="AQ59" s="47"/>
      <c r="AR59" s="42"/>
      <c r="AS59" s="43"/>
      <c r="AT59" s="45" t="str">
        <f t="shared" si="48"/>
        <v/>
      </c>
      <c r="AU59" s="44"/>
      <c r="AV59" s="43"/>
      <c r="AW59" s="46" t="str">
        <f t="shared" si="49"/>
        <v/>
      </c>
      <c r="AX59" s="47" t="str">
        <f t="shared" si="50"/>
        <v/>
      </c>
      <c r="AY59" s="42"/>
      <c r="AZ59" s="43"/>
      <c r="BA59" s="45" t="str">
        <f t="shared" si="51"/>
        <v/>
      </c>
      <c r="BB59" s="44"/>
      <c r="BC59" s="43"/>
      <c r="BD59" s="46" t="str">
        <f t="shared" si="52"/>
        <v/>
      </c>
      <c r="BE59" s="47" t="str">
        <f t="shared" si="53"/>
        <v/>
      </c>
      <c r="BF59" s="42"/>
      <c r="BG59" s="43"/>
      <c r="BH59" s="45" t="str">
        <f t="shared" si="54"/>
        <v/>
      </c>
      <c r="BI59" s="44"/>
      <c r="BJ59" s="43"/>
      <c r="BK59" s="46" t="str">
        <f t="shared" si="55"/>
        <v/>
      </c>
      <c r="BL59" s="47" t="str">
        <f t="shared" si="56"/>
        <v/>
      </c>
      <c r="BM59" s="42"/>
      <c r="BN59" s="43"/>
      <c r="BO59" s="45" t="str">
        <f t="shared" si="57"/>
        <v/>
      </c>
      <c r="BP59" s="44"/>
      <c r="BQ59" s="43"/>
      <c r="BR59" s="46" t="str">
        <f t="shared" si="58"/>
        <v/>
      </c>
      <c r="BS59" s="47" t="str">
        <f t="shared" si="59"/>
        <v/>
      </c>
      <c r="BT59" s="42"/>
      <c r="BU59" s="43"/>
      <c r="BV59" s="45" t="str">
        <f t="shared" si="60"/>
        <v/>
      </c>
      <c r="BW59" s="44"/>
      <c r="BX59" s="43"/>
      <c r="BY59" s="46" t="str">
        <f t="shared" si="61"/>
        <v/>
      </c>
      <c r="BZ59" s="47" t="str">
        <f t="shared" si="62"/>
        <v/>
      </c>
      <c r="CA59" s="42"/>
      <c r="CB59" s="43"/>
      <c r="CC59" s="45" t="str">
        <f t="shared" si="63"/>
        <v/>
      </c>
      <c r="CD59" s="44"/>
      <c r="CE59" s="43"/>
      <c r="CF59" s="46" t="str">
        <f t="shared" si="64"/>
        <v/>
      </c>
      <c r="CG59" s="47" t="str">
        <f t="shared" si="65"/>
        <v/>
      </c>
      <c r="CH59" s="42"/>
      <c r="CI59" s="43"/>
      <c r="CJ59" s="45" t="str">
        <f t="shared" si="66"/>
        <v/>
      </c>
      <c r="CK59" s="44"/>
      <c r="CL59" s="43"/>
      <c r="CM59" s="46" t="str">
        <f t="shared" si="67"/>
        <v/>
      </c>
      <c r="CN59" s="47" t="str">
        <f t="shared" si="68"/>
        <v/>
      </c>
      <c r="CO59" s="42"/>
      <c r="CP59" s="43"/>
      <c r="CQ59" s="45" t="str">
        <f t="shared" si="69"/>
        <v/>
      </c>
      <c r="CR59" s="44"/>
      <c r="CS59" s="43"/>
      <c r="CT59" s="46" t="str">
        <f t="shared" si="70"/>
        <v/>
      </c>
      <c r="CU59" s="47" t="str">
        <f t="shared" si="71"/>
        <v/>
      </c>
      <c r="CV59" s="42"/>
      <c r="CW59" s="43"/>
      <c r="CX59" s="45" t="str">
        <f t="shared" si="72"/>
        <v/>
      </c>
      <c r="CY59" s="44"/>
      <c r="CZ59" s="43"/>
      <c r="DA59" s="46" t="str">
        <f t="shared" si="73"/>
        <v/>
      </c>
      <c r="DB59" s="47" t="str">
        <f t="shared" si="74"/>
        <v/>
      </c>
      <c r="DC59" s="42"/>
      <c r="DD59" s="43"/>
      <c r="DE59" s="45" t="str">
        <f t="shared" si="75"/>
        <v/>
      </c>
      <c r="DF59" s="44"/>
      <c r="DG59" s="43"/>
      <c r="DH59" s="46" t="str">
        <f t="shared" si="76"/>
        <v/>
      </c>
      <c r="DI59" s="47" t="str">
        <f t="shared" si="77"/>
        <v/>
      </c>
      <c r="DJ59" s="42"/>
      <c r="DK59" s="43"/>
      <c r="DL59" s="45" t="str">
        <f t="shared" si="78"/>
        <v/>
      </c>
      <c r="DM59" s="44"/>
      <c r="DN59" s="43"/>
      <c r="DO59" s="46" t="str">
        <f t="shared" si="79"/>
        <v/>
      </c>
      <c r="DP59" s="47" t="str">
        <f t="shared" si="80"/>
        <v/>
      </c>
      <c r="DQ59" s="42"/>
      <c r="DR59" s="43"/>
      <c r="DS59" s="45" t="str">
        <f t="shared" si="81"/>
        <v/>
      </c>
      <c r="DT59" s="44"/>
      <c r="DU59" s="43"/>
      <c r="DV59" s="46" t="str">
        <f t="shared" si="82"/>
        <v/>
      </c>
      <c r="DW59" s="47" t="str">
        <f t="shared" si="83"/>
        <v/>
      </c>
      <c r="DX59" s="42"/>
      <c r="DY59" s="43"/>
      <c r="DZ59" s="45" t="str">
        <f t="shared" si="84"/>
        <v/>
      </c>
      <c r="EA59" s="44"/>
      <c r="EB59" s="43"/>
      <c r="EC59" s="46" t="str">
        <f t="shared" si="85"/>
        <v/>
      </c>
      <c r="ED59" s="47" t="str">
        <f t="shared" si="86"/>
        <v/>
      </c>
      <c r="EE59" s="42"/>
      <c r="EF59" s="43"/>
      <c r="EG59" s="45" t="str">
        <f t="shared" si="87"/>
        <v/>
      </c>
      <c r="EH59" s="44"/>
      <c r="EI59" s="43"/>
      <c r="EJ59" s="46" t="str">
        <f t="shared" si="88"/>
        <v/>
      </c>
      <c r="EK59" s="47" t="str">
        <f t="shared" si="89"/>
        <v/>
      </c>
      <c r="EL59" s="42"/>
      <c r="EM59" s="43"/>
      <c r="EN59" s="45" t="str">
        <f t="shared" si="90"/>
        <v/>
      </c>
      <c r="EO59" s="44"/>
      <c r="EP59" s="43"/>
      <c r="EQ59" s="46" t="str">
        <f t="shared" si="91"/>
        <v/>
      </c>
      <c r="ER59" s="47" t="str">
        <f t="shared" si="92"/>
        <v/>
      </c>
      <c r="ES59" s="42"/>
      <c r="ET59" s="43"/>
      <c r="EU59" s="45" t="str">
        <f t="shared" si="93"/>
        <v/>
      </c>
      <c r="EV59" s="44"/>
      <c r="EW59" s="43"/>
      <c r="EX59" s="46" t="str">
        <f t="shared" si="94"/>
        <v/>
      </c>
      <c r="EY59" s="47" t="str">
        <f t="shared" si="95"/>
        <v/>
      </c>
      <c r="EZ59" s="42"/>
      <c r="FA59" s="43"/>
      <c r="FB59" s="45" t="str">
        <f t="shared" si="96"/>
        <v/>
      </c>
      <c r="FC59" s="44"/>
      <c r="FD59" s="43"/>
      <c r="FE59" s="46" t="str">
        <f t="shared" si="97"/>
        <v/>
      </c>
      <c r="FF59" s="47" t="str">
        <f t="shared" si="98"/>
        <v/>
      </c>
      <c r="FG59" s="42"/>
      <c r="FH59" s="43"/>
      <c r="FI59" s="45" t="str">
        <f t="shared" si="99"/>
        <v/>
      </c>
      <c r="FJ59" s="44"/>
      <c r="FK59" s="43"/>
      <c r="FL59" s="46" t="str">
        <f t="shared" si="100"/>
        <v/>
      </c>
      <c r="FM59" s="47" t="str">
        <f t="shared" si="101"/>
        <v/>
      </c>
      <c r="FN59" s="42"/>
      <c r="FO59" s="43"/>
      <c r="FP59" s="45" t="str">
        <f t="shared" si="102"/>
        <v/>
      </c>
      <c r="FQ59" s="44"/>
      <c r="FR59" s="43"/>
      <c r="FS59" s="46" t="str">
        <f t="shared" si="103"/>
        <v/>
      </c>
      <c r="FT59" s="47" t="str">
        <f t="shared" si="104"/>
        <v/>
      </c>
      <c r="FU59" s="42"/>
      <c r="FV59" s="43"/>
      <c r="FW59" s="45" t="str">
        <f t="shared" si="105"/>
        <v/>
      </c>
      <c r="FX59" s="44"/>
      <c r="FY59" s="43"/>
      <c r="FZ59" s="46" t="str">
        <f t="shared" si="106"/>
        <v/>
      </c>
      <c r="GA59" s="47" t="str">
        <f t="shared" si="107"/>
        <v/>
      </c>
      <c r="GB59" s="62" t="s">
        <v>6</v>
      </c>
      <c r="GC59" s="60" t="str">
        <f>IF(ISERROR(AVERAGE(K59,R59,Y59,AF59,AM59,FI59,FP59,FW59,#REF!,#REF!)),"",AVERAGE(K59,R59,Y59,AF59,AM59,FI59,FP59,FW59,#REF!,#REF!))</f>
        <v/>
      </c>
      <c r="GD59" s="61" t="str">
        <f>IF(ISERROR(SUM(N59,U59,AB59,AI59,AP59,FL59,FS59,FZ59,#REF!,#REF!)),"",SUM(N59,U59,AB59,AI59,AP59,FL59,FS59,FZ59,#REF!,#REF!))</f>
        <v/>
      </c>
      <c r="GE59" s="63" t="str">
        <f t="shared" si="108"/>
        <v/>
      </c>
      <c r="GF59" s="25" t="str">
        <f>IF(ISERROR(AVERAGE(K59,R59,Y59,AF59,AM59,FI59,FP59,FW59,#REF!,#REF!)/MIN(K59,R59,Y59,AF59,AM59,FI59,FP59,FW59,#REF!,#REF!)),"",AVERAGE(K59,R59,Y59,AF59,AM59,FI59,FP59,FW59,#REF!,#REF!)/MIN(K59,R59,Y59,AF59,AM59,FI59,FP59,FW59,#REF!,#REF!))</f>
        <v/>
      </c>
      <c r="GG59" s="42"/>
      <c r="GH59" s="43"/>
      <c r="GI59" s="45" t="str">
        <f t="shared" si="109"/>
        <v/>
      </c>
      <c r="GJ59" s="44"/>
      <c r="GK59" s="43"/>
      <c r="GL59" s="46" t="str">
        <f t="shared" si="110"/>
        <v/>
      </c>
      <c r="GM59" s="47" t="str">
        <f t="shared" si="111"/>
        <v/>
      </c>
    </row>
    <row r="60" spans="2:195" ht="27.75" customHeight="1" x14ac:dyDescent="0.2">
      <c r="B60" s="68">
        <v>52</v>
      </c>
      <c r="C60" s="41" t="s">
        <v>36</v>
      </c>
      <c r="D60" s="82" t="s">
        <v>374</v>
      </c>
      <c r="E60" s="40" t="s">
        <v>72</v>
      </c>
      <c r="F60" s="23"/>
      <c r="G60" s="24"/>
      <c r="H60" s="50"/>
      <c r="I60" s="42"/>
      <c r="J60" s="43"/>
      <c r="K60" s="45"/>
      <c r="L60" s="44"/>
      <c r="M60" s="43"/>
      <c r="N60" s="46"/>
      <c r="O60" s="47"/>
      <c r="P60" s="42"/>
      <c r="Q60" s="43"/>
      <c r="R60" s="45" t="str">
        <f t="shared" si="45"/>
        <v/>
      </c>
      <c r="S60" s="44"/>
      <c r="T60" s="43"/>
      <c r="U60" s="46" t="str">
        <f t="shared" si="46"/>
        <v/>
      </c>
      <c r="V60" s="47" t="str">
        <f t="shared" si="47"/>
        <v/>
      </c>
      <c r="W60" s="42"/>
      <c r="X60" s="43"/>
      <c r="Y60" s="45"/>
      <c r="Z60" s="44"/>
      <c r="AA60" s="43"/>
      <c r="AB60" s="46"/>
      <c r="AC60" s="47"/>
      <c r="AD60" s="42"/>
      <c r="AE60" s="43"/>
      <c r="AF60" s="45"/>
      <c r="AG60" s="44"/>
      <c r="AH60" s="43"/>
      <c r="AI60" s="46"/>
      <c r="AJ60" s="47"/>
      <c r="AK60" s="42"/>
      <c r="AL60" s="43"/>
      <c r="AM60" s="45"/>
      <c r="AN60" s="44"/>
      <c r="AO60" s="43"/>
      <c r="AP60" s="46"/>
      <c r="AQ60" s="47"/>
      <c r="AR60" s="42"/>
      <c r="AS60" s="43"/>
      <c r="AT60" s="45" t="str">
        <f t="shared" si="48"/>
        <v/>
      </c>
      <c r="AU60" s="44"/>
      <c r="AV60" s="43"/>
      <c r="AW60" s="46" t="str">
        <f t="shared" si="49"/>
        <v/>
      </c>
      <c r="AX60" s="47" t="str">
        <f t="shared" si="50"/>
        <v/>
      </c>
      <c r="AY60" s="42"/>
      <c r="AZ60" s="43"/>
      <c r="BA60" s="45" t="str">
        <f t="shared" si="51"/>
        <v/>
      </c>
      <c r="BB60" s="44"/>
      <c r="BC60" s="43"/>
      <c r="BD60" s="46" t="str">
        <f t="shared" si="52"/>
        <v/>
      </c>
      <c r="BE60" s="47" t="str">
        <f t="shared" si="53"/>
        <v/>
      </c>
      <c r="BF60" s="42"/>
      <c r="BG60" s="43"/>
      <c r="BH60" s="45" t="str">
        <f t="shared" si="54"/>
        <v/>
      </c>
      <c r="BI60" s="44"/>
      <c r="BJ60" s="43"/>
      <c r="BK60" s="46" t="str">
        <f t="shared" si="55"/>
        <v/>
      </c>
      <c r="BL60" s="47" t="str">
        <f t="shared" si="56"/>
        <v/>
      </c>
      <c r="BM60" s="42"/>
      <c r="BN60" s="43"/>
      <c r="BO60" s="45" t="str">
        <f t="shared" si="57"/>
        <v/>
      </c>
      <c r="BP60" s="44"/>
      <c r="BQ60" s="43"/>
      <c r="BR60" s="46" t="str">
        <f t="shared" si="58"/>
        <v/>
      </c>
      <c r="BS60" s="47" t="str">
        <f t="shared" si="59"/>
        <v/>
      </c>
      <c r="BT60" s="42"/>
      <c r="BU60" s="43"/>
      <c r="BV60" s="45" t="str">
        <f t="shared" si="60"/>
        <v/>
      </c>
      <c r="BW60" s="44"/>
      <c r="BX60" s="43"/>
      <c r="BY60" s="46" t="str">
        <f t="shared" si="61"/>
        <v/>
      </c>
      <c r="BZ60" s="47" t="str">
        <f t="shared" si="62"/>
        <v/>
      </c>
      <c r="CA60" s="42"/>
      <c r="CB60" s="43"/>
      <c r="CC60" s="45" t="str">
        <f t="shared" si="63"/>
        <v/>
      </c>
      <c r="CD60" s="44"/>
      <c r="CE60" s="43"/>
      <c r="CF60" s="46" t="str">
        <f t="shared" si="64"/>
        <v/>
      </c>
      <c r="CG60" s="47" t="str">
        <f t="shared" si="65"/>
        <v/>
      </c>
      <c r="CH60" s="42"/>
      <c r="CI60" s="43"/>
      <c r="CJ60" s="45" t="str">
        <f t="shared" si="66"/>
        <v/>
      </c>
      <c r="CK60" s="44"/>
      <c r="CL60" s="43"/>
      <c r="CM60" s="46" t="str">
        <f t="shared" si="67"/>
        <v/>
      </c>
      <c r="CN60" s="47" t="str">
        <f t="shared" si="68"/>
        <v/>
      </c>
      <c r="CO60" s="42"/>
      <c r="CP60" s="43"/>
      <c r="CQ60" s="45" t="str">
        <f t="shared" si="69"/>
        <v/>
      </c>
      <c r="CR60" s="44"/>
      <c r="CS60" s="43"/>
      <c r="CT60" s="46" t="str">
        <f t="shared" si="70"/>
        <v/>
      </c>
      <c r="CU60" s="47" t="str">
        <f t="shared" si="71"/>
        <v/>
      </c>
      <c r="CV60" s="42"/>
      <c r="CW60" s="43"/>
      <c r="CX60" s="45" t="str">
        <f t="shared" si="72"/>
        <v/>
      </c>
      <c r="CY60" s="44"/>
      <c r="CZ60" s="43"/>
      <c r="DA60" s="46" t="str">
        <f t="shared" si="73"/>
        <v/>
      </c>
      <c r="DB60" s="47" t="str">
        <f t="shared" si="74"/>
        <v/>
      </c>
      <c r="DC60" s="42"/>
      <c r="DD60" s="43"/>
      <c r="DE60" s="45" t="str">
        <f t="shared" si="75"/>
        <v/>
      </c>
      <c r="DF60" s="44"/>
      <c r="DG60" s="43"/>
      <c r="DH60" s="46" t="str">
        <f t="shared" si="76"/>
        <v/>
      </c>
      <c r="DI60" s="47" t="str">
        <f t="shared" si="77"/>
        <v/>
      </c>
      <c r="DJ60" s="42"/>
      <c r="DK60" s="43"/>
      <c r="DL60" s="45" t="str">
        <f t="shared" si="78"/>
        <v/>
      </c>
      <c r="DM60" s="44"/>
      <c r="DN60" s="43"/>
      <c r="DO60" s="46" t="str">
        <f t="shared" si="79"/>
        <v/>
      </c>
      <c r="DP60" s="47" t="str">
        <f t="shared" si="80"/>
        <v/>
      </c>
      <c r="DQ60" s="42"/>
      <c r="DR60" s="43"/>
      <c r="DS60" s="45" t="str">
        <f t="shared" si="81"/>
        <v/>
      </c>
      <c r="DT60" s="44"/>
      <c r="DU60" s="43"/>
      <c r="DV60" s="46" t="str">
        <f t="shared" si="82"/>
        <v/>
      </c>
      <c r="DW60" s="47" t="str">
        <f t="shared" si="83"/>
        <v/>
      </c>
      <c r="DX60" s="42"/>
      <c r="DY60" s="43"/>
      <c r="DZ60" s="45" t="str">
        <f t="shared" si="84"/>
        <v/>
      </c>
      <c r="EA60" s="44"/>
      <c r="EB60" s="43"/>
      <c r="EC60" s="46" t="str">
        <f t="shared" si="85"/>
        <v/>
      </c>
      <c r="ED60" s="47" t="str">
        <f t="shared" si="86"/>
        <v/>
      </c>
      <c r="EE60" s="42"/>
      <c r="EF60" s="43"/>
      <c r="EG60" s="45" t="str">
        <f t="shared" si="87"/>
        <v/>
      </c>
      <c r="EH60" s="44"/>
      <c r="EI60" s="43"/>
      <c r="EJ60" s="46" t="str">
        <f t="shared" si="88"/>
        <v/>
      </c>
      <c r="EK60" s="47" t="str">
        <f t="shared" si="89"/>
        <v/>
      </c>
      <c r="EL60" s="42"/>
      <c r="EM60" s="43"/>
      <c r="EN60" s="45" t="str">
        <f t="shared" si="90"/>
        <v/>
      </c>
      <c r="EO60" s="44"/>
      <c r="EP60" s="43"/>
      <c r="EQ60" s="46" t="str">
        <f t="shared" si="91"/>
        <v/>
      </c>
      <c r="ER60" s="47" t="str">
        <f t="shared" si="92"/>
        <v/>
      </c>
      <c r="ES60" s="42"/>
      <c r="ET60" s="43"/>
      <c r="EU60" s="45" t="str">
        <f t="shared" si="93"/>
        <v/>
      </c>
      <c r="EV60" s="44"/>
      <c r="EW60" s="43"/>
      <c r="EX60" s="46" t="str">
        <f t="shared" si="94"/>
        <v/>
      </c>
      <c r="EY60" s="47" t="str">
        <f t="shared" si="95"/>
        <v/>
      </c>
      <c r="EZ60" s="42"/>
      <c r="FA60" s="43"/>
      <c r="FB60" s="45" t="str">
        <f t="shared" si="96"/>
        <v/>
      </c>
      <c r="FC60" s="44"/>
      <c r="FD60" s="43"/>
      <c r="FE60" s="46" t="str">
        <f t="shared" si="97"/>
        <v/>
      </c>
      <c r="FF60" s="47" t="str">
        <f t="shared" si="98"/>
        <v/>
      </c>
      <c r="FG60" s="42"/>
      <c r="FH60" s="43"/>
      <c r="FI60" s="45" t="str">
        <f t="shared" si="99"/>
        <v/>
      </c>
      <c r="FJ60" s="44"/>
      <c r="FK60" s="43"/>
      <c r="FL60" s="46" t="str">
        <f t="shared" si="100"/>
        <v/>
      </c>
      <c r="FM60" s="47" t="str">
        <f t="shared" si="101"/>
        <v/>
      </c>
      <c r="FN60" s="42"/>
      <c r="FO60" s="43"/>
      <c r="FP60" s="45" t="str">
        <f t="shared" si="102"/>
        <v/>
      </c>
      <c r="FQ60" s="44"/>
      <c r="FR60" s="43"/>
      <c r="FS60" s="46" t="str">
        <f t="shared" si="103"/>
        <v/>
      </c>
      <c r="FT60" s="47" t="str">
        <f t="shared" si="104"/>
        <v/>
      </c>
      <c r="FU60" s="42"/>
      <c r="FV60" s="43"/>
      <c r="FW60" s="45" t="str">
        <f t="shared" si="105"/>
        <v/>
      </c>
      <c r="FX60" s="44"/>
      <c r="FY60" s="43"/>
      <c r="FZ60" s="46" t="str">
        <f t="shared" si="106"/>
        <v/>
      </c>
      <c r="GA60" s="47" t="str">
        <f t="shared" si="107"/>
        <v/>
      </c>
      <c r="GB60" s="62" t="s">
        <v>6</v>
      </c>
      <c r="GC60" s="60" t="str">
        <f>IF(ISERROR(AVERAGE(K60,R60,Y60,AF60,AM60,FI60,FP60,FW60,#REF!,#REF!)),"",AVERAGE(K60,R60,Y60,AF60,AM60,FI60,FP60,FW60,#REF!,#REF!))</f>
        <v/>
      </c>
      <c r="GD60" s="61" t="str">
        <f>IF(ISERROR(SUM(N60,U60,AB60,AI60,AP60,FL60,FS60,FZ60,#REF!,#REF!)),"",SUM(N60,U60,AB60,AI60,AP60,FL60,FS60,FZ60,#REF!,#REF!))</f>
        <v/>
      </c>
      <c r="GE60" s="63" t="str">
        <f t="shared" si="108"/>
        <v/>
      </c>
      <c r="GF60" s="25" t="str">
        <f>IF(ISERROR(AVERAGE(K60,R60,Y60,AF60,AM60,FI60,FP60,FW60,#REF!,#REF!)/MIN(K60,R60,Y60,AF60,AM60,FI60,FP60,FW60,#REF!,#REF!)),"",AVERAGE(K60,R60,Y60,AF60,AM60,FI60,FP60,FW60,#REF!,#REF!)/MIN(K60,R60,Y60,AF60,AM60,FI60,FP60,FW60,#REF!,#REF!))</f>
        <v/>
      </c>
      <c r="GG60" s="42"/>
      <c r="GH60" s="43"/>
      <c r="GI60" s="45" t="str">
        <f t="shared" si="109"/>
        <v/>
      </c>
      <c r="GJ60" s="44"/>
      <c r="GK60" s="43"/>
      <c r="GL60" s="46" t="str">
        <f t="shared" si="110"/>
        <v/>
      </c>
      <c r="GM60" s="47" t="str">
        <f t="shared" si="111"/>
        <v/>
      </c>
    </row>
    <row r="61" spans="2:195" ht="27.75" customHeight="1" x14ac:dyDescent="0.2">
      <c r="B61" s="68">
        <v>53</v>
      </c>
      <c r="C61" s="41" t="s">
        <v>383</v>
      </c>
      <c r="D61" s="82" t="s">
        <v>370</v>
      </c>
      <c r="E61" s="40" t="s">
        <v>73</v>
      </c>
      <c r="F61" s="23"/>
      <c r="G61" s="24"/>
      <c r="H61" s="50"/>
      <c r="I61" s="42"/>
      <c r="J61" s="43"/>
      <c r="K61" s="45"/>
      <c r="L61" s="44"/>
      <c r="M61" s="43"/>
      <c r="N61" s="46"/>
      <c r="O61" s="47"/>
      <c r="P61" s="42"/>
      <c r="Q61" s="43"/>
      <c r="R61" s="45" t="str">
        <f t="shared" si="45"/>
        <v/>
      </c>
      <c r="S61" s="44"/>
      <c r="T61" s="43"/>
      <c r="U61" s="46" t="str">
        <f t="shared" si="46"/>
        <v/>
      </c>
      <c r="V61" s="47" t="str">
        <f t="shared" si="47"/>
        <v/>
      </c>
      <c r="W61" s="42"/>
      <c r="X61" s="43"/>
      <c r="Y61" s="45"/>
      <c r="Z61" s="44"/>
      <c r="AA61" s="43"/>
      <c r="AB61" s="46"/>
      <c r="AC61" s="47"/>
      <c r="AD61" s="42"/>
      <c r="AE61" s="43"/>
      <c r="AF61" s="45"/>
      <c r="AG61" s="44"/>
      <c r="AH61" s="43"/>
      <c r="AI61" s="46"/>
      <c r="AJ61" s="47"/>
      <c r="AK61" s="42"/>
      <c r="AL61" s="43"/>
      <c r="AM61" s="45"/>
      <c r="AN61" s="44"/>
      <c r="AO61" s="43"/>
      <c r="AP61" s="46"/>
      <c r="AQ61" s="47"/>
      <c r="AR61" s="42"/>
      <c r="AS61" s="43"/>
      <c r="AT61" s="45" t="str">
        <f t="shared" si="48"/>
        <v/>
      </c>
      <c r="AU61" s="44"/>
      <c r="AV61" s="43"/>
      <c r="AW61" s="46" t="str">
        <f t="shared" si="49"/>
        <v/>
      </c>
      <c r="AX61" s="47" t="str">
        <f t="shared" si="50"/>
        <v/>
      </c>
      <c r="AY61" s="42"/>
      <c r="AZ61" s="43"/>
      <c r="BA61" s="45" t="str">
        <f t="shared" si="51"/>
        <v/>
      </c>
      <c r="BB61" s="44"/>
      <c r="BC61" s="43"/>
      <c r="BD61" s="46" t="str">
        <f t="shared" si="52"/>
        <v/>
      </c>
      <c r="BE61" s="47" t="str">
        <f t="shared" si="53"/>
        <v/>
      </c>
      <c r="BF61" s="42"/>
      <c r="BG61" s="43"/>
      <c r="BH61" s="45" t="str">
        <f t="shared" si="54"/>
        <v/>
      </c>
      <c r="BI61" s="44"/>
      <c r="BJ61" s="43"/>
      <c r="BK61" s="46" t="str">
        <f t="shared" si="55"/>
        <v/>
      </c>
      <c r="BL61" s="47" t="str">
        <f t="shared" si="56"/>
        <v/>
      </c>
      <c r="BM61" s="42"/>
      <c r="BN61" s="43"/>
      <c r="BO61" s="45" t="str">
        <f t="shared" si="57"/>
        <v/>
      </c>
      <c r="BP61" s="44"/>
      <c r="BQ61" s="43"/>
      <c r="BR61" s="46" t="str">
        <f t="shared" si="58"/>
        <v/>
      </c>
      <c r="BS61" s="47" t="str">
        <f t="shared" si="59"/>
        <v/>
      </c>
      <c r="BT61" s="42"/>
      <c r="BU61" s="43"/>
      <c r="BV61" s="45" t="str">
        <f t="shared" si="60"/>
        <v/>
      </c>
      <c r="BW61" s="44"/>
      <c r="BX61" s="43"/>
      <c r="BY61" s="46" t="str">
        <f t="shared" si="61"/>
        <v/>
      </c>
      <c r="BZ61" s="47" t="str">
        <f t="shared" si="62"/>
        <v/>
      </c>
      <c r="CA61" s="42"/>
      <c r="CB61" s="43"/>
      <c r="CC61" s="45" t="str">
        <f t="shared" si="63"/>
        <v/>
      </c>
      <c r="CD61" s="44"/>
      <c r="CE61" s="43"/>
      <c r="CF61" s="46" t="str">
        <f t="shared" si="64"/>
        <v/>
      </c>
      <c r="CG61" s="47" t="str">
        <f t="shared" si="65"/>
        <v/>
      </c>
      <c r="CH61" s="42"/>
      <c r="CI61" s="43"/>
      <c r="CJ61" s="45" t="str">
        <f t="shared" si="66"/>
        <v/>
      </c>
      <c r="CK61" s="44"/>
      <c r="CL61" s="43"/>
      <c r="CM61" s="46" t="str">
        <f t="shared" si="67"/>
        <v/>
      </c>
      <c r="CN61" s="47" t="str">
        <f t="shared" si="68"/>
        <v/>
      </c>
      <c r="CO61" s="42"/>
      <c r="CP61" s="43"/>
      <c r="CQ61" s="45" t="str">
        <f t="shared" si="69"/>
        <v/>
      </c>
      <c r="CR61" s="44"/>
      <c r="CS61" s="43"/>
      <c r="CT61" s="46" t="str">
        <f t="shared" si="70"/>
        <v/>
      </c>
      <c r="CU61" s="47" t="str">
        <f t="shared" si="71"/>
        <v/>
      </c>
      <c r="CV61" s="42"/>
      <c r="CW61" s="43"/>
      <c r="CX61" s="45" t="str">
        <f t="shared" si="72"/>
        <v/>
      </c>
      <c r="CY61" s="44"/>
      <c r="CZ61" s="43"/>
      <c r="DA61" s="46" t="str">
        <f t="shared" si="73"/>
        <v/>
      </c>
      <c r="DB61" s="47" t="str">
        <f t="shared" si="74"/>
        <v/>
      </c>
      <c r="DC61" s="42"/>
      <c r="DD61" s="43"/>
      <c r="DE61" s="45" t="str">
        <f t="shared" si="75"/>
        <v/>
      </c>
      <c r="DF61" s="44"/>
      <c r="DG61" s="43"/>
      <c r="DH61" s="46" t="str">
        <f t="shared" si="76"/>
        <v/>
      </c>
      <c r="DI61" s="47" t="str">
        <f t="shared" si="77"/>
        <v/>
      </c>
      <c r="DJ61" s="42"/>
      <c r="DK61" s="43"/>
      <c r="DL61" s="45" t="str">
        <f t="shared" si="78"/>
        <v/>
      </c>
      <c r="DM61" s="44"/>
      <c r="DN61" s="43"/>
      <c r="DO61" s="46" t="str">
        <f t="shared" si="79"/>
        <v/>
      </c>
      <c r="DP61" s="47" t="str">
        <f t="shared" si="80"/>
        <v/>
      </c>
      <c r="DQ61" s="42"/>
      <c r="DR61" s="43"/>
      <c r="DS61" s="45" t="str">
        <f t="shared" si="81"/>
        <v/>
      </c>
      <c r="DT61" s="44"/>
      <c r="DU61" s="43"/>
      <c r="DV61" s="46" t="str">
        <f t="shared" si="82"/>
        <v/>
      </c>
      <c r="DW61" s="47" t="str">
        <f t="shared" si="83"/>
        <v/>
      </c>
      <c r="DX61" s="42"/>
      <c r="DY61" s="43"/>
      <c r="DZ61" s="45" t="str">
        <f t="shared" si="84"/>
        <v/>
      </c>
      <c r="EA61" s="44"/>
      <c r="EB61" s="43"/>
      <c r="EC61" s="46" t="str">
        <f t="shared" si="85"/>
        <v/>
      </c>
      <c r="ED61" s="47" t="str">
        <f t="shared" si="86"/>
        <v/>
      </c>
      <c r="EE61" s="42"/>
      <c r="EF61" s="43"/>
      <c r="EG61" s="45" t="str">
        <f t="shared" si="87"/>
        <v/>
      </c>
      <c r="EH61" s="44"/>
      <c r="EI61" s="43"/>
      <c r="EJ61" s="46" t="str">
        <f t="shared" si="88"/>
        <v/>
      </c>
      <c r="EK61" s="47" t="str">
        <f t="shared" si="89"/>
        <v/>
      </c>
      <c r="EL61" s="42"/>
      <c r="EM61" s="43"/>
      <c r="EN61" s="45" t="str">
        <f t="shared" si="90"/>
        <v/>
      </c>
      <c r="EO61" s="44"/>
      <c r="EP61" s="43"/>
      <c r="EQ61" s="46" t="str">
        <f t="shared" si="91"/>
        <v/>
      </c>
      <c r="ER61" s="47" t="str">
        <f t="shared" si="92"/>
        <v/>
      </c>
      <c r="ES61" s="42"/>
      <c r="ET61" s="43"/>
      <c r="EU61" s="45" t="str">
        <f t="shared" si="93"/>
        <v/>
      </c>
      <c r="EV61" s="44"/>
      <c r="EW61" s="43"/>
      <c r="EX61" s="46" t="str">
        <f t="shared" si="94"/>
        <v/>
      </c>
      <c r="EY61" s="47" t="str">
        <f t="shared" si="95"/>
        <v/>
      </c>
      <c r="EZ61" s="42"/>
      <c r="FA61" s="43"/>
      <c r="FB61" s="45" t="str">
        <f t="shared" si="96"/>
        <v/>
      </c>
      <c r="FC61" s="44"/>
      <c r="FD61" s="43"/>
      <c r="FE61" s="46" t="str">
        <f t="shared" si="97"/>
        <v/>
      </c>
      <c r="FF61" s="47" t="str">
        <f t="shared" si="98"/>
        <v/>
      </c>
      <c r="FG61" s="42"/>
      <c r="FH61" s="43"/>
      <c r="FI61" s="45" t="str">
        <f t="shared" si="99"/>
        <v/>
      </c>
      <c r="FJ61" s="44"/>
      <c r="FK61" s="43"/>
      <c r="FL61" s="46" t="str">
        <f t="shared" si="100"/>
        <v/>
      </c>
      <c r="FM61" s="47" t="str">
        <f t="shared" si="101"/>
        <v/>
      </c>
      <c r="FN61" s="42"/>
      <c r="FO61" s="43"/>
      <c r="FP61" s="45" t="str">
        <f t="shared" si="102"/>
        <v/>
      </c>
      <c r="FQ61" s="44"/>
      <c r="FR61" s="43"/>
      <c r="FS61" s="46" t="str">
        <f t="shared" si="103"/>
        <v/>
      </c>
      <c r="FT61" s="47" t="str">
        <f t="shared" si="104"/>
        <v/>
      </c>
      <c r="FU61" s="42"/>
      <c r="FV61" s="43"/>
      <c r="FW61" s="45" t="str">
        <f t="shared" si="105"/>
        <v/>
      </c>
      <c r="FX61" s="44"/>
      <c r="FY61" s="43"/>
      <c r="FZ61" s="46" t="str">
        <f t="shared" si="106"/>
        <v/>
      </c>
      <c r="GA61" s="47" t="str">
        <f t="shared" si="107"/>
        <v/>
      </c>
      <c r="GB61" s="62" t="s">
        <v>6</v>
      </c>
      <c r="GC61" s="60" t="str">
        <f>IF(ISERROR(AVERAGE(K61,R61,Y61,AF61,AM61,FI61,FP61,FW61,#REF!,#REF!)),"",AVERAGE(K61,R61,Y61,AF61,AM61,FI61,FP61,FW61,#REF!,#REF!))</f>
        <v/>
      </c>
      <c r="GD61" s="61" t="str">
        <f>IF(ISERROR(SUM(N61,U61,AB61,AI61,AP61,FL61,FS61,FZ61,#REF!,#REF!)),"",SUM(N61,U61,AB61,AI61,AP61,FL61,FS61,FZ61,#REF!,#REF!))</f>
        <v/>
      </c>
      <c r="GE61" s="63" t="str">
        <f t="shared" si="108"/>
        <v/>
      </c>
      <c r="GF61" s="25" t="str">
        <f>IF(ISERROR(AVERAGE(K61,R61,Y61,AF61,AM61,FI61,FP61,FW61,#REF!,#REF!)/MIN(K61,R61,Y61,AF61,AM61,FI61,FP61,FW61,#REF!,#REF!)),"",AVERAGE(K61,R61,Y61,AF61,AM61,FI61,FP61,FW61,#REF!,#REF!)/MIN(K61,R61,Y61,AF61,AM61,FI61,FP61,FW61,#REF!,#REF!))</f>
        <v/>
      </c>
      <c r="GG61" s="42"/>
      <c r="GH61" s="43"/>
      <c r="GI61" s="45" t="str">
        <f t="shared" si="109"/>
        <v/>
      </c>
      <c r="GJ61" s="44"/>
      <c r="GK61" s="43"/>
      <c r="GL61" s="46" t="str">
        <f t="shared" si="110"/>
        <v/>
      </c>
      <c r="GM61" s="47" t="str">
        <f t="shared" si="111"/>
        <v/>
      </c>
    </row>
    <row r="62" spans="2:195" ht="27.75" customHeight="1" x14ac:dyDescent="0.2">
      <c r="B62" s="68">
        <v>54</v>
      </c>
      <c r="C62" s="41" t="s">
        <v>36</v>
      </c>
      <c r="D62" s="82" t="s">
        <v>361</v>
      </c>
      <c r="E62" s="40" t="s">
        <v>74</v>
      </c>
      <c r="F62" s="23"/>
      <c r="G62" s="24"/>
      <c r="H62" s="50"/>
      <c r="I62" s="42"/>
      <c r="J62" s="43"/>
      <c r="K62" s="45"/>
      <c r="L62" s="44"/>
      <c r="M62" s="43"/>
      <c r="N62" s="46"/>
      <c r="O62" s="47"/>
      <c r="P62" s="42"/>
      <c r="Q62" s="43"/>
      <c r="R62" s="45" t="str">
        <f t="shared" si="45"/>
        <v/>
      </c>
      <c r="S62" s="44"/>
      <c r="T62" s="43"/>
      <c r="U62" s="46" t="str">
        <f t="shared" si="46"/>
        <v/>
      </c>
      <c r="V62" s="47" t="str">
        <f t="shared" si="47"/>
        <v/>
      </c>
      <c r="W62" s="42"/>
      <c r="X62" s="43"/>
      <c r="Y62" s="45"/>
      <c r="Z62" s="44"/>
      <c r="AA62" s="43"/>
      <c r="AB62" s="46"/>
      <c r="AC62" s="47"/>
      <c r="AD62" s="42"/>
      <c r="AE62" s="43"/>
      <c r="AF62" s="45"/>
      <c r="AG62" s="44"/>
      <c r="AH62" s="43"/>
      <c r="AI62" s="46"/>
      <c r="AJ62" s="47"/>
      <c r="AK62" s="42"/>
      <c r="AL62" s="43"/>
      <c r="AM62" s="45"/>
      <c r="AN62" s="44"/>
      <c r="AO62" s="43"/>
      <c r="AP62" s="46"/>
      <c r="AQ62" s="47"/>
      <c r="AR62" s="42"/>
      <c r="AS62" s="43"/>
      <c r="AT62" s="45" t="str">
        <f t="shared" si="48"/>
        <v/>
      </c>
      <c r="AU62" s="44"/>
      <c r="AV62" s="43"/>
      <c r="AW62" s="46" t="str">
        <f t="shared" si="49"/>
        <v/>
      </c>
      <c r="AX62" s="47" t="str">
        <f t="shared" si="50"/>
        <v/>
      </c>
      <c r="AY62" s="42"/>
      <c r="AZ62" s="43"/>
      <c r="BA62" s="45" t="str">
        <f t="shared" si="51"/>
        <v/>
      </c>
      <c r="BB62" s="44"/>
      <c r="BC62" s="43"/>
      <c r="BD62" s="46" t="str">
        <f t="shared" si="52"/>
        <v/>
      </c>
      <c r="BE62" s="47" t="str">
        <f t="shared" si="53"/>
        <v/>
      </c>
      <c r="BF62" s="42"/>
      <c r="BG62" s="43"/>
      <c r="BH62" s="45" t="str">
        <f t="shared" si="54"/>
        <v/>
      </c>
      <c r="BI62" s="44"/>
      <c r="BJ62" s="43"/>
      <c r="BK62" s="46" t="str">
        <f t="shared" si="55"/>
        <v/>
      </c>
      <c r="BL62" s="47" t="str">
        <f t="shared" si="56"/>
        <v/>
      </c>
      <c r="BM62" s="42"/>
      <c r="BN62" s="43"/>
      <c r="BO62" s="45" t="str">
        <f t="shared" si="57"/>
        <v/>
      </c>
      <c r="BP62" s="44"/>
      <c r="BQ62" s="43"/>
      <c r="BR62" s="46" t="str">
        <f t="shared" si="58"/>
        <v/>
      </c>
      <c r="BS62" s="47" t="str">
        <f t="shared" si="59"/>
        <v/>
      </c>
      <c r="BT62" s="42"/>
      <c r="BU62" s="43"/>
      <c r="BV62" s="45" t="str">
        <f t="shared" si="60"/>
        <v/>
      </c>
      <c r="BW62" s="44"/>
      <c r="BX62" s="43"/>
      <c r="BY62" s="46" t="str">
        <f t="shared" si="61"/>
        <v/>
      </c>
      <c r="BZ62" s="47" t="str">
        <f t="shared" si="62"/>
        <v/>
      </c>
      <c r="CA62" s="42"/>
      <c r="CB62" s="43"/>
      <c r="CC62" s="45" t="str">
        <f t="shared" si="63"/>
        <v/>
      </c>
      <c r="CD62" s="44"/>
      <c r="CE62" s="43"/>
      <c r="CF62" s="46" t="str">
        <f t="shared" si="64"/>
        <v/>
      </c>
      <c r="CG62" s="47" t="str">
        <f t="shared" si="65"/>
        <v/>
      </c>
      <c r="CH62" s="42"/>
      <c r="CI62" s="43"/>
      <c r="CJ62" s="45" t="str">
        <f t="shared" si="66"/>
        <v/>
      </c>
      <c r="CK62" s="44"/>
      <c r="CL62" s="43"/>
      <c r="CM62" s="46" t="str">
        <f t="shared" si="67"/>
        <v/>
      </c>
      <c r="CN62" s="47" t="str">
        <f t="shared" si="68"/>
        <v/>
      </c>
      <c r="CO62" s="42"/>
      <c r="CP62" s="43"/>
      <c r="CQ62" s="45" t="str">
        <f t="shared" si="69"/>
        <v/>
      </c>
      <c r="CR62" s="44"/>
      <c r="CS62" s="43"/>
      <c r="CT62" s="46" t="str">
        <f t="shared" si="70"/>
        <v/>
      </c>
      <c r="CU62" s="47" t="str">
        <f t="shared" si="71"/>
        <v/>
      </c>
      <c r="CV62" s="42"/>
      <c r="CW62" s="43"/>
      <c r="CX62" s="45" t="str">
        <f t="shared" si="72"/>
        <v/>
      </c>
      <c r="CY62" s="44"/>
      <c r="CZ62" s="43"/>
      <c r="DA62" s="46" t="str">
        <f t="shared" si="73"/>
        <v/>
      </c>
      <c r="DB62" s="47" t="str">
        <f t="shared" si="74"/>
        <v/>
      </c>
      <c r="DC62" s="42"/>
      <c r="DD62" s="43"/>
      <c r="DE62" s="45" t="str">
        <f t="shared" si="75"/>
        <v/>
      </c>
      <c r="DF62" s="44"/>
      <c r="DG62" s="43"/>
      <c r="DH62" s="46" t="str">
        <f t="shared" si="76"/>
        <v/>
      </c>
      <c r="DI62" s="47" t="str">
        <f t="shared" si="77"/>
        <v/>
      </c>
      <c r="DJ62" s="42"/>
      <c r="DK62" s="43"/>
      <c r="DL62" s="45" t="str">
        <f t="shared" si="78"/>
        <v/>
      </c>
      <c r="DM62" s="44"/>
      <c r="DN62" s="43"/>
      <c r="DO62" s="46" t="str">
        <f t="shared" si="79"/>
        <v/>
      </c>
      <c r="DP62" s="47" t="str">
        <f t="shared" si="80"/>
        <v/>
      </c>
      <c r="DQ62" s="42"/>
      <c r="DR62" s="43"/>
      <c r="DS62" s="45" t="str">
        <f t="shared" si="81"/>
        <v/>
      </c>
      <c r="DT62" s="44"/>
      <c r="DU62" s="43"/>
      <c r="DV62" s="46" t="str">
        <f t="shared" si="82"/>
        <v/>
      </c>
      <c r="DW62" s="47" t="str">
        <f t="shared" si="83"/>
        <v/>
      </c>
      <c r="DX62" s="42"/>
      <c r="DY62" s="43"/>
      <c r="DZ62" s="45" t="str">
        <f t="shared" si="84"/>
        <v/>
      </c>
      <c r="EA62" s="44"/>
      <c r="EB62" s="43"/>
      <c r="EC62" s="46" t="str">
        <f t="shared" si="85"/>
        <v/>
      </c>
      <c r="ED62" s="47" t="str">
        <f t="shared" si="86"/>
        <v/>
      </c>
      <c r="EE62" s="42"/>
      <c r="EF62" s="43"/>
      <c r="EG62" s="45" t="str">
        <f t="shared" si="87"/>
        <v/>
      </c>
      <c r="EH62" s="44"/>
      <c r="EI62" s="43"/>
      <c r="EJ62" s="46" t="str">
        <f t="shared" si="88"/>
        <v/>
      </c>
      <c r="EK62" s="47" t="str">
        <f t="shared" si="89"/>
        <v/>
      </c>
      <c r="EL62" s="42"/>
      <c r="EM62" s="43"/>
      <c r="EN62" s="45" t="str">
        <f t="shared" si="90"/>
        <v/>
      </c>
      <c r="EO62" s="44"/>
      <c r="EP62" s="43"/>
      <c r="EQ62" s="46" t="str">
        <f t="shared" si="91"/>
        <v/>
      </c>
      <c r="ER62" s="47" t="str">
        <f t="shared" si="92"/>
        <v/>
      </c>
      <c r="ES62" s="42"/>
      <c r="ET62" s="43"/>
      <c r="EU62" s="45" t="str">
        <f t="shared" si="93"/>
        <v/>
      </c>
      <c r="EV62" s="44"/>
      <c r="EW62" s="43"/>
      <c r="EX62" s="46" t="str">
        <f t="shared" si="94"/>
        <v/>
      </c>
      <c r="EY62" s="47" t="str">
        <f t="shared" si="95"/>
        <v/>
      </c>
      <c r="EZ62" s="42"/>
      <c r="FA62" s="43"/>
      <c r="FB62" s="45" t="str">
        <f t="shared" si="96"/>
        <v/>
      </c>
      <c r="FC62" s="44"/>
      <c r="FD62" s="43"/>
      <c r="FE62" s="46" t="str">
        <f t="shared" si="97"/>
        <v/>
      </c>
      <c r="FF62" s="47" t="str">
        <f t="shared" si="98"/>
        <v/>
      </c>
      <c r="FG62" s="42"/>
      <c r="FH62" s="43"/>
      <c r="FI62" s="45" t="str">
        <f t="shared" si="99"/>
        <v/>
      </c>
      <c r="FJ62" s="44"/>
      <c r="FK62" s="43"/>
      <c r="FL62" s="46" t="str">
        <f t="shared" si="100"/>
        <v/>
      </c>
      <c r="FM62" s="47" t="str">
        <f t="shared" si="101"/>
        <v/>
      </c>
      <c r="FN62" s="42"/>
      <c r="FO62" s="43"/>
      <c r="FP62" s="45" t="str">
        <f t="shared" si="102"/>
        <v/>
      </c>
      <c r="FQ62" s="44"/>
      <c r="FR62" s="43"/>
      <c r="FS62" s="46" t="str">
        <f t="shared" si="103"/>
        <v/>
      </c>
      <c r="FT62" s="47" t="str">
        <f t="shared" si="104"/>
        <v/>
      </c>
      <c r="FU62" s="42"/>
      <c r="FV62" s="43"/>
      <c r="FW62" s="45" t="str">
        <f t="shared" si="105"/>
        <v/>
      </c>
      <c r="FX62" s="44"/>
      <c r="FY62" s="43"/>
      <c r="FZ62" s="46" t="str">
        <f t="shared" si="106"/>
        <v/>
      </c>
      <c r="GA62" s="47" t="str">
        <f t="shared" si="107"/>
        <v/>
      </c>
      <c r="GB62" s="62" t="s">
        <v>6</v>
      </c>
      <c r="GC62" s="60" t="str">
        <f>IF(ISERROR(AVERAGE(K62,R62,Y62,AF62,AM62,FI62,FP62,FW62,#REF!,#REF!)),"",AVERAGE(K62,R62,Y62,AF62,AM62,FI62,FP62,FW62,#REF!,#REF!))</f>
        <v/>
      </c>
      <c r="GD62" s="61" t="str">
        <f>IF(ISERROR(SUM(N62,U62,AB62,AI62,AP62,FL62,FS62,FZ62,#REF!,#REF!)),"",SUM(N62,U62,AB62,AI62,AP62,FL62,FS62,FZ62,#REF!,#REF!))</f>
        <v/>
      </c>
      <c r="GE62" s="63" t="str">
        <f t="shared" si="108"/>
        <v/>
      </c>
      <c r="GF62" s="25" t="str">
        <f>IF(ISERROR(AVERAGE(K62,R62,Y62,AF62,AM62,FI62,FP62,FW62,#REF!,#REF!)/MIN(K62,R62,Y62,AF62,AM62,FI62,FP62,FW62,#REF!,#REF!)),"",AVERAGE(K62,R62,Y62,AF62,AM62,FI62,FP62,FW62,#REF!,#REF!)/MIN(K62,R62,Y62,AF62,AM62,FI62,FP62,FW62,#REF!,#REF!))</f>
        <v/>
      </c>
      <c r="GG62" s="42"/>
      <c r="GH62" s="43"/>
      <c r="GI62" s="45" t="str">
        <f t="shared" si="109"/>
        <v/>
      </c>
      <c r="GJ62" s="44"/>
      <c r="GK62" s="43"/>
      <c r="GL62" s="46" t="str">
        <f t="shared" si="110"/>
        <v/>
      </c>
      <c r="GM62" s="47" t="str">
        <f t="shared" si="111"/>
        <v/>
      </c>
    </row>
    <row r="63" spans="2:195" ht="27.75" customHeight="1" x14ac:dyDescent="0.2">
      <c r="B63" s="68">
        <v>55</v>
      </c>
      <c r="C63" s="41" t="s">
        <v>36</v>
      </c>
      <c r="D63" s="82" t="s">
        <v>361</v>
      </c>
      <c r="E63" s="40" t="s">
        <v>37</v>
      </c>
      <c r="F63" s="23"/>
      <c r="G63" s="24"/>
      <c r="H63" s="49"/>
      <c r="I63" s="42"/>
      <c r="J63" s="43"/>
      <c r="K63" s="45"/>
      <c r="L63" s="44"/>
      <c r="M63" s="43"/>
      <c r="N63" s="46"/>
      <c r="O63" s="47"/>
      <c r="P63" s="42"/>
      <c r="Q63" s="43"/>
      <c r="R63" s="45" t="str">
        <f t="shared" si="45"/>
        <v/>
      </c>
      <c r="S63" s="44"/>
      <c r="T63" s="43"/>
      <c r="U63" s="46" t="str">
        <f t="shared" si="46"/>
        <v/>
      </c>
      <c r="V63" s="47" t="str">
        <f t="shared" si="47"/>
        <v/>
      </c>
      <c r="W63" s="42"/>
      <c r="X63" s="43"/>
      <c r="Y63" s="45"/>
      <c r="Z63" s="44"/>
      <c r="AA63" s="43"/>
      <c r="AB63" s="46"/>
      <c r="AC63" s="47"/>
      <c r="AD63" s="42"/>
      <c r="AE63" s="43"/>
      <c r="AF63" s="45"/>
      <c r="AG63" s="44"/>
      <c r="AH63" s="43"/>
      <c r="AI63" s="46"/>
      <c r="AJ63" s="47"/>
      <c r="AK63" s="42"/>
      <c r="AL63" s="43"/>
      <c r="AM63" s="45"/>
      <c r="AN63" s="44"/>
      <c r="AO63" s="43"/>
      <c r="AP63" s="46"/>
      <c r="AQ63" s="47"/>
      <c r="AR63" s="42"/>
      <c r="AS63" s="43"/>
      <c r="AT63" s="45" t="str">
        <f t="shared" si="48"/>
        <v/>
      </c>
      <c r="AU63" s="44"/>
      <c r="AV63" s="43"/>
      <c r="AW63" s="46" t="str">
        <f t="shared" si="49"/>
        <v/>
      </c>
      <c r="AX63" s="47" t="str">
        <f t="shared" si="50"/>
        <v/>
      </c>
      <c r="AY63" s="42"/>
      <c r="AZ63" s="43"/>
      <c r="BA63" s="45" t="str">
        <f t="shared" si="51"/>
        <v/>
      </c>
      <c r="BB63" s="44"/>
      <c r="BC63" s="43"/>
      <c r="BD63" s="46" t="str">
        <f t="shared" si="52"/>
        <v/>
      </c>
      <c r="BE63" s="47" t="str">
        <f t="shared" si="53"/>
        <v/>
      </c>
      <c r="BF63" s="42"/>
      <c r="BG63" s="43"/>
      <c r="BH63" s="45" t="str">
        <f t="shared" si="54"/>
        <v/>
      </c>
      <c r="BI63" s="44"/>
      <c r="BJ63" s="43"/>
      <c r="BK63" s="46" t="str">
        <f t="shared" si="55"/>
        <v/>
      </c>
      <c r="BL63" s="47" t="str">
        <f t="shared" si="56"/>
        <v/>
      </c>
      <c r="BM63" s="42"/>
      <c r="BN63" s="43"/>
      <c r="BO63" s="45" t="str">
        <f t="shared" si="57"/>
        <v/>
      </c>
      <c r="BP63" s="44"/>
      <c r="BQ63" s="43"/>
      <c r="BR63" s="46" t="str">
        <f t="shared" si="58"/>
        <v/>
      </c>
      <c r="BS63" s="47" t="str">
        <f t="shared" si="59"/>
        <v/>
      </c>
      <c r="BT63" s="42"/>
      <c r="BU63" s="43"/>
      <c r="BV63" s="45" t="str">
        <f t="shared" si="60"/>
        <v/>
      </c>
      <c r="BW63" s="44"/>
      <c r="BX63" s="43"/>
      <c r="BY63" s="46" t="str">
        <f t="shared" si="61"/>
        <v/>
      </c>
      <c r="BZ63" s="47" t="str">
        <f t="shared" si="62"/>
        <v/>
      </c>
      <c r="CA63" s="42"/>
      <c r="CB63" s="43"/>
      <c r="CC63" s="45" t="str">
        <f t="shared" si="63"/>
        <v/>
      </c>
      <c r="CD63" s="44"/>
      <c r="CE63" s="43"/>
      <c r="CF63" s="46" t="str">
        <f t="shared" si="64"/>
        <v/>
      </c>
      <c r="CG63" s="47" t="str">
        <f t="shared" si="65"/>
        <v/>
      </c>
      <c r="CH63" s="42"/>
      <c r="CI63" s="43"/>
      <c r="CJ63" s="45" t="str">
        <f t="shared" si="66"/>
        <v/>
      </c>
      <c r="CK63" s="44"/>
      <c r="CL63" s="43"/>
      <c r="CM63" s="46" t="str">
        <f t="shared" si="67"/>
        <v/>
      </c>
      <c r="CN63" s="47" t="str">
        <f t="shared" si="68"/>
        <v/>
      </c>
      <c r="CO63" s="42"/>
      <c r="CP63" s="43"/>
      <c r="CQ63" s="45" t="str">
        <f t="shared" si="69"/>
        <v/>
      </c>
      <c r="CR63" s="44"/>
      <c r="CS63" s="43"/>
      <c r="CT63" s="46" t="str">
        <f t="shared" si="70"/>
        <v/>
      </c>
      <c r="CU63" s="47" t="str">
        <f t="shared" si="71"/>
        <v/>
      </c>
      <c r="CV63" s="42"/>
      <c r="CW63" s="43"/>
      <c r="CX63" s="45" t="str">
        <f t="shared" si="72"/>
        <v/>
      </c>
      <c r="CY63" s="44"/>
      <c r="CZ63" s="43"/>
      <c r="DA63" s="46" t="str">
        <f t="shared" si="73"/>
        <v/>
      </c>
      <c r="DB63" s="47" t="str">
        <f t="shared" si="74"/>
        <v/>
      </c>
      <c r="DC63" s="42"/>
      <c r="DD63" s="43"/>
      <c r="DE63" s="45" t="str">
        <f t="shared" si="75"/>
        <v/>
      </c>
      <c r="DF63" s="44"/>
      <c r="DG63" s="43"/>
      <c r="DH63" s="46" t="str">
        <f t="shared" si="76"/>
        <v/>
      </c>
      <c r="DI63" s="47" t="str">
        <f t="shared" si="77"/>
        <v/>
      </c>
      <c r="DJ63" s="42"/>
      <c r="DK63" s="43"/>
      <c r="DL63" s="45" t="str">
        <f t="shared" si="78"/>
        <v/>
      </c>
      <c r="DM63" s="44"/>
      <c r="DN63" s="43"/>
      <c r="DO63" s="46" t="str">
        <f t="shared" si="79"/>
        <v/>
      </c>
      <c r="DP63" s="47" t="str">
        <f t="shared" si="80"/>
        <v/>
      </c>
      <c r="DQ63" s="42"/>
      <c r="DR63" s="43"/>
      <c r="DS63" s="45" t="str">
        <f t="shared" si="81"/>
        <v/>
      </c>
      <c r="DT63" s="44"/>
      <c r="DU63" s="43"/>
      <c r="DV63" s="46" t="str">
        <f t="shared" si="82"/>
        <v/>
      </c>
      <c r="DW63" s="47" t="str">
        <f t="shared" si="83"/>
        <v/>
      </c>
      <c r="DX63" s="42"/>
      <c r="DY63" s="43"/>
      <c r="DZ63" s="45" t="str">
        <f t="shared" si="84"/>
        <v/>
      </c>
      <c r="EA63" s="44"/>
      <c r="EB63" s="43"/>
      <c r="EC63" s="46" t="str">
        <f t="shared" si="85"/>
        <v/>
      </c>
      <c r="ED63" s="47" t="str">
        <f t="shared" si="86"/>
        <v/>
      </c>
      <c r="EE63" s="42"/>
      <c r="EF63" s="43"/>
      <c r="EG63" s="45" t="str">
        <f t="shared" si="87"/>
        <v/>
      </c>
      <c r="EH63" s="44"/>
      <c r="EI63" s="43"/>
      <c r="EJ63" s="46" t="str">
        <f t="shared" si="88"/>
        <v/>
      </c>
      <c r="EK63" s="47" t="str">
        <f t="shared" si="89"/>
        <v/>
      </c>
      <c r="EL63" s="42"/>
      <c r="EM63" s="43"/>
      <c r="EN63" s="45" t="str">
        <f t="shared" si="90"/>
        <v/>
      </c>
      <c r="EO63" s="44"/>
      <c r="EP63" s="43"/>
      <c r="EQ63" s="46" t="str">
        <f t="shared" si="91"/>
        <v/>
      </c>
      <c r="ER63" s="47" t="str">
        <f t="shared" si="92"/>
        <v/>
      </c>
      <c r="ES63" s="42"/>
      <c r="ET63" s="43"/>
      <c r="EU63" s="45" t="str">
        <f t="shared" si="93"/>
        <v/>
      </c>
      <c r="EV63" s="44"/>
      <c r="EW63" s="43"/>
      <c r="EX63" s="46" t="str">
        <f t="shared" si="94"/>
        <v/>
      </c>
      <c r="EY63" s="47" t="str">
        <f t="shared" si="95"/>
        <v/>
      </c>
      <c r="EZ63" s="42"/>
      <c r="FA63" s="43"/>
      <c r="FB63" s="45" t="str">
        <f t="shared" si="96"/>
        <v/>
      </c>
      <c r="FC63" s="44"/>
      <c r="FD63" s="43"/>
      <c r="FE63" s="46" t="str">
        <f t="shared" si="97"/>
        <v/>
      </c>
      <c r="FF63" s="47" t="str">
        <f t="shared" si="98"/>
        <v/>
      </c>
      <c r="FG63" s="42"/>
      <c r="FH63" s="43"/>
      <c r="FI63" s="45" t="str">
        <f t="shared" si="99"/>
        <v/>
      </c>
      <c r="FJ63" s="44"/>
      <c r="FK63" s="43"/>
      <c r="FL63" s="46" t="str">
        <f t="shared" si="100"/>
        <v/>
      </c>
      <c r="FM63" s="47" t="str">
        <f t="shared" si="101"/>
        <v/>
      </c>
      <c r="FN63" s="42"/>
      <c r="FO63" s="43"/>
      <c r="FP63" s="45" t="str">
        <f t="shared" si="102"/>
        <v/>
      </c>
      <c r="FQ63" s="44"/>
      <c r="FR63" s="43"/>
      <c r="FS63" s="46" t="str">
        <f t="shared" si="103"/>
        <v/>
      </c>
      <c r="FT63" s="47" t="str">
        <f t="shared" si="104"/>
        <v/>
      </c>
      <c r="FU63" s="42"/>
      <c r="FV63" s="43"/>
      <c r="FW63" s="45" t="str">
        <f t="shared" si="105"/>
        <v/>
      </c>
      <c r="FX63" s="44"/>
      <c r="FY63" s="43"/>
      <c r="FZ63" s="46" t="str">
        <f t="shared" si="106"/>
        <v/>
      </c>
      <c r="GA63" s="47" t="str">
        <f t="shared" si="107"/>
        <v/>
      </c>
      <c r="GB63" s="62" t="s">
        <v>6</v>
      </c>
      <c r="GC63" s="60" t="str">
        <f>IF(ISERROR(AVERAGE(K63,R63,Y63,AF63,AM63,FI63,FP63,FW63,#REF!,#REF!)),"",AVERAGE(K63,R63,Y63,AF63,AM63,FI63,FP63,FW63,#REF!,#REF!))</f>
        <v/>
      </c>
      <c r="GD63" s="61" t="str">
        <f>IF(ISERROR(SUM(N63,U63,AB63,AI63,AP63,FL63,FS63,FZ63,#REF!,#REF!)),"",SUM(N63,U63,AB63,AI63,AP63,FL63,FS63,FZ63,#REF!,#REF!))</f>
        <v/>
      </c>
      <c r="GE63" s="63" t="str">
        <f t="shared" si="108"/>
        <v/>
      </c>
      <c r="GF63" s="25" t="str">
        <f>IF(ISERROR(AVERAGE(K63,R63,Y63,AF63,AM63,FI63,FP63,FW63,#REF!,#REF!)/MIN(K63,R63,Y63,AF63,AM63,FI63,FP63,FW63,#REF!,#REF!)),"",AVERAGE(K63,R63,Y63,AF63,AM63,FI63,FP63,FW63,#REF!,#REF!)/MIN(K63,R63,Y63,AF63,AM63,FI63,FP63,FW63,#REF!,#REF!))</f>
        <v/>
      </c>
      <c r="GG63" s="42"/>
      <c r="GH63" s="43"/>
      <c r="GI63" s="45" t="str">
        <f t="shared" si="109"/>
        <v/>
      </c>
      <c r="GJ63" s="44"/>
      <c r="GK63" s="43"/>
      <c r="GL63" s="46" t="str">
        <f t="shared" si="110"/>
        <v/>
      </c>
      <c r="GM63" s="47" t="str">
        <f t="shared" si="111"/>
        <v/>
      </c>
    </row>
    <row r="64" spans="2:195" ht="27.75" customHeight="1" x14ac:dyDescent="0.2">
      <c r="B64" s="68">
        <v>56</v>
      </c>
      <c r="C64" s="41" t="s">
        <v>36</v>
      </c>
      <c r="D64" s="82" t="s">
        <v>38</v>
      </c>
      <c r="E64" s="40" t="s">
        <v>75</v>
      </c>
      <c r="F64" s="23"/>
      <c r="G64" s="24"/>
      <c r="H64" s="50"/>
      <c r="I64" s="42"/>
      <c r="J64" s="43"/>
      <c r="K64" s="45"/>
      <c r="L64" s="44"/>
      <c r="M64" s="43"/>
      <c r="N64" s="46"/>
      <c r="O64" s="47"/>
      <c r="P64" s="42"/>
      <c r="Q64" s="43"/>
      <c r="R64" s="45" t="str">
        <f t="shared" si="45"/>
        <v/>
      </c>
      <c r="S64" s="44"/>
      <c r="T64" s="43"/>
      <c r="U64" s="46" t="str">
        <f t="shared" si="46"/>
        <v/>
      </c>
      <c r="V64" s="47" t="str">
        <f t="shared" si="47"/>
        <v/>
      </c>
      <c r="W64" s="42"/>
      <c r="X64" s="43"/>
      <c r="Y64" s="45"/>
      <c r="Z64" s="44"/>
      <c r="AA64" s="43"/>
      <c r="AB64" s="46"/>
      <c r="AC64" s="47"/>
      <c r="AD64" s="42"/>
      <c r="AE64" s="43"/>
      <c r="AF64" s="45"/>
      <c r="AG64" s="44"/>
      <c r="AH64" s="43"/>
      <c r="AI64" s="46"/>
      <c r="AJ64" s="47"/>
      <c r="AK64" s="42"/>
      <c r="AL64" s="43"/>
      <c r="AM64" s="45"/>
      <c r="AN64" s="44"/>
      <c r="AO64" s="43"/>
      <c r="AP64" s="46"/>
      <c r="AQ64" s="47"/>
      <c r="AR64" s="42"/>
      <c r="AS64" s="43"/>
      <c r="AT64" s="45" t="str">
        <f t="shared" si="48"/>
        <v/>
      </c>
      <c r="AU64" s="44"/>
      <c r="AV64" s="43"/>
      <c r="AW64" s="46" t="str">
        <f t="shared" si="49"/>
        <v/>
      </c>
      <c r="AX64" s="47" t="str">
        <f t="shared" si="50"/>
        <v/>
      </c>
      <c r="AY64" s="42"/>
      <c r="AZ64" s="43"/>
      <c r="BA64" s="45" t="str">
        <f t="shared" si="51"/>
        <v/>
      </c>
      <c r="BB64" s="44"/>
      <c r="BC64" s="43"/>
      <c r="BD64" s="46" t="str">
        <f t="shared" si="52"/>
        <v/>
      </c>
      <c r="BE64" s="47" t="str">
        <f t="shared" si="53"/>
        <v/>
      </c>
      <c r="BF64" s="42"/>
      <c r="BG64" s="43"/>
      <c r="BH64" s="45" t="str">
        <f t="shared" si="54"/>
        <v/>
      </c>
      <c r="BI64" s="44"/>
      <c r="BJ64" s="43"/>
      <c r="BK64" s="46" t="str">
        <f t="shared" si="55"/>
        <v/>
      </c>
      <c r="BL64" s="47" t="str">
        <f t="shared" si="56"/>
        <v/>
      </c>
      <c r="BM64" s="42"/>
      <c r="BN64" s="43"/>
      <c r="BO64" s="45" t="str">
        <f t="shared" si="57"/>
        <v/>
      </c>
      <c r="BP64" s="44"/>
      <c r="BQ64" s="43"/>
      <c r="BR64" s="46" t="str">
        <f t="shared" si="58"/>
        <v/>
      </c>
      <c r="BS64" s="47" t="str">
        <f t="shared" si="59"/>
        <v/>
      </c>
      <c r="BT64" s="42"/>
      <c r="BU64" s="43"/>
      <c r="BV64" s="45" t="str">
        <f t="shared" si="60"/>
        <v/>
      </c>
      <c r="BW64" s="44"/>
      <c r="BX64" s="43"/>
      <c r="BY64" s="46" t="str">
        <f t="shared" si="61"/>
        <v/>
      </c>
      <c r="BZ64" s="47" t="str">
        <f t="shared" si="62"/>
        <v/>
      </c>
      <c r="CA64" s="42"/>
      <c r="CB64" s="43"/>
      <c r="CC64" s="45" t="str">
        <f t="shared" si="63"/>
        <v/>
      </c>
      <c r="CD64" s="44"/>
      <c r="CE64" s="43"/>
      <c r="CF64" s="46" t="str">
        <f t="shared" si="64"/>
        <v/>
      </c>
      <c r="CG64" s="47" t="str">
        <f t="shared" si="65"/>
        <v/>
      </c>
      <c r="CH64" s="42"/>
      <c r="CI64" s="43"/>
      <c r="CJ64" s="45" t="str">
        <f t="shared" si="66"/>
        <v/>
      </c>
      <c r="CK64" s="44"/>
      <c r="CL64" s="43"/>
      <c r="CM64" s="46" t="str">
        <f t="shared" si="67"/>
        <v/>
      </c>
      <c r="CN64" s="47" t="str">
        <f t="shared" si="68"/>
        <v/>
      </c>
      <c r="CO64" s="42"/>
      <c r="CP64" s="43"/>
      <c r="CQ64" s="45" t="str">
        <f t="shared" si="69"/>
        <v/>
      </c>
      <c r="CR64" s="44"/>
      <c r="CS64" s="43"/>
      <c r="CT64" s="46" t="str">
        <f t="shared" si="70"/>
        <v/>
      </c>
      <c r="CU64" s="47" t="str">
        <f t="shared" si="71"/>
        <v/>
      </c>
      <c r="CV64" s="42"/>
      <c r="CW64" s="43"/>
      <c r="CX64" s="45" t="str">
        <f t="shared" si="72"/>
        <v/>
      </c>
      <c r="CY64" s="44"/>
      <c r="CZ64" s="43"/>
      <c r="DA64" s="46" t="str">
        <f t="shared" si="73"/>
        <v/>
      </c>
      <c r="DB64" s="47" t="str">
        <f t="shared" si="74"/>
        <v/>
      </c>
      <c r="DC64" s="42"/>
      <c r="DD64" s="43"/>
      <c r="DE64" s="45" t="str">
        <f t="shared" si="75"/>
        <v/>
      </c>
      <c r="DF64" s="44"/>
      <c r="DG64" s="43"/>
      <c r="DH64" s="46" t="str">
        <f t="shared" si="76"/>
        <v/>
      </c>
      <c r="DI64" s="47" t="str">
        <f t="shared" si="77"/>
        <v/>
      </c>
      <c r="DJ64" s="42"/>
      <c r="DK64" s="43"/>
      <c r="DL64" s="45" t="str">
        <f t="shared" si="78"/>
        <v/>
      </c>
      <c r="DM64" s="44"/>
      <c r="DN64" s="43"/>
      <c r="DO64" s="46" t="str">
        <f t="shared" si="79"/>
        <v/>
      </c>
      <c r="DP64" s="47" t="str">
        <f t="shared" si="80"/>
        <v/>
      </c>
      <c r="DQ64" s="42"/>
      <c r="DR64" s="43"/>
      <c r="DS64" s="45" t="str">
        <f t="shared" si="81"/>
        <v/>
      </c>
      <c r="DT64" s="44"/>
      <c r="DU64" s="43"/>
      <c r="DV64" s="46" t="str">
        <f t="shared" si="82"/>
        <v/>
      </c>
      <c r="DW64" s="47" t="str">
        <f t="shared" si="83"/>
        <v/>
      </c>
      <c r="DX64" s="42"/>
      <c r="DY64" s="43"/>
      <c r="DZ64" s="45" t="str">
        <f t="shared" si="84"/>
        <v/>
      </c>
      <c r="EA64" s="44"/>
      <c r="EB64" s="43"/>
      <c r="EC64" s="46" t="str">
        <f t="shared" si="85"/>
        <v/>
      </c>
      <c r="ED64" s="47" t="str">
        <f t="shared" si="86"/>
        <v/>
      </c>
      <c r="EE64" s="42"/>
      <c r="EF64" s="43"/>
      <c r="EG64" s="45" t="str">
        <f t="shared" si="87"/>
        <v/>
      </c>
      <c r="EH64" s="44"/>
      <c r="EI64" s="43"/>
      <c r="EJ64" s="46" t="str">
        <f t="shared" si="88"/>
        <v/>
      </c>
      <c r="EK64" s="47" t="str">
        <f t="shared" si="89"/>
        <v/>
      </c>
      <c r="EL64" s="42"/>
      <c r="EM64" s="43"/>
      <c r="EN64" s="45" t="str">
        <f t="shared" si="90"/>
        <v/>
      </c>
      <c r="EO64" s="44"/>
      <c r="EP64" s="43"/>
      <c r="EQ64" s="46" t="str">
        <f t="shared" si="91"/>
        <v/>
      </c>
      <c r="ER64" s="47" t="str">
        <f t="shared" si="92"/>
        <v/>
      </c>
      <c r="ES64" s="42"/>
      <c r="ET64" s="43"/>
      <c r="EU64" s="45" t="str">
        <f t="shared" si="93"/>
        <v/>
      </c>
      <c r="EV64" s="44"/>
      <c r="EW64" s="43"/>
      <c r="EX64" s="46" t="str">
        <f t="shared" si="94"/>
        <v/>
      </c>
      <c r="EY64" s="47" t="str">
        <f t="shared" si="95"/>
        <v/>
      </c>
      <c r="EZ64" s="42"/>
      <c r="FA64" s="43"/>
      <c r="FB64" s="45" t="str">
        <f t="shared" si="96"/>
        <v/>
      </c>
      <c r="FC64" s="44"/>
      <c r="FD64" s="43"/>
      <c r="FE64" s="46" t="str">
        <f t="shared" si="97"/>
        <v/>
      </c>
      <c r="FF64" s="47" t="str">
        <f t="shared" si="98"/>
        <v/>
      </c>
      <c r="FG64" s="42"/>
      <c r="FH64" s="43"/>
      <c r="FI64" s="45" t="str">
        <f t="shared" si="99"/>
        <v/>
      </c>
      <c r="FJ64" s="44"/>
      <c r="FK64" s="43"/>
      <c r="FL64" s="46" t="str">
        <f t="shared" si="100"/>
        <v/>
      </c>
      <c r="FM64" s="47" t="str">
        <f t="shared" si="101"/>
        <v/>
      </c>
      <c r="FN64" s="42"/>
      <c r="FO64" s="43"/>
      <c r="FP64" s="45" t="str">
        <f t="shared" si="102"/>
        <v/>
      </c>
      <c r="FQ64" s="44"/>
      <c r="FR64" s="43"/>
      <c r="FS64" s="46" t="str">
        <f t="shared" si="103"/>
        <v/>
      </c>
      <c r="FT64" s="47" t="str">
        <f t="shared" si="104"/>
        <v/>
      </c>
      <c r="FU64" s="42"/>
      <c r="FV64" s="43"/>
      <c r="FW64" s="45" t="str">
        <f t="shared" si="105"/>
        <v/>
      </c>
      <c r="FX64" s="44"/>
      <c r="FY64" s="43"/>
      <c r="FZ64" s="46" t="str">
        <f t="shared" si="106"/>
        <v/>
      </c>
      <c r="GA64" s="47" t="str">
        <f t="shared" si="107"/>
        <v/>
      </c>
      <c r="GB64" s="62" t="s">
        <v>6</v>
      </c>
      <c r="GC64" s="60" t="str">
        <f>IF(ISERROR(AVERAGE(K64,R64,Y64,AF64,AM64,FI64,FP64,FW64,#REF!,#REF!)),"",AVERAGE(K64,R64,Y64,AF64,AM64,FI64,FP64,FW64,#REF!,#REF!))</f>
        <v/>
      </c>
      <c r="GD64" s="61" t="str">
        <f>IF(ISERROR(SUM(N64,U64,AB64,AI64,AP64,FL64,FS64,FZ64,#REF!,#REF!)),"",SUM(N64,U64,AB64,AI64,AP64,FL64,FS64,FZ64,#REF!,#REF!))</f>
        <v/>
      </c>
      <c r="GE64" s="63" t="str">
        <f t="shared" si="108"/>
        <v/>
      </c>
      <c r="GF64" s="25" t="str">
        <f>IF(ISERROR(AVERAGE(K64,R64,Y64,AF64,AM64,FI64,FP64,FW64,#REF!,#REF!)/MIN(K64,R64,Y64,AF64,AM64,FI64,FP64,FW64,#REF!,#REF!)),"",AVERAGE(K64,R64,Y64,AF64,AM64,FI64,FP64,FW64,#REF!,#REF!)/MIN(K64,R64,Y64,AF64,AM64,FI64,FP64,FW64,#REF!,#REF!))</f>
        <v/>
      </c>
      <c r="GG64" s="42"/>
      <c r="GH64" s="43"/>
      <c r="GI64" s="45" t="str">
        <f t="shared" si="109"/>
        <v/>
      </c>
      <c r="GJ64" s="44"/>
      <c r="GK64" s="43"/>
      <c r="GL64" s="46" t="str">
        <f t="shared" si="110"/>
        <v/>
      </c>
      <c r="GM64" s="47" t="str">
        <f t="shared" si="111"/>
        <v/>
      </c>
    </row>
    <row r="65" spans="2:195" ht="27.75" customHeight="1" x14ac:dyDescent="0.2">
      <c r="B65" s="68">
        <v>57</v>
      </c>
      <c r="C65" s="41" t="s">
        <v>36</v>
      </c>
      <c r="D65" s="82" t="s">
        <v>38</v>
      </c>
      <c r="E65" s="40" t="s">
        <v>200</v>
      </c>
      <c r="F65" s="23"/>
      <c r="G65" s="24"/>
      <c r="H65" s="50"/>
      <c r="I65" s="42"/>
      <c r="J65" s="43"/>
      <c r="K65" s="45"/>
      <c r="L65" s="44"/>
      <c r="M65" s="43"/>
      <c r="N65" s="46"/>
      <c r="O65" s="47"/>
      <c r="P65" s="42"/>
      <c r="Q65" s="43"/>
      <c r="R65" s="45" t="str">
        <f t="shared" si="45"/>
        <v/>
      </c>
      <c r="S65" s="44"/>
      <c r="T65" s="43"/>
      <c r="U65" s="46" t="str">
        <f t="shared" si="46"/>
        <v/>
      </c>
      <c r="V65" s="47" t="str">
        <f t="shared" si="47"/>
        <v/>
      </c>
      <c r="W65" s="42"/>
      <c r="X65" s="43"/>
      <c r="Y65" s="45"/>
      <c r="Z65" s="44"/>
      <c r="AA65" s="43"/>
      <c r="AB65" s="46"/>
      <c r="AC65" s="47"/>
      <c r="AD65" s="42"/>
      <c r="AE65" s="43"/>
      <c r="AF65" s="45"/>
      <c r="AG65" s="44"/>
      <c r="AH65" s="43"/>
      <c r="AI65" s="46"/>
      <c r="AJ65" s="47"/>
      <c r="AK65" s="42"/>
      <c r="AL65" s="43"/>
      <c r="AM65" s="45"/>
      <c r="AN65" s="44"/>
      <c r="AO65" s="43"/>
      <c r="AP65" s="46"/>
      <c r="AQ65" s="47"/>
      <c r="AR65" s="42"/>
      <c r="AS65" s="43"/>
      <c r="AT65" s="45" t="str">
        <f t="shared" si="48"/>
        <v/>
      </c>
      <c r="AU65" s="44"/>
      <c r="AV65" s="43"/>
      <c r="AW65" s="46" t="str">
        <f t="shared" si="49"/>
        <v/>
      </c>
      <c r="AX65" s="47" t="str">
        <f t="shared" si="50"/>
        <v/>
      </c>
      <c r="AY65" s="42"/>
      <c r="AZ65" s="43"/>
      <c r="BA65" s="45" t="str">
        <f t="shared" si="51"/>
        <v/>
      </c>
      <c r="BB65" s="44"/>
      <c r="BC65" s="43"/>
      <c r="BD65" s="46" t="str">
        <f t="shared" si="52"/>
        <v/>
      </c>
      <c r="BE65" s="47" t="str">
        <f t="shared" si="53"/>
        <v/>
      </c>
      <c r="BF65" s="42"/>
      <c r="BG65" s="43"/>
      <c r="BH65" s="45" t="str">
        <f t="shared" si="54"/>
        <v/>
      </c>
      <c r="BI65" s="44"/>
      <c r="BJ65" s="43"/>
      <c r="BK65" s="46" t="str">
        <f t="shared" si="55"/>
        <v/>
      </c>
      <c r="BL65" s="47" t="str">
        <f t="shared" si="56"/>
        <v/>
      </c>
      <c r="BM65" s="42"/>
      <c r="BN65" s="43"/>
      <c r="BO65" s="45" t="str">
        <f t="shared" si="57"/>
        <v/>
      </c>
      <c r="BP65" s="44"/>
      <c r="BQ65" s="43"/>
      <c r="BR65" s="46" t="str">
        <f t="shared" si="58"/>
        <v/>
      </c>
      <c r="BS65" s="47" t="str">
        <f t="shared" si="59"/>
        <v/>
      </c>
      <c r="BT65" s="42"/>
      <c r="BU65" s="43"/>
      <c r="BV65" s="45" t="str">
        <f t="shared" si="60"/>
        <v/>
      </c>
      <c r="BW65" s="44"/>
      <c r="BX65" s="43"/>
      <c r="BY65" s="46" t="str">
        <f t="shared" si="61"/>
        <v/>
      </c>
      <c r="BZ65" s="47" t="str">
        <f t="shared" si="62"/>
        <v/>
      </c>
      <c r="CA65" s="42"/>
      <c r="CB65" s="43"/>
      <c r="CC65" s="45" t="str">
        <f t="shared" si="63"/>
        <v/>
      </c>
      <c r="CD65" s="44"/>
      <c r="CE65" s="43"/>
      <c r="CF65" s="46" t="str">
        <f t="shared" si="64"/>
        <v/>
      </c>
      <c r="CG65" s="47" t="str">
        <f t="shared" si="65"/>
        <v/>
      </c>
      <c r="CH65" s="42"/>
      <c r="CI65" s="43"/>
      <c r="CJ65" s="45" t="str">
        <f t="shared" si="66"/>
        <v/>
      </c>
      <c r="CK65" s="44"/>
      <c r="CL65" s="43"/>
      <c r="CM65" s="46" t="str">
        <f t="shared" si="67"/>
        <v/>
      </c>
      <c r="CN65" s="47" t="str">
        <f t="shared" si="68"/>
        <v/>
      </c>
      <c r="CO65" s="42"/>
      <c r="CP65" s="43"/>
      <c r="CQ65" s="45" t="str">
        <f t="shared" si="69"/>
        <v/>
      </c>
      <c r="CR65" s="44"/>
      <c r="CS65" s="43"/>
      <c r="CT65" s="46" t="str">
        <f t="shared" si="70"/>
        <v/>
      </c>
      <c r="CU65" s="47" t="str">
        <f t="shared" si="71"/>
        <v/>
      </c>
      <c r="CV65" s="42"/>
      <c r="CW65" s="43"/>
      <c r="CX65" s="45" t="str">
        <f t="shared" si="72"/>
        <v/>
      </c>
      <c r="CY65" s="44"/>
      <c r="CZ65" s="43"/>
      <c r="DA65" s="46" t="str">
        <f t="shared" si="73"/>
        <v/>
      </c>
      <c r="DB65" s="47" t="str">
        <f t="shared" si="74"/>
        <v/>
      </c>
      <c r="DC65" s="42"/>
      <c r="DD65" s="43"/>
      <c r="DE65" s="45" t="str">
        <f t="shared" si="75"/>
        <v/>
      </c>
      <c r="DF65" s="44"/>
      <c r="DG65" s="43"/>
      <c r="DH65" s="46" t="str">
        <f t="shared" si="76"/>
        <v/>
      </c>
      <c r="DI65" s="47" t="str">
        <f t="shared" si="77"/>
        <v/>
      </c>
      <c r="DJ65" s="42"/>
      <c r="DK65" s="43"/>
      <c r="DL65" s="45" t="str">
        <f t="shared" si="78"/>
        <v/>
      </c>
      <c r="DM65" s="44"/>
      <c r="DN65" s="43"/>
      <c r="DO65" s="46" t="str">
        <f t="shared" si="79"/>
        <v/>
      </c>
      <c r="DP65" s="47" t="str">
        <f t="shared" si="80"/>
        <v/>
      </c>
      <c r="DQ65" s="42"/>
      <c r="DR65" s="43"/>
      <c r="DS65" s="45" t="str">
        <f t="shared" si="81"/>
        <v/>
      </c>
      <c r="DT65" s="44"/>
      <c r="DU65" s="43"/>
      <c r="DV65" s="46" t="str">
        <f t="shared" si="82"/>
        <v/>
      </c>
      <c r="DW65" s="47" t="str">
        <f t="shared" si="83"/>
        <v/>
      </c>
      <c r="DX65" s="42"/>
      <c r="DY65" s="43"/>
      <c r="DZ65" s="45" t="str">
        <f t="shared" si="84"/>
        <v/>
      </c>
      <c r="EA65" s="44"/>
      <c r="EB65" s="43"/>
      <c r="EC65" s="46" t="str">
        <f t="shared" si="85"/>
        <v/>
      </c>
      <c r="ED65" s="47" t="str">
        <f t="shared" si="86"/>
        <v/>
      </c>
      <c r="EE65" s="42"/>
      <c r="EF65" s="43"/>
      <c r="EG65" s="45" t="str">
        <f t="shared" si="87"/>
        <v/>
      </c>
      <c r="EH65" s="44"/>
      <c r="EI65" s="43"/>
      <c r="EJ65" s="46" t="str">
        <f t="shared" si="88"/>
        <v/>
      </c>
      <c r="EK65" s="47" t="str">
        <f t="shared" si="89"/>
        <v/>
      </c>
      <c r="EL65" s="42"/>
      <c r="EM65" s="43"/>
      <c r="EN65" s="45" t="str">
        <f t="shared" si="90"/>
        <v/>
      </c>
      <c r="EO65" s="44"/>
      <c r="EP65" s="43"/>
      <c r="EQ65" s="46" t="str">
        <f t="shared" si="91"/>
        <v/>
      </c>
      <c r="ER65" s="47" t="str">
        <f t="shared" si="92"/>
        <v/>
      </c>
      <c r="ES65" s="42"/>
      <c r="ET65" s="43"/>
      <c r="EU65" s="45" t="str">
        <f t="shared" si="93"/>
        <v/>
      </c>
      <c r="EV65" s="44"/>
      <c r="EW65" s="43"/>
      <c r="EX65" s="46" t="str">
        <f t="shared" si="94"/>
        <v/>
      </c>
      <c r="EY65" s="47" t="str">
        <f t="shared" si="95"/>
        <v/>
      </c>
      <c r="EZ65" s="42"/>
      <c r="FA65" s="43"/>
      <c r="FB65" s="45" t="str">
        <f t="shared" si="96"/>
        <v/>
      </c>
      <c r="FC65" s="44"/>
      <c r="FD65" s="43"/>
      <c r="FE65" s="46" t="str">
        <f t="shared" si="97"/>
        <v/>
      </c>
      <c r="FF65" s="47" t="str">
        <f t="shared" si="98"/>
        <v/>
      </c>
      <c r="FG65" s="42"/>
      <c r="FH65" s="43"/>
      <c r="FI65" s="45" t="str">
        <f t="shared" si="99"/>
        <v/>
      </c>
      <c r="FJ65" s="44"/>
      <c r="FK65" s="43"/>
      <c r="FL65" s="46" t="str">
        <f t="shared" si="100"/>
        <v/>
      </c>
      <c r="FM65" s="47" t="str">
        <f t="shared" si="101"/>
        <v/>
      </c>
      <c r="FN65" s="42"/>
      <c r="FO65" s="43"/>
      <c r="FP65" s="45" t="str">
        <f t="shared" si="102"/>
        <v/>
      </c>
      <c r="FQ65" s="44"/>
      <c r="FR65" s="43"/>
      <c r="FS65" s="46" t="str">
        <f t="shared" si="103"/>
        <v/>
      </c>
      <c r="FT65" s="47" t="str">
        <f t="shared" si="104"/>
        <v/>
      </c>
      <c r="FU65" s="42"/>
      <c r="FV65" s="43"/>
      <c r="FW65" s="45" t="str">
        <f t="shared" si="105"/>
        <v/>
      </c>
      <c r="FX65" s="44"/>
      <c r="FY65" s="43"/>
      <c r="FZ65" s="46" t="str">
        <f t="shared" si="106"/>
        <v/>
      </c>
      <c r="GA65" s="47" t="str">
        <f t="shared" si="107"/>
        <v/>
      </c>
      <c r="GB65" s="62" t="s">
        <v>6</v>
      </c>
      <c r="GC65" s="60" t="str">
        <f>IF(ISERROR(AVERAGE(K65,R65,Y65,AF65,AM65,FI65,FP65,FW65,#REF!,#REF!)),"",AVERAGE(K65,R65,Y65,AF65,AM65,FI65,FP65,FW65,#REF!,#REF!))</f>
        <v/>
      </c>
      <c r="GD65" s="61" t="str">
        <f>IF(ISERROR(SUM(N65,U65,AB65,AI65,AP65,FL65,FS65,FZ65,#REF!,#REF!)),"",SUM(N65,U65,AB65,AI65,AP65,FL65,FS65,FZ65,#REF!,#REF!))</f>
        <v/>
      </c>
      <c r="GE65" s="63" t="str">
        <f t="shared" si="108"/>
        <v/>
      </c>
      <c r="GF65" s="25" t="str">
        <f>IF(ISERROR(AVERAGE(K65,R65,Y65,AF65,AM65,FI65,FP65,FW65,#REF!,#REF!)/MIN(K65,R65,Y65,AF65,AM65,FI65,FP65,FW65,#REF!,#REF!)),"",AVERAGE(K65,R65,Y65,AF65,AM65,FI65,FP65,FW65,#REF!,#REF!)/MIN(K65,R65,Y65,AF65,AM65,FI65,FP65,FW65,#REF!,#REF!))</f>
        <v/>
      </c>
      <c r="GG65" s="42"/>
      <c r="GH65" s="43"/>
      <c r="GI65" s="45" t="str">
        <f t="shared" si="109"/>
        <v/>
      </c>
      <c r="GJ65" s="44"/>
      <c r="GK65" s="43"/>
      <c r="GL65" s="46" t="str">
        <f t="shared" si="110"/>
        <v/>
      </c>
      <c r="GM65" s="47" t="str">
        <f t="shared" si="111"/>
        <v/>
      </c>
    </row>
    <row r="66" spans="2:195" ht="27.75" customHeight="1" x14ac:dyDescent="0.2">
      <c r="B66" s="68">
        <v>58</v>
      </c>
      <c r="C66" s="41" t="s">
        <v>36</v>
      </c>
      <c r="D66" s="82" t="s">
        <v>38</v>
      </c>
      <c r="E66" s="40" t="s">
        <v>201</v>
      </c>
      <c r="F66" s="23"/>
      <c r="G66" s="24"/>
      <c r="H66" s="50"/>
      <c r="I66" s="42"/>
      <c r="J66" s="43"/>
      <c r="K66" s="45"/>
      <c r="L66" s="44"/>
      <c r="M66" s="43"/>
      <c r="N66" s="46"/>
      <c r="O66" s="47"/>
      <c r="P66" s="42"/>
      <c r="Q66" s="43"/>
      <c r="R66" s="45" t="str">
        <f t="shared" si="45"/>
        <v/>
      </c>
      <c r="S66" s="44"/>
      <c r="T66" s="43"/>
      <c r="U66" s="46" t="str">
        <f t="shared" si="46"/>
        <v/>
      </c>
      <c r="V66" s="47" t="str">
        <f t="shared" si="47"/>
        <v/>
      </c>
      <c r="W66" s="42"/>
      <c r="X66" s="43"/>
      <c r="Y66" s="45"/>
      <c r="Z66" s="44"/>
      <c r="AA66" s="43"/>
      <c r="AB66" s="46"/>
      <c r="AC66" s="47"/>
      <c r="AD66" s="42"/>
      <c r="AE66" s="43"/>
      <c r="AF66" s="45"/>
      <c r="AG66" s="44"/>
      <c r="AH66" s="43"/>
      <c r="AI66" s="46"/>
      <c r="AJ66" s="47"/>
      <c r="AK66" s="42"/>
      <c r="AL66" s="43"/>
      <c r="AM66" s="45"/>
      <c r="AN66" s="44"/>
      <c r="AO66" s="43"/>
      <c r="AP66" s="46"/>
      <c r="AQ66" s="47"/>
      <c r="AR66" s="42"/>
      <c r="AS66" s="43"/>
      <c r="AT66" s="45" t="str">
        <f t="shared" si="48"/>
        <v/>
      </c>
      <c r="AU66" s="44"/>
      <c r="AV66" s="43"/>
      <c r="AW66" s="46" t="str">
        <f t="shared" si="49"/>
        <v/>
      </c>
      <c r="AX66" s="47" t="str">
        <f t="shared" si="50"/>
        <v/>
      </c>
      <c r="AY66" s="42"/>
      <c r="AZ66" s="43"/>
      <c r="BA66" s="45" t="str">
        <f t="shared" si="51"/>
        <v/>
      </c>
      <c r="BB66" s="44"/>
      <c r="BC66" s="43"/>
      <c r="BD66" s="46" t="str">
        <f t="shared" si="52"/>
        <v/>
      </c>
      <c r="BE66" s="47" t="str">
        <f t="shared" si="53"/>
        <v/>
      </c>
      <c r="BF66" s="42"/>
      <c r="BG66" s="43"/>
      <c r="BH66" s="45" t="str">
        <f t="shared" si="54"/>
        <v/>
      </c>
      <c r="BI66" s="44"/>
      <c r="BJ66" s="43"/>
      <c r="BK66" s="46" t="str">
        <f t="shared" si="55"/>
        <v/>
      </c>
      <c r="BL66" s="47" t="str">
        <f t="shared" si="56"/>
        <v/>
      </c>
      <c r="BM66" s="42"/>
      <c r="BN66" s="43"/>
      <c r="BO66" s="45" t="str">
        <f t="shared" si="57"/>
        <v/>
      </c>
      <c r="BP66" s="44"/>
      <c r="BQ66" s="43"/>
      <c r="BR66" s="46" t="str">
        <f t="shared" si="58"/>
        <v/>
      </c>
      <c r="BS66" s="47" t="str">
        <f t="shared" si="59"/>
        <v/>
      </c>
      <c r="BT66" s="42"/>
      <c r="BU66" s="43"/>
      <c r="BV66" s="45" t="str">
        <f t="shared" si="60"/>
        <v/>
      </c>
      <c r="BW66" s="44"/>
      <c r="BX66" s="43"/>
      <c r="BY66" s="46" t="str">
        <f t="shared" si="61"/>
        <v/>
      </c>
      <c r="BZ66" s="47" t="str">
        <f t="shared" si="62"/>
        <v/>
      </c>
      <c r="CA66" s="42"/>
      <c r="CB66" s="43"/>
      <c r="CC66" s="45" t="str">
        <f t="shared" si="63"/>
        <v/>
      </c>
      <c r="CD66" s="44"/>
      <c r="CE66" s="43"/>
      <c r="CF66" s="46" t="str">
        <f t="shared" si="64"/>
        <v/>
      </c>
      <c r="CG66" s="47" t="str">
        <f t="shared" si="65"/>
        <v/>
      </c>
      <c r="CH66" s="42"/>
      <c r="CI66" s="43"/>
      <c r="CJ66" s="45" t="str">
        <f t="shared" si="66"/>
        <v/>
      </c>
      <c r="CK66" s="44"/>
      <c r="CL66" s="43"/>
      <c r="CM66" s="46" t="str">
        <f t="shared" si="67"/>
        <v/>
      </c>
      <c r="CN66" s="47" t="str">
        <f t="shared" si="68"/>
        <v/>
      </c>
      <c r="CO66" s="42"/>
      <c r="CP66" s="43"/>
      <c r="CQ66" s="45" t="str">
        <f t="shared" si="69"/>
        <v/>
      </c>
      <c r="CR66" s="44"/>
      <c r="CS66" s="43"/>
      <c r="CT66" s="46" t="str">
        <f t="shared" si="70"/>
        <v/>
      </c>
      <c r="CU66" s="47" t="str">
        <f t="shared" si="71"/>
        <v/>
      </c>
      <c r="CV66" s="42"/>
      <c r="CW66" s="43"/>
      <c r="CX66" s="45" t="str">
        <f t="shared" si="72"/>
        <v/>
      </c>
      <c r="CY66" s="44"/>
      <c r="CZ66" s="43"/>
      <c r="DA66" s="46" t="str">
        <f t="shared" si="73"/>
        <v/>
      </c>
      <c r="DB66" s="47" t="str">
        <f t="shared" si="74"/>
        <v/>
      </c>
      <c r="DC66" s="42"/>
      <c r="DD66" s="43"/>
      <c r="DE66" s="45" t="str">
        <f t="shared" si="75"/>
        <v/>
      </c>
      <c r="DF66" s="44"/>
      <c r="DG66" s="43"/>
      <c r="DH66" s="46" t="str">
        <f t="shared" si="76"/>
        <v/>
      </c>
      <c r="DI66" s="47" t="str">
        <f t="shared" si="77"/>
        <v/>
      </c>
      <c r="DJ66" s="42"/>
      <c r="DK66" s="43"/>
      <c r="DL66" s="45" t="str">
        <f t="shared" si="78"/>
        <v/>
      </c>
      <c r="DM66" s="44"/>
      <c r="DN66" s="43"/>
      <c r="DO66" s="46" t="str">
        <f t="shared" si="79"/>
        <v/>
      </c>
      <c r="DP66" s="47" t="str">
        <f t="shared" si="80"/>
        <v/>
      </c>
      <c r="DQ66" s="42"/>
      <c r="DR66" s="43"/>
      <c r="DS66" s="45" t="str">
        <f t="shared" si="81"/>
        <v/>
      </c>
      <c r="DT66" s="44"/>
      <c r="DU66" s="43"/>
      <c r="DV66" s="46" t="str">
        <f t="shared" si="82"/>
        <v/>
      </c>
      <c r="DW66" s="47" t="str">
        <f t="shared" si="83"/>
        <v/>
      </c>
      <c r="DX66" s="42"/>
      <c r="DY66" s="43"/>
      <c r="DZ66" s="45" t="str">
        <f t="shared" si="84"/>
        <v/>
      </c>
      <c r="EA66" s="44"/>
      <c r="EB66" s="43"/>
      <c r="EC66" s="46" t="str">
        <f t="shared" si="85"/>
        <v/>
      </c>
      <c r="ED66" s="47" t="str">
        <f t="shared" si="86"/>
        <v/>
      </c>
      <c r="EE66" s="42"/>
      <c r="EF66" s="43"/>
      <c r="EG66" s="45" t="str">
        <f t="shared" si="87"/>
        <v/>
      </c>
      <c r="EH66" s="44"/>
      <c r="EI66" s="43"/>
      <c r="EJ66" s="46" t="str">
        <f t="shared" si="88"/>
        <v/>
      </c>
      <c r="EK66" s="47" t="str">
        <f t="shared" si="89"/>
        <v/>
      </c>
      <c r="EL66" s="42"/>
      <c r="EM66" s="43"/>
      <c r="EN66" s="45" t="str">
        <f t="shared" si="90"/>
        <v/>
      </c>
      <c r="EO66" s="44"/>
      <c r="EP66" s="43"/>
      <c r="EQ66" s="46" t="str">
        <f t="shared" si="91"/>
        <v/>
      </c>
      <c r="ER66" s="47" t="str">
        <f t="shared" si="92"/>
        <v/>
      </c>
      <c r="ES66" s="42"/>
      <c r="ET66" s="43"/>
      <c r="EU66" s="45" t="str">
        <f t="shared" si="93"/>
        <v/>
      </c>
      <c r="EV66" s="44"/>
      <c r="EW66" s="43"/>
      <c r="EX66" s="46" t="str">
        <f t="shared" si="94"/>
        <v/>
      </c>
      <c r="EY66" s="47" t="str">
        <f t="shared" si="95"/>
        <v/>
      </c>
      <c r="EZ66" s="42"/>
      <c r="FA66" s="43"/>
      <c r="FB66" s="45" t="str">
        <f t="shared" si="96"/>
        <v/>
      </c>
      <c r="FC66" s="44"/>
      <c r="FD66" s="43"/>
      <c r="FE66" s="46" t="str">
        <f t="shared" si="97"/>
        <v/>
      </c>
      <c r="FF66" s="47" t="str">
        <f t="shared" si="98"/>
        <v/>
      </c>
      <c r="FG66" s="42"/>
      <c r="FH66" s="43"/>
      <c r="FI66" s="45" t="str">
        <f t="shared" si="99"/>
        <v/>
      </c>
      <c r="FJ66" s="44"/>
      <c r="FK66" s="43"/>
      <c r="FL66" s="46" t="str">
        <f t="shared" si="100"/>
        <v/>
      </c>
      <c r="FM66" s="47" t="str">
        <f t="shared" si="101"/>
        <v/>
      </c>
      <c r="FN66" s="42"/>
      <c r="FO66" s="43"/>
      <c r="FP66" s="45" t="str">
        <f t="shared" si="102"/>
        <v/>
      </c>
      <c r="FQ66" s="44"/>
      <c r="FR66" s="43"/>
      <c r="FS66" s="46" t="str">
        <f t="shared" si="103"/>
        <v/>
      </c>
      <c r="FT66" s="47" t="str">
        <f t="shared" si="104"/>
        <v/>
      </c>
      <c r="FU66" s="42"/>
      <c r="FV66" s="43"/>
      <c r="FW66" s="45" t="str">
        <f t="shared" si="105"/>
        <v/>
      </c>
      <c r="FX66" s="44"/>
      <c r="FY66" s="43"/>
      <c r="FZ66" s="46" t="str">
        <f t="shared" si="106"/>
        <v/>
      </c>
      <c r="GA66" s="47" t="str">
        <f t="shared" si="107"/>
        <v/>
      </c>
      <c r="GB66" s="62" t="s">
        <v>6</v>
      </c>
      <c r="GC66" s="60" t="str">
        <f>IF(ISERROR(AVERAGE(K66,R66,Y66,AF66,AM66,FI66,FP66,FW66,#REF!,#REF!)),"",AVERAGE(K66,R66,Y66,AF66,AM66,FI66,FP66,FW66,#REF!,#REF!))</f>
        <v/>
      </c>
      <c r="GD66" s="61" t="str">
        <f>IF(ISERROR(SUM(N66,U66,AB66,AI66,AP66,FL66,FS66,FZ66,#REF!,#REF!)),"",SUM(N66,U66,AB66,AI66,AP66,FL66,FS66,FZ66,#REF!,#REF!))</f>
        <v/>
      </c>
      <c r="GE66" s="63" t="str">
        <f t="shared" si="108"/>
        <v/>
      </c>
      <c r="GF66" s="25" t="str">
        <f>IF(ISERROR(AVERAGE(K66,R66,Y66,AF66,AM66,FI66,FP66,FW66,#REF!,#REF!)/MIN(K66,R66,Y66,AF66,AM66,FI66,FP66,FW66,#REF!,#REF!)),"",AVERAGE(K66,R66,Y66,AF66,AM66,FI66,FP66,FW66,#REF!,#REF!)/MIN(K66,R66,Y66,AF66,AM66,FI66,FP66,FW66,#REF!,#REF!))</f>
        <v/>
      </c>
      <c r="GG66" s="42"/>
      <c r="GH66" s="43"/>
      <c r="GI66" s="45" t="str">
        <f t="shared" si="109"/>
        <v/>
      </c>
      <c r="GJ66" s="44"/>
      <c r="GK66" s="43"/>
      <c r="GL66" s="46" t="str">
        <f t="shared" si="110"/>
        <v/>
      </c>
      <c r="GM66" s="47" t="str">
        <f t="shared" si="111"/>
        <v/>
      </c>
    </row>
    <row r="67" spans="2:195" ht="27.75" customHeight="1" x14ac:dyDescent="0.2">
      <c r="B67" s="68">
        <v>59</v>
      </c>
      <c r="C67" s="41" t="s">
        <v>36</v>
      </c>
      <c r="D67" s="82" t="s">
        <v>38</v>
      </c>
      <c r="E67" s="40" t="s">
        <v>375</v>
      </c>
      <c r="F67" s="23"/>
      <c r="G67" s="24"/>
      <c r="H67" s="50"/>
      <c r="I67" s="42"/>
      <c r="J67" s="43"/>
      <c r="K67" s="45"/>
      <c r="L67" s="44"/>
      <c r="M67" s="43"/>
      <c r="N67" s="46"/>
      <c r="O67" s="47"/>
      <c r="P67" s="42"/>
      <c r="Q67" s="43"/>
      <c r="R67" s="45" t="str">
        <f t="shared" si="45"/>
        <v/>
      </c>
      <c r="S67" s="44"/>
      <c r="T67" s="43"/>
      <c r="U67" s="46" t="str">
        <f t="shared" si="46"/>
        <v/>
      </c>
      <c r="V67" s="47" t="str">
        <f t="shared" si="47"/>
        <v/>
      </c>
      <c r="W67" s="42"/>
      <c r="X67" s="43"/>
      <c r="Y67" s="45"/>
      <c r="Z67" s="44"/>
      <c r="AA67" s="43"/>
      <c r="AB67" s="46"/>
      <c r="AC67" s="47"/>
      <c r="AD67" s="42"/>
      <c r="AE67" s="43"/>
      <c r="AF67" s="45"/>
      <c r="AG67" s="44"/>
      <c r="AH67" s="43"/>
      <c r="AI67" s="46"/>
      <c r="AJ67" s="47"/>
      <c r="AK67" s="42"/>
      <c r="AL67" s="43"/>
      <c r="AM67" s="45"/>
      <c r="AN67" s="44"/>
      <c r="AO67" s="43"/>
      <c r="AP67" s="46"/>
      <c r="AQ67" s="47"/>
      <c r="AR67" s="42"/>
      <c r="AS67" s="43"/>
      <c r="AT67" s="45" t="str">
        <f t="shared" si="48"/>
        <v/>
      </c>
      <c r="AU67" s="44"/>
      <c r="AV67" s="43"/>
      <c r="AW67" s="46" t="str">
        <f t="shared" si="49"/>
        <v/>
      </c>
      <c r="AX67" s="47" t="str">
        <f t="shared" si="50"/>
        <v/>
      </c>
      <c r="AY67" s="42"/>
      <c r="AZ67" s="43"/>
      <c r="BA67" s="45" t="str">
        <f t="shared" si="51"/>
        <v/>
      </c>
      <c r="BB67" s="44"/>
      <c r="BC67" s="43"/>
      <c r="BD67" s="46" t="str">
        <f t="shared" si="52"/>
        <v/>
      </c>
      <c r="BE67" s="47" t="str">
        <f t="shared" si="53"/>
        <v/>
      </c>
      <c r="BF67" s="42"/>
      <c r="BG67" s="43"/>
      <c r="BH67" s="45" t="str">
        <f t="shared" si="54"/>
        <v/>
      </c>
      <c r="BI67" s="44"/>
      <c r="BJ67" s="43"/>
      <c r="BK67" s="46" t="str">
        <f t="shared" si="55"/>
        <v/>
      </c>
      <c r="BL67" s="47" t="str">
        <f t="shared" si="56"/>
        <v/>
      </c>
      <c r="BM67" s="42"/>
      <c r="BN67" s="43"/>
      <c r="BO67" s="45" t="str">
        <f t="shared" si="57"/>
        <v/>
      </c>
      <c r="BP67" s="44"/>
      <c r="BQ67" s="43"/>
      <c r="BR67" s="46" t="str">
        <f t="shared" si="58"/>
        <v/>
      </c>
      <c r="BS67" s="47" t="str">
        <f t="shared" si="59"/>
        <v/>
      </c>
      <c r="BT67" s="42"/>
      <c r="BU67" s="43"/>
      <c r="BV67" s="45" t="str">
        <f t="shared" si="60"/>
        <v/>
      </c>
      <c r="BW67" s="44"/>
      <c r="BX67" s="43"/>
      <c r="BY67" s="46" t="str">
        <f t="shared" si="61"/>
        <v/>
      </c>
      <c r="BZ67" s="47" t="str">
        <f t="shared" si="62"/>
        <v/>
      </c>
      <c r="CA67" s="42"/>
      <c r="CB67" s="43"/>
      <c r="CC67" s="45" t="str">
        <f t="shared" si="63"/>
        <v/>
      </c>
      <c r="CD67" s="44"/>
      <c r="CE67" s="43"/>
      <c r="CF67" s="46" t="str">
        <f t="shared" si="64"/>
        <v/>
      </c>
      <c r="CG67" s="47" t="str">
        <f t="shared" si="65"/>
        <v/>
      </c>
      <c r="CH67" s="42"/>
      <c r="CI67" s="43"/>
      <c r="CJ67" s="45" t="str">
        <f t="shared" si="66"/>
        <v/>
      </c>
      <c r="CK67" s="44"/>
      <c r="CL67" s="43"/>
      <c r="CM67" s="46" t="str">
        <f t="shared" si="67"/>
        <v/>
      </c>
      <c r="CN67" s="47" t="str">
        <f t="shared" si="68"/>
        <v/>
      </c>
      <c r="CO67" s="42"/>
      <c r="CP67" s="43"/>
      <c r="CQ67" s="45" t="str">
        <f t="shared" si="69"/>
        <v/>
      </c>
      <c r="CR67" s="44"/>
      <c r="CS67" s="43"/>
      <c r="CT67" s="46" t="str">
        <f t="shared" si="70"/>
        <v/>
      </c>
      <c r="CU67" s="47" t="str">
        <f t="shared" si="71"/>
        <v/>
      </c>
      <c r="CV67" s="42"/>
      <c r="CW67" s="43"/>
      <c r="CX67" s="45" t="str">
        <f t="shared" si="72"/>
        <v/>
      </c>
      <c r="CY67" s="44"/>
      <c r="CZ67" s="43"/>
      <c r="DA67" s="46" t="str">
        <f t="shared" si="73"/>
        <v/>
      </c>
      <c r="DB67" s="47" t="str">
        <f t="shared" si="74"/>
        <v/>
      </c>
      <c r="DC67" s="42"/>
      <c r="DD67" s="43"/>
      <c r="DE67" s="45" t="str">
        <f t="shared" si="75"/>
        <v/>
      </c>
      <c r="DF67" s="44"/>
      <c r="DG67" s="43"/>
      <c r="DH67" s="46" t="str">
        <f t="shared" si="76"/>
        <v/>
      </c>
      <c r="DI67" s="47" t="str">
        <f t="shared" si="77"/>
        <v/>
      </c>
      <c r="DJ67" s="42"/>
      <c r="DK67" s="43"/>
      <c r="DL67" s="45" t="str">
        <f t="shared" si="78"/>
        <v/>
      </c>
      <c r="DM67" s="44"/>
      <c r="DN67" s="43"/>
      <c r="DO67" s="46" t="str">
        <f t="shared" si="79"/>
        <v/>
      </c>
      <c r="DP67" s="47" t="str">
        <f t="shared" si="80"/>
        <v/>
      </c>
      <c r="DQ67" s="42"/>
      <c r="DR67" s="43"/>
      <c r="DS67" s="45" t="str">
        <f t="shared" si="81"/>
        <v/>
      </c>
      <c r="DT67" s="44"/>
      <c r="DU67" s="43"/>
      <c r="DV67" s="46" t="str">
        <f t="shared" si="82"/>
        <v/>
      </c>
      <c r="DW67" s="47" t="str">
        <f t="shared" si="83"/>
        <v/>
      </c>
      <c r="DX67" s="42"/>
      <c r="DY67" s="43"/>
      <c r="DZ67" s="45" t="str">
        <f t="shared" si="84"/>
        <v/>
      </c>
      <c r="EA67" s="44"/>
      <c r="EB67" s="43"/>
      <c r="EC67" s="46" t="str">
        <f t="shared" si="85"/>
        <v/>
      </c>
      <c r="ED67" s="47" t="str">
        <f t="shared" si="86"/>
        <v/>
      </c>
      <c r="EE67" s="42"/>
      <c r="EF67" s="43"/>
      <c r="EG67" s="45" t="str">
        <f t="shared" si="87"/>
        <v/>
      </c>
      <c r="EH67" s="44"/>
      <c r="EI67" s="43"/>
      <c r="EJ67" s="46" t="str">
        <f t="shared" si="88"/>
        <v/>
      </c>
      <c r="EK67" s="47" t="str">
        <f t="shared" si="89"/>
        <v/>
      </c>
      <c r="EL67" s="42"/>
      <c r="EM67" s="43"/>
      <c r="EN67" s="45" t="str">
        <f t="shared" si="90"/>
        <v/>
      </c>
      <c r="EO67" s="44"/>
      <c r="EP67" s="43"/>
      <c r="EQ67" s="46" t="str">
        <f t="shared" si="91"/>
        <v/>
      </c>
      <c r="ER67" s="47" t="str">
        <f t="shared" si="92"/>
        <v/>
      </c>
      <c r="ES67" s="42"/>
      <c r="ET67" s="43"/>
      <c r="EU67" s="45" t="str">
        <f t="shared" si="93"/>
        <v/>
      </c>
      <c r="EV67" s="44"/>
      <c r="EW67" s="43"/>
      <c r="EX67" s="46" t="str">
        <f t="shared" si="94"/>
        <v/>
      </c>
      <c r="EY67" s="47" t="str">
        <f t="shared" si="95"/>
        <v/>
      </c>
      <c r="EZ67" s="42"/>
      <c r="FA67" s="43"/>
      <c r="FB67" s="45" t="str">
        <f t="shared" si="96"/>
        <v/>
      </c>
      <c r="FC67" s="44"/>
      <c r="FD67" s="43"/>
      <c r="FE67" s="46" t="str">
        <f t="shared" si="97"/>
        <v/>
      </c>
      <c r="FF67" s="47" t="str">
        <f t="shared" si="98"/>
        <v/>
      </c>
      <c r="FG67" s="42"/>
      <c r="FH67" s="43"/>
      <c r="FI67" s="45" t="str">
        <f t="shared" si="99"/>
        <v/>
      </c>
      <c r="FJ67" s="44"/>
      <c r="FK67" s="43"/>
      <c r="FL67" s="46" t="str">
        <f t="shared" si="100"/>
        <v/>
      </c>
      <c r="FM67" s="47" t="str">
        <f t="shared" si="101"/>
        <v/>
      </c>
      <c r="FN67" s="42"/>
      <c r="FO67" s="43"/>
      <c r="FP67" s="45" t="str">
        <f t="shared" si="102"/>
        <v/>
      </c>
      <c r="FQ67" s="44"/>
      <c r="FR67" s="43"/>
      <c r="FS67" s="46" t="str">
        <f t="shared" si="103"/>
        <v/>
      </c>
      <c r="FT67" s="47" t="str">
        <f t="shared" si="104"/>
        <v/>
      </c>
      <c r="FU67" s="42"/>
      <c r="FV67" s="43"/>
      <c r="FW67" s="45" t="str">
        <f t="shared" si="105"/>
        <v/>
      </c>
      <c r="FX67" s="44"/>
      <c r="FY67" s="43"/>
      <c r="FZ67" s="46" t="str">
        <f t="shared" si="106"/>
        <v/>
      </c>
      <c r="GA67" s="47" t="str">
        <f t="shared" si="107"/>
        <v/>
      </c>
      <c r="GB67" s="62" t="s">
        <v>6</v>
      </c>
      <c r="GC67" s="60" t="str">
        <f>IF(ISERROR(AVERAGE(K67,R67,Y67,AF67,AM67,FI67,FP67,FW67,#REF!,#REF!)),"",AVERAGE(K67,R67,Y67,AF67,AM67,FI67,FP67,FW67,#REF!,#REF!))</f>
        <v/>
      </c>
      <c r="GD67" s="61" t="str">
        <f>IF(ISERROR(SUM(N67,U67,AB67,AI67,AP67,FL67,FS67,FZ67,#REF!,#REF!)),"",SUM(N67,U67,AB67,AI67,AP67,FL67,FS67,FZ67,#REF!,#REF!))</f>
        <v/>
      </c>
      <c r="GE67" s="63" t="str">
        <f t="shared" si="108"/>
        <v/>
      </c>
      <c r="GF67" s="25" t="str">
        <f>IF(ISERROR(AVERAGE(K67,R67,Y67,AF67,AM67,FI67,FP67,FW67,#REF!,#REF!)/MIN(K67,R67,Y67,AF67,AM67,FI67,FP67,FW67,#REF!,#REF!)),"",AVERAGE(K67,R67,Y67,AF67,AM67,FI67,FP67,FW67,#REF!,#REF!)/MIN(K67,R67,Y67,AF67,AM67,FI67,FP67,FW67,#REF!,#REF!))</f>
        <v/>
      </c>
      <c r="GG67" s="42"/>
      <c r="GH67" s="43"/>
      <c r="GI67" s="45" t="str">
        <f t="shared" si="109"/>
        <v/>
      </c>
      <c r="GJ67" s="44"/>
      <c r="GK67" s="43"/>
      <c r="GL67" s="46" t="str">
        <f t="shared" si="110"/>
        <v/>
      </c>
      <c r="GM67" s="47" t="str">
        <f t="shared" si="111"/>
        <v/>
      </c>
    </row>
    <row r="68" spans="2:195" ht="27.75" customHeight="1" x14ac:dyDescent="0.2">
      <c r="B68" s="68">
        <v>60</v>
      </c>
      <c r="C68" s="41" t="s">
        <v>36</v>
      </c>
      <c r="D68" s="82" t="s">
        <v>38</v>
      </c>
      <c r="E68" s="40" t="s">
        <v>202</v>
      </c>
      <c r="F68" s="23"/>
      <c r="G68" s="24"/>
      <c r="H68" s="50"/>
      <c r="I68" s="42"/>
      <c r="J68" s="43"/>
      <c r="K68" s="45"/>
      <c r="L68" s="44"/>
      <c r="M68" s="43"/>
      <c r="N68" s="46"/>
      <c r="O68" s="47"/>
      <c r="P68" s="42"/>
      <c r="Q68" s="43"/>
      <c r="R68" s="45" t="str">
        <f t="shared" si="45"/>
        <v/>
      </c>
      <c r="S68" s="44"/>
      <c r="T68" s="43"/>
      <c r="U68" s="46" t="str">
        <f t="shared" si="46"/>
        <v/>
      </c>
      <c r="V68" s="47" t="str">
        <f t="shared" si="47"/>
        <v/>
      </c>
      <c r="W68" s="42"/>
      <c r="X68" s="43"/>
      <c r="Y68" s="45"/>
      <c r="Z68" s="44"/>
      <c r="AA68" s="43"/>
      <c r="AB68" s="46"/>
      <c r="AC68" s="47"/>
      <c r="AD68" s="42"/>
      <c r="AE68" s="43"/>
      <c r="AF68" s="45"/>
      <c r="AG68" s="44"/>
      <c r="AH68" s="43"/>
      <c r="AI68" s="46"/>
      <c r="AJ68" s="47"/>
      <c r="AK68" s="42"/>
      <c r="AL68" s="43"/>
      <c r="AM68" s="45"/>
      <c r="AN68" s="44"/>
      <c r="AO68" s="43"/>
      <c r="AP68" s="46"/>
      <c r="AQ68" s="47"/>
      <c r="AR68" s="42"/>
      <c r="AS68" s="43"/>
      <c r="AT68" s="45" t="str">
        <f t="shared" si="48"/>
        <v/>
      </c>
      <c r="AU68" s="44"/>
      <c r="AV68" s="43"/>
      <c r="AW68" s="46" t="str">
        <f t="shared" si="49"/>
        <v/>
      </c>
      <c r="AX68" s="47" t="str">
        <f t="shared" si="50"/>
        <v/>
      </c>
      <c r="AY68" s="42"/>
      <c r="AZ68" s="43"/>
      <c r="BA68" s="45" t="str">
        <f t="shared" si="51"/>
        <v/>
      </c>
      <c r="BB68" s="44"/>
      <c r="BC68" s="43"/>
      <c r="BD68" s="46" t="str">
        <f t="shared" si="52"/>
        <v/>
      </c>
      <c r="BE68" s="47" t="str">
        <f t="shared" si="53"/>
        <v/>
      </c>
      <c r="BF68" s="42"/>
      <c r="BG68" s="43"/>
      <c r="BH68" s="45" t="str">
        <f t="shared" si="54"/>
        <v/>
      </c>
      <c r="BI68" s="44"/>
      <c r="BJ68" s="43"/>
      <c r="BK68" s="46" t="str">
        <f t="shared" si="55"/>
        <v/>
      </c>
      <c r="BL68" s="47" t="str">
        <f t="shared" si="56"/>
        <v/>
      </c>
      <c r="BM68" s="42"/>
      <c r="BN68" s="43"/>
      <c r="BO68" s="45" t="str">
        <f t="shared" si="57"/>
        <v/>
      </c>
      <c r="BP68" s="44"/>
      <c r="BQ68" s="43"/>
      <c r="BR68" s="46" t="str">
        <f t="shared" si="58"/>
        <v/>
      </c>
      <c r="BS68" s="47" t="str">
        <f t="shared" si="59"/>
        <v/>
      </c>
      <c r="BT68" s="42"/>
      <c r="BU68" s="43"/>
      <c r="BV68" s="45" t="str">
        <f t="shared" si="60"/>
        <v/>
      </c>
      <c r="BW68" s="44"/>
      <c r="BX68" s="43"/>
      <c r="BY68" s="46" t="str">
        <f t="shared" si="61"/>
        <v/>
      </c>
      <c r="BZ68" s="47" t="str">
        <f t="shared" si="62"/>
        <v/>
      </c>
      <c r="CA68" s="42"/>
      <c r="CB68" s="43"/>
      <c r="CC68" s="45" t="str">
        <f t="shared" si="63"/>
        <v/>
      </c>
      <c r="CD68" s="44"/>
      <c r="CE68" s="43"/>
      <c r="CF68" s="46" t="str">
        <f t="shared" si="64"/>
        <v/>
      </c>
      <c r="CG68" s="47" t="str">
        <f t="shared" si="65"/>
        <v/>
      </c>
      <c r="CH68" s="42"/>
      <c r="CI68" s="43"/>
      <c r="CJ68" s="45" t="str">
        <f t="shared" si="66"/>
        <v/>
      </c>
      <c r="CK68" s="44"/>
      <c r="CL68" s="43"/>
      <c r="CM68" s="46" t="str">
        <f t="shared" si="67"/>
        <v/>
      </c>
      <c r="CN68" s="47" t="str">
        <f t="shared" si="68"/>
        <v/>
      </c>
      <c r="CO68" s="42"/>
      <c r="CP68" s="43"/>
      <c r="CQ68" s="45" t="str">
        <f t="shared" si="69"/>
        <v/>
      </c>
      <c r="CR68" s="44"/>
      <c r="CS68" s="43"/>
      <c r="CT68" s="46" t="str">
        <f t="shared" si="70"/>
        <v/>
      </c>
      <c r="CU68" s="47" t="str">
        <f t="shared" si="71"/>
        <v/>
      </c>
      <c r="CV68" s="42"/>
      <c r="CW68" s="43"/>
      <c r="CX68" s="45" t="str">
        <f t="shared" si="72"/>
        <v/>
      </c>
      <c r="CY68" s="44"/>
      <c r="CZ68" s="43"/>
      <c r="DA68" s="46" t="str">
        <f t="shared" si="73"/>
        <v/>
      </c>
      <c r="DB68" s="47" t="str">
        <f t="shared" si="74"/>
        <v/>
      </c>
      <c r="DC68" s="42"/>
      <c r="DD68" s="43"/>
      <c r="DE68" s="45" t="str">
        <f t="shared" si="75"/>
        <v/>
      </c>
      <c r="DF68" s="44"/>
      <c r="DG68" s="43"/>
      <c r="DH68" s="46" t="str">
        <f t="shared" si="76"/>
        <v/>
      </c>
      <c r="DI68" s="47" t="str">
        <f t="shared" si="77"/>
        <v/>
      </c>
      <c r="DJ68" s="42"/>
      <c r="DK68" s="43"/>
      <c r="DL68" s="45" t="str">
        <f t="shared" si="78"/>
        <v/>
      </c>
      <c r="DM68" s="44"/>
      <c r="DN68" s="43"/>
      <c r="DO68" s="46" t="str">
        <f t="shared" si="79"/>
        <v/>
      </c>
      <c r="DP68" s="47" t="str">
        <f t="shared" si="80"/>
        <v/>
      </c>
      <c r="DQ68" s="42"/>
      <c r="DR68" s="43"/>
      <c r="DS68" s="45" t="str">
        <f t="shared" si="81"/>
        <v/>
      </c>
      <c r="DT68" s="44"/>
      <c r="DU68" s="43"/>
      <c r="DV68" s="46" t="str">
        <f t="shared" si="82"/>
        <v/>
      </c>
      <c r="DW68" s="47" t="str">
        <f t="shared" si="83"/>
        <v/>
      </c>
      <c r="DX68" s="42"/>
      <c r="DY68" s="43"/>
      <c r="DZ68" s="45" t="str">
        <f t="shared" si="84"/>
        <v/>
      </c>
      <c r="EA68" s="44"/>
      <c r="EB68" s="43"/>
      <c r="EC68" s="46" t="str">
        <f t="shared" si="85"/>
        <v/>
      </c>
      <c r="ED68" s="47" t="str">
        <f t="shared" si="86"/>
        <v/>
      </c>
      <c r="EE68" s="42"/>
      <c r="EF68" s="43"/>
      <c r="EG68" s="45" t="str">
        <f t="shared" si="87"/>
        <v/>
      </c>
      <c r="EH68" s="44"/>
      <c r="EI68" s="43"/>
      <c r="EJ68" s="46" t="str">
        <f t="shared" si="88"/>
        <v/>
      </c>
      <c r="EK68" s="47" t="str">
        <f t="shared" si="89"/>
        <v/>
      </c>
      <c r="EL68" s="42"/>
      <c r="EM68" s="43"/>
      <c r="EN68" s="45" t="str">
        <f t="shared" si="90"/>
        <v/>
      </c>
      <c r="EO68" s="44"/>
      <c r="EP68" s="43"/>
      <c r="EQ68" s="46" t="str">
        <f t="shared" si="91"/>
        <v/>
      </c>
      <c r="ER68" s="47" t="str">
        <f t="shared" si="92"/>
        <v/>
      </c>
      <c r="ES68" s="42"/>
      <c r="ET68" s="43"/>
      <c r="EU68" s="45" t="str">
        <f t="shared" si="93"/>
        <v/>
      </c>
      <c r="EV68" s="44"/>
      <c r="EW68" s="43"/>
      <c r="EX68" s="46" t="str">
        <f t="shared" si="94"/>
        <v/>
      </c>
      <c r="EY68" s="47" t="str">
        <f t="shared" si="95"/>
        <v/>
      </c>
      <c r="EZ68" s="42"/>
      <c r="FA68" s="43"/>
      <c r="FB68" s="45" t="str">
        <f t="shared" si="96"/>
        <v/>
      </c>
      <c r="FC68" s="44"/>
      <c r="FD68" s="43"/>
      <c r="FE68" s="46" t="str">
        <f t="shared" si="97"/>
        <v/>
      </c>
      <c r="FF68" s="47" t="str">
        <f t="shared" si="98"/>
        <v/>
      </c>
      <c r="FG68" s="42"/>
      <c r="FH68" s="43"/>
      <c r="FI68" s="45" t="str">
        <f t="shared" si="99"/>
        <v/>
      </c>
      <c r="FJ68" s="44"/>
      <c r="FK68" s="43"/>
      <c r="FL68" s="46" t="str">
        <f t="shared" si="100"/>
        <v/>
      </c>
      <c r="FM68" s="47" t="str">
        <f t="shared" si="101"/>
        <v/>
      </c>
      <c r="FN68" s="42"/>
      <c r="FO68" s="43"/>
      <c r="FP68" s="45" t="str">
        <f t="shared" si="102"/>
        <v/>
      </c>
      <c r="FQ68" s="44"/>
      <c r="FR68" s="43"/>
      <c r="FS68" s="46" t="str">
        <f t="shared" si="103"/>
        <v/>
      </c>
      <c r="FT68" s="47" t="str">
        <f t="shared" si="104"/>
        <v/>
      </c>
      <c r="FU68" s="42"/>
      <c r="FV68" s="43"/>
      <c r="FW68" s="45" t="str">
        <f t="shared" si="105"/>
        <v/>
      </c>
      <c r="FX68" s="44"/>
      <c r="FY68" s="43"/>
      <c r="FZ68" s="46" t="str">
        <f t="shared" si="106"/>
        <v/>
      </c>
      <c r="GA68" s="47" t="str">
        <f t="shared" si="107"/>
        <v/>
      </c>
      <c r="GB68" s="62" t="s">
        <v>6</v>
      </c>
      <c r="GC68" s="60" t="str">
        <f>IF(ISERROR(AVERAGE(K68,R68,Y68,AF68,AM68,FI68,FP68,FW68,#REF!,#REF!)),"",AVERAGE(K68,R68,Y68,AF68,AM68,FI68,FP68,FW68,#REF!,#REF!))</f>
        <v/>
      </c>
      <c r="GD68" s="61" t="str">
        <f>IF(ISERROR(SUM(N68,U68,AB68,AI68,AP68,FL68,FS68,FZ68,#REF!,#REF!)),"",SUM(N68,U68,AB68,AI68,AP68,FL68,FS68,FZ68,#REF!,#REF!))</f>
        <v/>
      </c>
      <c r="GE68" s="63" t="str">
        <f t="shared" si="108"/>
        <v/>
      </c>
      <c r="GF68" s="25" t="str">
        <f>IF(ISERROR(AVERAGE(K68,R68,Y68,AF68,AM68,FI68,FP68,FW68,#REF!,#REF!)/MIN(K68,R68,Y68,AF68,AM68,FI68,FP68,FW68,#REF!,#REF!)),"",AVERAGE(K68,R68,Y68,AF68,AM68,FI68,FP68,FW68,#REF!,#REF!)/MIN(K68,R68,Y68,AF68,AM68,FI68,FP68,FW68,#REF!,#REF!))</f>
        <v/>
      </c>
      <c r="GG68" s="42"/>
      <c r="GH68" s="43"/>
      <c r="GI68" s="45" t="str">
        <f t="shared" si="109"/>
        <v/>
      </c>
      <c r="GJ68" s="44"/>
      <c r="GK68" s="43"/>
      <c r="GL68" s="46" t="str">
        <f t="shared" si="110"/>
        <v/>
      </c>
      <c r="GM68" s="47" t="str">
        <f t="shared" si="111"/>
        <v/>
      </c>
    </row>
    <row r="69" spans="2:195" ht="27.75" customHeight="1" x14ac:dyDescent="0.2">
      <c r="B69" s="68">
        <v>61</v>
      </c>
      <c r="C69" s="41" t="s">
        <v>36</v>
      </c>
      <c r="D69" s="82" t="s">
        <v>38</v>
      </c>
      <c r="E69" s="40" t="s">
        <v>203</v>
      </c>
      <c r="F69" s="23"/>
      <c r="G69" s="24"/>
      <c r="H69" s="50"/>
      <c r="I69" s="42"/>
      <c r="J69" s="43"/>
      <c r="K69" s="45"/>
      <c r="L69" s="44"/>
      <c r="M69" s="43"/>
      <c r="N69" s="46"/>
      <c r="O69" s="47"/>
      <c r="P69" s="42"/>
      <c r="Q69" s="43"/>
      <c r="R69" s="45" t="str">
        <f t="shared" si="45"/>
        <v/>
      </c>
      <c r="S69" s="44"/>
      <c r="T69" s="43"/>
      <c r="U69" s="46" t="str">
        <f t="shared" si="46"/>
        <v/>
      </c>
      <c r="V69" s="47" t="str">
        <f t="shared" si="47"/>
        <v/>
      </c>
      <c r="W69" s="42"/>
      <c r="X69" s="43"/>
      <c r="Y69" s="45"/>
      <c r="Z69" s="44"/>
      <c r="AA69" s="43"/>
      <c r="AB69" s="46"/>
      <c r="AC69" s="47"/>
      <c r="AD69" s="42"/>
      <c r="AE69" s="43"/>
      <c r="AF69" s="45"/>
      <c r="AG69" s="44"/>
      <c r="AH69" s="43"/>
      <c r="AI69" s="46"/>
      <c r="AJ69" s="47"/>
      <c r="AK69" s="42"/>
      <c r="AL69" s="43"/>
      <c r="AM69" s="45"/>
      <c r="AN69" s="44"/>
      <c r="AO69" s="43"/>
      <c r="AP69" s="46"/>
      <c r="AQ69" s="47"/>
      <c r="AR69" s="42"/>
      <c r="AS69" s="43"/>
      <c r="AT69" s="45" t="str">
        <f t="shared" si="48"/>
        <v/>
      </c>
      <c r="AU69" s="44"/>
      <c r="AV69" s="43"/>
      <c r="AW69" s="46" t="str">
        <f t="shared" si="49"/>
        <v/>
      </c>
      <c r="AX69" s="47" t="str">
        <f t="shared" si="50"/>
        <v/>
      </c>
      <c r="AY69" s="42"/>
      <c r="AZ69" s="43"/>
      <c r="BA69" s="45" t="str">
        <f t="shared" si="51"/>
        <v/>
      </c>
      <c r="BB69" s="44"/>
      <c r="BC69" s="43"/>
      <c r="BD69" s="46" t="str">
        <f t="shared" si="52"/>
        <v/>
      </c>
      <c r="BE69" s="47" t="str">
        <f t="shared" si="53"/>
        <v/>
      </c>
      <c r="BF69" s="42"/>
      <c r="BG69" s="43"/>
      <c r="BH69" s="45" t="str">
        <f t="shared" si="54"/>
        <v/>
      </c>
      <c r="BI69" s="44"/>
      <c r="BJ69" s="43"/>
      <c r="BK69" s="46" t="str">
        <f t="shared" si="55"/>
        <v/>
      </c>
      <c r="BL69" s="47" t="str">
        <f t="shared" si="56"/>
        <v/>
      </c>
      <c r="BM69" s="42"/>
      <c r="BN69" s="43"/>
      <c r="BO69" s="45" t="str">
        <f t="shared" si="57"/>
        <v/>
      </c>
      <c r="BP69" s="44"/>
      <c r="BQ69" s="43"/>
      <c r="BR69" s="46" t="str">
        <f t="shared" si="58"/>
        <v/>
      </c>
      <c r="BS69" s="47" t="str">
        <f t="shared" si="59"/>
        <v/>
      </c>
      <c r="BT69" s="42"/>
      <c r="BU69" s="43"/>
      <c r="BV69" s="45" t="str">
        <f t="shared" si="60"/>
        <v/>
      </c>
      <c r="BW69" s="44"/>
      <c r="BX69" s="43"/>
      <c r="BY69" s="46" t="str">
        <f t="shared" si="61"/>
        <v/>
      </c>
      <c r="BZ69" s="47" t="str">
        <f t="shared" si="62"/>
        <v/>
      </c>
      <c r="CA69" s="42"/>
      <c r="CB69" s="43"/>
      <c r="CC69" s="45" t="str">
        <f t="shared" si="63"/>
        <v/>
      </c>
      <c r="CD69" s="44"/>
      <c r="CE69" s="43"/>
      <c r="CF69" s="46" t="str">
        <f t="shared" si="64"/>
        <v/>
      </c>
      <c r="CG69" s="47" t="str">
        <f t="shared" si="65"/>
        <v/>
      </c>
      <c r="CH69" s="42"/>
      <c r="CI69" s="43"/>
      <c r="CJ69" s="45" t="str">
        <f t="shared" si="66"/>
        <v/>
      </c>
      <c r="CK69" s="44"/>
      <c r="CL69" s="43"/>
      <c r="CM69" s="46" t="str">
        <f t="shared" si="67"/>
        <v/>
      </c>
      <c r="CN69" s="47" t="str">
        <f t="shared" si="68"/>
        <v/>
      </c>
      <c r="CO69" s="42"/>
      <c r="CP69" s="43"/>
      <c r="CQ69" s="45" t="str">
        <f t="shared" si="69"/>
        <v/>
      </c>
      <c r="CR69" s="44"/>
      <c r="CS69" s="43"/>
      <c r="CT69" s="46" t="str">
        <f t="shared" si="70"/>
        <v/>
      </c>
      <c r="CU69" s="47" t="str">
        <f t="shared" si="71"/>
        <v/>
      </c>
      <c r="CV69" s="42"/>
      <c r="CW69" s="43"/>
      <c r="CX69" s="45" t="str">
        <f t="shared" si="72"/>
        <v/>
      </c>
      <c r="CY69" s="44"/>
      <c r="CZ69" s="43"/>
      <c r="DA69" s="46" t="str">
        <f t="shared" si="73"/>
        <v/>
      </c>
      <c r="DB69" s="47" t="str">
        <f t="shared" si="74"/>
        <v/>
      </c>
      <c r="DC69" s="42"/>
      <c r="DD69" s="43"/>
      <c r="DE69" s="45" t="str">
        <f t="shared" si="75"/>
        <v/>
      </c>
      <c r="DF69" s="44"/>
      <c r="DG69" s="43"/>
      <c r="DH69" s="46" t="str">
        <f t="shared" si="76"/>
        <v/>
      </c>
      <c r="DI69" s="47" t="str">
        <f t="shared" si="77"/>
        <v/>
      </c>
      <c r="DJ69" s="42"/>
      <c r="DK69" s="43"/>
      <c r="DL69" s="45" t="str">
        <f t="shared" si="78"/>
        <v/>
      </c>
      <c r="DM69" s="44"/>
      <c r="DN69" s="43"/>
      <c r="DO69" s="46" t="str">
        <f t="shared" si="79"/>
        <v/>
      </c>
      <c r="DP69" s="47" t="str">
        <f t="shared" si="80"/>
        <v/>
      </c>
      <c r="DQ69" s="42"/>
      <c r="DR69" s="43"/>
      <c r="DS69" s="45" t="str">
        <f t="shared" si="81"/>
        <v/>
      </c>
      <c r="DT69" s="44"/>
      <c r="DU69" s="43"/>
      <c r="DV69" s="46" t="str">
        <f t="shared" si="82"/>
        <v/>
      </c>
      <c r="DW69" s="47" t="str">
        <f t="shared" si="83"/>
        <v/>
      </c>
      <c r="DX69" s="42"/>
      <c r="DY69" s="43"/>
      <c r="DZ69" s="45" t="str">
        <f t="shared" si="84"/>
        <v/>
      </c>
      <c r="EA69" s="44"/>
      <c r="EB69" s="43"/>
      <c r="EC69" s="46" t="str">
        <f t="shared" si="85"/>
        <v/>
      </c>
      <c r="ED69" s="47" t="str">
        <f t="shared" si="86"/>
        <v/>
      </c>
      <c r="EE69" s="42"/>
      <c r="EF69" s="43"/>
      <c r="EG69" s="45" t="str">
        <f t="shared" si="87"/>
        <v/>
      </c>
      <c r="EH69" s="44"/>
      <c r="EI69" s="43"/>
      <c r="EJ69" s="46" t="str">
        <f t="shared" si="88"/>
        <v/>
      </c>
      <c r="EK69" s="47" t="str">
        <f t="shared" si="89"/>
        <v/>
      </c>
      <c r="EL69" s="42"/>
      <c r="EM69" s="43"/>
      <c r="EN69" s="45" t="str">
        <f t="shared" si="90"/>
        <v/>
      </c>
      <c r="EO69" s="44"/>
      <c r="EP69" s="43"/>
      <c r="EQ69" s="46" t="str">
        <f t="shared" si="91"/>
        <v/>
      </c>
      <c r="ER69" s="47" t="str">
        <f t="shared" si="92"/>
        <v/>
      </c>
      <c r="ES69" s="42"/>
      <c r="ET69" s="43"/>
      <c r="EU69" s="45" t="str">
        <f t="shared" si="93"/>
        <v/>
      </c>
      <c r="EV69" s="44"/>
      <c r="EW69" s="43"/>
      <c r="EX69" s="46" t="str">
        <f t="shared" si="94"/>
        <v/>
      </c>
      <c r="EY69" s="47" t="str">
        <f t="shared" si="95"/>
        <v/>
      </c>
      <c r="EZ69" s="42"/>
      <c r="FA69" s="43"/>
      <c r="FB69" s="45" t="str">
        <f t="shared" si="96"/>
        <v/>
      </c>
      <c r="FC69" s="44"/>
      <c r="FD69" s="43"/>
      <c r="FE69" s="46" t="str">
        <f t="shared" si="97"/>
        <v/>
      </c>
      <c r="FF69" s="47" t="str">
        <f t="shared" si="98"/>
        <v/>
      </c>
      <c r="FG69" s="42"/>
      <c r="FH69" s="43"/>
      <c r="FI69" s="45" t="str">
        <f t="shared" si="99"/>
        <v/>
      </c>
      <c r="FJ69" s="44"/>
      <c r="FK69" s="43"/>
      <c r="FL69" s="46" t="str">
        <f t="shared" si="100"/>
        <v/>
      </c>
      <c r="FM69" s="47" t="str">
        <f t="shared" si="101"/>
        <v/>
      </c>
      <c r="FN69" s="42"/>
      <c r="FO69" s="43"/>
      <c r="FP69" s="45" t="str">
        <f t="shared" si="102"/>
        <v/>
      </c>
      <c r="FQ69" s="44"/>
      <c r="FR69" s="43"/>
      <c r="FS69" s="46" t="str">
        <f t="shared" si="103"/>
        <v/>
      </c>
      <c r="FT69" s="47" t="str">
        <f t="shared" si="104"/>
        <v/>
      </c>
      <c r="FU69" s="42"/>
      <c r="FV69" s="43"/>
      <c r="FW69" s="45" t="str">
        <f t="shared" si="105"/>
        <v/>
      </c>
      <c r="FX69" s="44"/>
      <c r="FY69" s="43"/>
      <c r="FZ69" s="46" t="str">
        <f t="shared" si="106"/>
        <v/>
      </c>
      <c r="GA69" s="47" t="str">
        <f t="shared" si="107"/>
        <v/>
      </c>
      <c r="GB69" s="62" t="s">
        <v>6</v>
      </c>
      <c r="GC69" s="60" t="str">
        <f>IF(ISERROR(AVERAGE(K69,R69,Y69,AF69,AM69,FI69,FP69,FW69,#REF!,#REF!)),"",AVERAGE(K69,R69,Y69,AF69,AM69,FI69,FP69,FW69,#REF!,#REF!))</f>
        <v/>
      </c>
      <c r="GD69" s="61" t="str">
        <f>IF(ISERROR(SUM(N69,U69,AB69,AI69,AP69,FL69,FS69,FZ69,#REF!,#REF!)),"",SUM(N69,U69,AB69,AI69,AP69,FL69,FS69,FZ69,#REF!,#REF!))</f>
        <v/>
      </c>
      <c r="GE69" s="63" t="str">
        <f t="shared" si="108"/>
        <v/>
      </c>
      <c r="GF69" s="25" t="str">
        <f>IF(ISERROR(AVERAGE(K69,R69,Y69,AF69,AM69,FI69,FP69,FW69,#REF!,#REF!)/MIN(K69,R69,Y69,AF69,AM69,FI69,FP69,FW69,#REF!,#REF!)),"",AVERAGE(K69,R69,Y69,AF69,AM69,FI69,FP69,FW69,#REF!,#REF!)/MIN(K69,R69,Y69,AF69,AM69,FI69,FP69,FW69,#REF!,#REF!))</f>
        <v/>
      </c>
      <c r="GG69" s="42"/>
      <c r="GH69" s="43"/>
      <c r="GI69" s="45" t="str">
        <f t="shared" si="109"/>
        <v/>
      </c>
      <c r="GJ69" s="44"/>
      <c r="GK69" s="43"/>
      <c r="GL69" s="46" t="str">
        <f t="shared" si="110"/>
        <v/>
      </c>
      <c r="GM69" s="47" t="str">
        <f t="shared" si="111"/>
        <v/>
      </c>
    </row>
    <row r="70" spans="2:195" ht="27.75" customHeight="1" x14ac:dyDescent="0.2">
      <c r="B70" s="68">
        <v>62</v>
      </c>
      <c r="C70" s="41" t="s">
        <v>36</v>
      </c>
      <c r="D70" s="82" t="s">
        <v>38</v>
      </c>
      <c r="E70" s="40" t="s">
        <v>76</v>
      </c>
      <c r="F70" s="23"/>
      <c r="G70" s="24"/>
      <c r="H70" s="50"/>
      <c r="I70" s="42"/>
      <c r="J70" s="43"/>
      <c r="K70" s="45"/>
      <c r="L70" s="44"/>
      <c r="M70" s="43"/>
      <c r="N70" s="46"/>
      <c r="O70" s="47"/>
      <c r="P70" s="42"/>
      <c r="Q70" s="43"/>
      <c r="R70" s="45" t="str">
        <f t="shared" si="45"/>
        <v/>
      </c>
      <c r="S70" s="44"/>
      <c r="T70" s="43"/>
      <c r="U70" s="46" t="str">
        <f t="shared" si="46"/>
        <v/>
      </c>
      <c r="V70" s="47" t="str">
        <f t="shared" si="47"/>
        <v/>
      </c>
      <c r="W70" s="42"/>
      <c r="X70" s="43"/>
      <c r="Y70" s="45"/>
      <c r="Z70" s="44"/>
      <c r="AA70" s="43"/>
      <c r="AB70" s="46"/>
      <c r="AC70" s="47"/>
      <c r="AD70" s="42"/>
      <c r="AE70" s="43"/>
      <c r="AF70" s="45"/>
      <c r="AG70" s="44"/>
      <c r="AH70" s="43"/>
      <c r="AI70" s="46"/>
      <c r="AJ70" s="47"/>
      <c r="AK70" s="42"/>
      <c r="AL70" s="43"/>
      <c r="AM70" s="45"/>
      <c r="AN70" s="44"/>
      <c r="AO70" s="43"/>
      <c r="AP70" s="46"/>
      <c r="AQ70" s="47"/>
      <c r="AR70" s="42"/>
      <c r="AS70" s="43"/>
      <c r="AT70" s="45" t="str">
        <f t="shared" si="48"/>
        <v/>
      </c>
      <c r="AU70" s="44"/>
      <c r="AV70" s="43"/>
      <c r="AW70" s="46" t="str">
        <f t="shared" si="49"/>
        <v/>
      </c>
      <c r="AX70" s="47" t="str">
        <f t="shared" si="50"/>
        <v/>
      </c>
      <c r="AY70" s="42"/>
      <c r="AZ70" s="43"/>
      <c r="BA70" s="45" t="str">
        <f t="shared" si="51"/>
        <v/>
      </c>
      <c r="BB70" s="44"/>
      <c r="BC70" s="43"/>
      <c r="BD70" s="46" t="str">
        <f t="shared" si="52"/>
        <v/>
      </c>
      <c r="BE70" s="47" t="str">
        <f t="shared" si="53"/>
        <v/>
      </c>
      <c r="BF70" s="42"/>
      <c r="BG70" s="43"/>
      <c r="BH70" s="45" t="str">
        <f t="shared" si="54"/>
        <v/>
      </c>
      <c r="BI70" s="44"/>
      <c r="BJ70" s="43"/>
      <c r="BK70" s="46" t="str">
        <f t="shared" si="55"/>
        <v/>
      </c>
      <c r="BL70" s="47" t="str">
        <f t="shared" si="56"/>
        <v/>
      </c>
      <c r="BM70" s="42"/>
      <c r="BN70" s="43"/>
      <c r="BO70" s="45" t="str">
        <f t="shared" si="57"/>
        <v/>
      </c>
      <c r="BP70" s="44"/>
      <c r="BQ70" s="43"/>
      <c r="BR70" s="46" t="str">
        <f t="shared" si="58"/>
        <v/>
      </c>
      <c r="BS70" s="47" t="str">
        <f t="shared" si="59"/>
        <v/>
      </c>
      <c r="BT70" s="42"/>
      <c r="BU70" s="43"/>
      <c r="BV70" s="45" t="str">
        <f t="shared" si="60"/>
        <v/>
      </c>
      <c r="BW70" s="44"/>
      <c r="BX70" s="43"/>
      <c r="BY70" s="46" t="str">
        <f t="shared" si="61"/>
        <v/>
      </c>
      <c r="BZ70" s="47" t="str">
        <f t="shared" si="62"/>
        <v/>
      </c>
      <c r="CA70" s="42"/>
      <c r="CB70" s="43"/>
      <c r="CC70" s="45" t="str">
        <f t="shared" si="63"/>
        <v/>
      </c>
      <c r="CD70" s="44"/>
      <c r="CE70" s="43"/>
      <c r="CF70" s="46" t="str">
        <f t="shared" si="64"/>
        <v/>
      </c>
      <c r="CG70" s="47" t="str">
        <f t="shared" si="65"/>
        <v/>
      </c>
      <c r="CH70" s="42"/>
      <c r="CI70" s="43"/>
      <c r="CJ70" s="45" t="str">
        <f t="shared" si="66"/>
        <v/>
      </c>
      <c r="CK70" s="44"/>
      <c r="CL70" s="43"/>
      <c r="CM70" s="46" t="str">
        <f t="shared" si="67"/>
        <v/>
      </c>
      <c r="CN70" s="47" t="str">
        <f t="shared" si="68"/>
        <v/>
      </c>
      <c r="CO70" s="42"/>
      <c r="CP70" s="43"/>
      <c r="CQ70" s="45" t="str">
        <f t="shared" si="69"/>
        <v/>
      </c>
      <c r="CR70" s="44"/>
      <c r="CS70" s="43"/>
      <c r="CT70" s="46" t="str">
        <f t="shared" si="70"/>
        <v/>
      </c>
      <c r="CU70" s="47" t="str">
        <f t="shared" si="71"/>
        <v/>
      </c>
      <c r="CV70" s="42"/>
      <c r="CW70" s="43"/>
      <c r="CX70" s="45" t="str">
        <f t="shared" si="72"/>
        <v/>
      </c>
      <c r="CY70" s="44"/>
      <c r="CZ70" s="43"/>
      <c r="DA70" s="46" t="str">
        <f t="shared" si="73"/>
        <v/>
      </c>
      <c r="DB70" s="47" t="str">
        <f t="shared" si="74"/>
        <v/>
      </c>
      <c r="DC70" s="42"/>
      <c r="DD70" s="43"/>
      <c r="DE70" s="45" t="str">
        <f t="shared" si="75"/>
        <v/>
      </c>
      <c r="DF70" s="44"/>
      <c r="DG70" s="43"/>
      <c r="DH70" s="46" t="str">
        <f t="shared" si="76"/>
        <v/>
      </c>
      <c r="DI70" s="47" t="str">
        <f t="shared" si="77"/>
        <v/>
      </c>
      <c r="DJ70" s="42"/>
      <c r="DK70" s="43"/>
      <c r="DL70" s="45" t="str">
        <f t="shared" si="78"/>
        <v/>
      </c>
      <c r="DM70" s="44"/>
      <c r="DN70" s="43"/>
      <c r="DO70" s="46" t="str">
        <f t="shared" si="79"/>
        <v/>
      </c>
      <c r="DP70" s="47" t="str">
        <f t="shared" si="80"/>
        <v/>
      </c>
      <c r="DQ70" s="42"/>
      <c r="DR70" s="43"/>
      <c r="DS70" s="45" t="str">
        <f t="shared" si="81"/>
        <v/>
      </c>
      <c r="DT70" s="44"/>
      <c r="DU70" s="43"/>
      <c r="DV70" s="46" t="str">
        <f t="shared" si="82"/>
        <v/>
      </c>
      <c r="DW70" s="47" t="str">
        <f t="shared" si="83"/>
        <v/>
      </c>
      <c r="DX70" s="42"/>
      <c r="DY70" s="43"/>
      <c r="DZ70" s="45" t="str">
        <f t="shared" si="84"/>
        <v/>
      </c>
      <c r="EA70" s="44"/>
      <c r="EB70" s="43"/>
      <c r="EC70" s="46" t="str">
        <f t="shared" si="85"/>
        <v/>
      </c>
      <c r="ED70" s="47" t="str">
        <f t="shared" si="86"/>
        <v/>
      </c>
      <c r="EE70" s="42"/>
      <c r="EF70" s="43"/>
      <c r="EG70" s="45" t="str">
        <f t="shared" si="87"/>
        <v/>
      </c>
      <c r="EH70" s="44"/>
      <c r="EI70" s="43"/>
      <c r="EJ70" s="46" t="str">
        <f t="shared" si="88"/>
        <v/>
      </c>
      <c r="EK70" s="47" t="str">
        <f t="shared" si="89"/>
        <v/>
      </c>
      <c r="EL70" s="42"/>
      <c r="EM70" s="43"/>
      <c r="EN70" s="45" t="str">
        <f t="shared" si="90"/>
        <v/>
      </c>
      <c r="EO70" s="44"/>
      <c r="EP70" s="43"/>
      <c r="EQ70" s="46" t="str">
        <f t="shared" si="91"/>
        <v/>
      </c>
      <c r="ER70" s="47" t="str">
        <f t="shared" si="92"/>
        <v/>
      </c>
      <c r="ES70" s="42"/>
      <c r="ET70" s="43"/>
      <c r="EU70" s="45" t="str">
        <f t="shared" si="93"/>
        <v/>
      </c>
      <c r="EV70" s="44"/>
      <c r="EW70" s="43"/>
      <c r="EX70" s="46" t="str">
        <f t="shared" si="94"/>
        <v/>
      </c>
      <c r="EY70" s="47" t="str">
        <f t="shared" si="95"/>
        <v/>
      </c>
      <c r="EZ70" s="42"/>
      <c r="FA70" s="43"/>
      <c r="FB70" s="45" t="str">
        <f t="shared" si="96"/>
        <v/>
      </c>
      <c r="FC70" s="44"/>
      <c r="FD70" s="43"/>
      <c r="FE70" s="46" t="str">
        <f t="shared" si="97"/>
        <v/>
      </c>
      <c r="FF70" s="47" t="str">
        <f t="shared" si="98"/>
        <v/>
      </c>
      <c r="FG70" s="42"/>
      <c r="FH70" s="43"/>
      <c r="FI70" s="45" t="str">
        <f t="shared" si="99"/>
        <v/>
      </c>
      <c r="FJ70" s="44"/>
      <c r="FK70" s="43"/>
      <c r="FL70" s="46" t="str">
        <f t="shared" si="100"/>
        <v/>
      </c>
      <c r="FM70" s="47" t="str">
        <f t="shared" si="101"/>
        <v/>
      </c>
      <c r="FN70" s="42"/>
      <c r="FO70" s="43"/>
      <c r="FP70" s="45" t="str">
        <f t="shared" si="102"/>
        <v/>
      </c>
      <c r="FQ70" s="44"/>
      <c r="FR70" s="43"/>
      <c r="FS70" s="46" t="str">
        <f t="shared" si="103"/>
        <v/>
      </c>
      <c r="FT70" s="47" t="str">
        <f t="shared" si="104"/>
        <v/>
      </c>
      <c r="FU70" s="42"/>
      <c r="FV70" s="43"/>
      <c r="FW70" s="45" t="str">
        <f t="shared" si="105"/>
        <v/>
      </c>
      <c r="FX70" s="44"/>
      <c r="FY70" s="43"/>
      <c r="FZ70" s="46" t="str">
        <f t="shared" si="106"/>
        <v/>
      </c>
      <c r="GA70" s="47" t="str">
        <f t="shared" si="107"/>
        <v/>
      </c>
      <c r="GB70" s="62" t="s">
        <v>6</v>
      </c>
      <c r="GC70" s="60" t="str">
        <f>IF(ISERROR(AVERAGE(K70,R70,Y70,AF70,AM70,FI70,FP70,FW70,#REF!,#REF!)),"",AVERAGE(K70,R70,Y70,AF70,AM70,FI70,FP70,FW70,#REF!,#REF!))</f>
        <v/>
      </c>
      <c r="GD70" s="61" t="str">
        <f>IF(ISERROR(SUM(N70,U70,AB70,AI70,AP70,FL70,FS70,FZ70,#REF!,#REF!)),"",SUM(N70,U70,AB70,AI70,AP70,FL70,FS70,FZ70,#REF!,#REF!))</f>
        <v/>
      </c>
      <c r="GE70" s="63" t="str">
        <f t="shared" si="108"/>
        <v/>
      </c>
      <c r="GF70" s="25" t="str">
        <f>IF(ISERROR(AVERAGE(K70,R70,Y70,AF70,AM70,FI70,FP70,FW70,#REF!,#REF!)/MIN(K70,R70,Y70,AF70,AM70,FI70,FP70,FW70,#REF!,#REF!)),"",AVERAGE(K70,R70,Y70,AF70,AM70,FI70,FP70,FW70,#REF!,#REF!)/MIN(K70,R70,Y70,AF70,AM70,FI70,FP70,FW70,#REF!,#REF!))</f>
        <v/>
      </c>
      <c r="GG70" s="42"/>
      <c r="GH70" s="43"/>
      <c r="GI70" s="45" t="str">
        <f t="shared" si="109"/>
        <v/>
      </c>
      <c r="GJ70" s="44"/>
      <c r="GK70" s="43"/>
      <c r="GL70" s="46" t="str">
        <f t="shared" si="110"/>
        <v/>
      </c>
      <c r="GM70" s="47" t="str">
        <f t="shared" si="111"/>
        <v/>
      </c>
    </row>
    <row r="71" spans="2:195" ht="27.75" customHeight="1" x14ac:dyDescent="0.2">
      <c r="B71" s="68">
        <v>63</v>
      </c>
      <c r="C71" s="41" t="s">
        <v>36</v>
      </c>
      <c r="D71" s="82"/>
      <c r="E71" s="40"/>
      <c r="F71" s="23"/>
      <c r="G71" s="24"/>
      <c r="H71" s="50"/>
      <c r="I71" s="42"/>
      <c r="J71" s="43"/>
      <c r="K71" s="45"/>
      <c r="L71" s="44"/>
      <c r="M71" s="43"/>
      <c r="N71" s="46"/>
      <c r="O71" s="47"/>
      <c r="P71" s="42"/>
      <c r="Q71" s="43"/>
      <c r="R71" s="45" t="str">
        <f t="shared" si="45"/>
        <v/>
      </c>
      <c r="S71" s="44"/>
      <c r="T71" s="43"/>
      <c r="U71" s="46" t="str">
        <f t="shared" si="46"/>
        <v/>
      </c>
      <c r="V71" s="47" t="str">
        <f t="shared" si="47"/>
        <v/>
      </c>
      <c r="W71" s="42"/>
      <c r="X71" s="43"/>
      <c r="Y71" s="45"/>
      <c r="Z71" s="44"/>
      <c r="AA71" s="43"/>
      <c r="AB71" s="46"/>
      <c r="AC71" s="47"/>
      <c r="AD71" s="42"/>
      <c r="AE71" s="43"/>
      <c r="AF71" s="45"/>
      <c r="AG71" s="44"/>
      <c r="AH71" s="43"/>
      <c r="AI71" s="46"/>
      <c r="AJ71" s="47"/>
      <c r="AK71" s="42"/>
      <c r="AL71" s="43"/>
      <c r="AM71" s="45"/>
      <c r="AN71" s="44"/>
      <c r="AO71" s="43"/>
      <c r="AP71" s="46"/>
      <c r="AQ71" s="47"/>
      <c r="AR71" s="42"/>
      <c r="AS71" s="43"/>
      <c r="AT71" s="45" t="str">
        <f t="shared" si="48"/>
        <v/>
      </c>
      <c r="AU71" s="44"/>
      <c r="AV71" s="43"/>
      <c r="AW71" s="46" t="str">
        <f t="shared" si="49"/>
        <v/>
      </c>
      <c r="AX71" s="47" t="str">
        <f t="shared" si="50"/>
        <v/>
      </c>
      <c r="AY71" s="42"/>
      <c r="AZ71" s="43"/>
      <c r="BA71" s="45" t="str">
        <f t="shared" si="51"/>
        <v/>
      </c>
      <c r="BB71" s="44"/>
      <c r="BC71" s="43"/>
      <c r="BD71" s="46" t="str">
        <f t="shared" si="52"/>
        <v/>
      </c>
      <c r="BE71" s="47" t="str">
        <f t="shared" si="53"/>
        <v/>
      </c>
      <c r="BF71" s="42"/>
      <c r="BG71" s="43"/>
      <c r="BH71" s="45" t="str">
        <f t="shared" si="54"/>
        <v/>
      </c>
      <c r="BI71" s="44"/>
      <c r="BJ71" s="43"/>
      <c r="BK71" s="46" t="str">
        <f t="shared" si="55"/>
        <v/>
      </c>
      <c r="BL71" s="47" t="str">
        <f t="shared" si="56"/>
        <v/>
      </c>
      <c r="BM71" s="42"/>
      <c r="BN71" s="43"/>
      <c r="BO71" s="45" t="str">
        <f t="shared" si="57"/>
        <v/>
      </c>
      <c r="BP71" s="44"/>
      <c r="BQ71" s="43"/>
      <c r="BR71" s="46" t="str">
        <f t="shared" si="58"/>
        <v/>
      </c>
      <c r="BS71" s="47" t="str">
        <f t="shared" si="59"/>
        <v/>
      </c>
      <c r="BT71" s="42"/>
      <c r="BU71" s="43"/>
      <c r="BV71" s="45" t="str">
        <f t="shared" si="60"/>
        <v/>
      </c>
      <c r="BW71" s="44"/>
      <c r="BX71" s="43"/>
      <c r="BY71" s="46" t="str">
        <f t="shared" si="61"/>
        <v/>
      </c>
      <c r="BZ71" s="47" t="str">
        <f t="shared" si="62"/>
        <v/>
      </c>
      <c r="CA71" s="42"/>
      <c r="CB71" s="43"/>
      <c r="CC71" s="45" t="str">
        <f t="shared" si="63"/>
        <v/>
      </c>
      <c r="CD71" s="44"/>
      <c r="CE71" s="43"/>
      <c r="CF71" s="46" t="str">
        <f t="shared" si="64"/>
        <v/>
      </c>
      <c r="CG71" s="47" t="str">
        <f t="shared" si="65"/>
        <v/>
      </c>
      <c r="CH71" s="42"/>
      <c r="CI71" s="43"/>
      <c r="CJ71" s="45" t="str">
        <f t="shared" si="66"/>
        <v/>
      </c>
      <c r="CK71" s="44"/>
      <c r="CL71" s="43"/>
      <c r="CM71" s="46" t="str">
        <f t="shared" si="67"/>
        <v/>
      </c>
      <c r="CN71" s="47" t="str">
        <f t="shared" si="68"/>
        <v/>
      </c>
      <c r="CO71" s="42"/>
      <c r="CP71" s="43"/>
      <c r="CQ71" s="45" t="str">
        <f t="shared" si="69"/>
        <v/>
      </c>
      <c r="CR71" s="44"/>
      <c r="CS71" s="43"/>
      <c r="CT71" s="46" t="str">
        <f t="shared" si="70"/>
        <v/>
      </c>
      <c r="CU71" s="47" t="str">
        <f t="shared" si="71"/>
        <v/>
      </c>
      <c r="CV71" s="42"/>
      <c r="CW71" s="43"/>
      <c r="CX71" s="45" t="str">
        <f t="shared" si="72"/>
        <v/>
      </c>
      <c r="CY71" s="44"/>
      <c r="CZ71" s="43"/>
      <c r="DA71" s="46" t="str">
        <f t="shared" si="73"/>
        <v/>
      </c>
      <c r="DB71" s="47" t="str">
        <f t="shared" si="74"/>
        <v/>
      </c>
      <c r="DC71" s="42"/>
      <c r="DD71" s="43"/>
      <c r="DE71" s="45" t="str">
        <f t="shared" si="75"/>
        <v/>
      </c>
      <c r="DF71" s="44"/>
      <c r="DG71" s="43"/>
      <c r="DH71" s="46" t="str">
        <f t="shared" si="76"/>
        <v/>
      </c>
      <c r="DI71" s="47" t="str">
        <f t="shared" si="77"/>
        <v/>
      </c>
      <c r="DJ71" s="42"/>
      <c r="DK71" s="43"/>
      <c r="DL71" s="45" t="str">
        <f t="shared" si="78"/>
        <v/>
      </c>
      <c r="DM71" s="44"/>
      <c r="DN71" s="43"/>
      <c r="DO71" s="46" t="str">
        <f t="shared" si="79"/>
        <v/>
      </c>
      <c r="DP71" s="47" t="str">
        <f t="shared" si="80"/>
        <v/>
      </c>
      <c r="DQ71" s="42"/>
      <c r="DR71" s="43"/>
      <c r="DS71" s="45" t="str">
        <f t="shared" si="81"/>
        <v/>
      </c>
      <c r="DT71" s="44"/>
      <c r="DU71" s="43"/>
      <c r="DV71" s="46" t="str">
        <f t="shared" si="82"/>
        <v/>
      </c>
      <c r="DW71" s="47" t="str">
        <f t="shared" si="83"/>
        <v/>
      </c>
      <c r="DX71" s="42"/>
      <c r="DY71" s="43"/>
      <c r="DZ71" s="45" t="str">
        <f t="shared" si="84"/>
        <v/>
      </c>
      <c r="EA71" s="44"/>
      <c r="EB71" s="43"/>
      <c r="EC71" s="46" t="str">
        <f t="shared" si="85"/>
        <v/>
      </c>
      <c r="ED71" s="47" t="str">
        <f t="shared" si="86"/>
        <v/>
      </c>
      <c r="EE71" s="42"/>
      <c r="EF71" s="43"/>
      <c r="EG71" s="45" t="str">
        <f t="shared" si="87"/>
        <v/>
      </c>
      <c r="EH71" s="44"/>
      <c r="EI71" s="43"/>
      <c r="EJ71" s="46" t="str">
        <f t="shared" si="88"/>
        <v/>
      </c>
      <c r="EK71" s="47" t="str">
        <f t="shared" si="89"/>
        <v/>
      </c>
      <c r="EL71" s="42"/>
      <c r="EM71" s="43"/>
      <c r="EN71" s="45" t="str">
        <f t="shared" si="90"/>
        <v/>
      </c>
      <c r="EO71" s="44"/>
      <c r="EP71" s="43"/>
      <c r="EQ71" s="46" t="str">
        <f t="shared" si="91"/>
        <v/>
      </c>
      <c r="ER71" s="47" t="str">
        <f t="shared" si="92"/>
        <v/>
      </c>
      <c r="ES71" s="42"/>
      <c r="ET71" s="43"/>
      <c r="EU71" s="45" t="str">
        <f t="shared" si="93"/>
        <v/>
      </c>
      <c r="EV71" s="44"/>
      <c r="EW71" s="43"/>
      <c r="EX71" s="46" t="str">
        <f t="shared" si="94"/>
        <v/>
      </c>
      <c r="EY71" s="47" t="str">
        <f t="shared" si="95"/>
        <v/>
      </c>
      <c r="EZ71" s="42"/>
      <c r="FA71" s="43"/>
      <c r="FB71" s="45" t="str">
        <f t="shared" si="96"/>
        <v/>
      </c>
      <c r="FC71" s="44"/>
      <c r="FD71" s="43"/>
      <c r="FE71" s="46" t="str">
        <f t="shared" si="97"/>
        <v/>
      </c>
      <c r="FF71" s="47" t="str">
        <f t="shared" si="98"/>
        <v/>
      </c>
      <c r="FG71" s="42"/>
      <c r="FH71" s="43"/>
      <c r="FI71" s="45" t="str">
        <f t="shared" si="99"/>
        <v/>
      </c>
      <c r="FJ71" s="44"/>
      <c r="FK71" s="43"/>
      <c r="FL71" s="46" t="str">
        <f t="shared" si="100"/>
        <v/>
      </c>
      <c r="FM71" s="47" t="str">
        <f t="shared" si="101"/>
        <v/>
      </c>
      <c r="FN71" s="42"/>
      <c r="FO71" s="43"/>
      <c r="FP71" s="45" t="str">
        <f t="shared" si="102"/>
        <v/>
      </c>
      <c r="FQ71" s="44"/>
      <c r="FR71" s="43"/>
      <c r="FS71" s="46" t="str">
        <f t="shared" si="103"/>
        <v/>
      </c>
      <c r="FT71" s="47" t="str">
        <f t="shared" si="104"/>
        <v/>
      </c>
      <c r="FU71" s="42"/>
      <c r="FV71" s="43"/>
      <c r="FW71" s="45" t="str">
        <f t="shared" si="105"/>
        <v/>
      </c>
      <c r="FX71" s="44"/>
      <c r="FY71" s="43"/>
      <c r="FZ71" s="46" t="str">
        <f t="shared" si="106"/>
        <v/>
      </c>
      <c r="GA71" s="47" t="str">
        <f t="shared" si="107"/>
        <v/>
      </c>
      <c r="GB71" s="62" t="s">
        <v>6</v>
      </c>
      <c r="GC71" s="60" t="str">
        <f>IF(ISERROR(AVERAGE(K71,R71,Y71,AF71,AM71,FI71,FP71,FW71,#REF!,#REF!)),"",AVERAGE(K71,R71,Y71,AF71,AM71,FI71,FP71,FW71,#REF!,#REF!))</f>
        <v/>
      </c>
      <c r="GD71" s="61" t="str">
        <f>IF(ISERROR(SUM(N71,U71,AB71,AI71,AP71,FL71,FS71,FZ71,#REF!,#REF!)),"",SUM(N71,U71,AB71,AI71,AP71,FL71,FS71,FZ71,#REF!,#REF!))</f>
        <v/>
      </c>
      <c r="GE71" s="63" t="str">
        <f t="shared" si="108"/>
        <v/>
      </c>
      <c r="GF71" s="25" t="str">
        <f>IF(ISERROR(AVERAGE(K71,R71,Y71,AF71,AM71,FI71,FP71,FW71,#REF!,#REF!)/MIN(K71,R71,Y71,AF71,AM71,FI71,FP71,FW71,#REF!,#REF!)),"",AVERAGE(K71,R71,Y71,AF71,AM71,FI71,FP71,FW71,#REF!,#REF!)/MIN(K71,R71,Y71,AF71,AM71,FI71,FP71,FW71,#REF!,#REF!))</f>
        <v/>
      </c>
      <c r="GG71" s="42"/>
      <c r="GH71" s="43"/>
      <c r="GI71" s="45" t="str">
        <f t="shared" si="109"/>
        <v/>
      </c>
      <c r="GJ71" s="44"/>
      <c r="GK71" s="43"/>
      <c r="GL71" s="46" t="str">
        <f t="shared" si="110"/>
        <v/>
      </c>
      <c r="GM71" s="47" t="str">
        <f t="shared" si="111"/>
        <v/>
      </c>
    </row>
    <row r="72" spans="2:195" ht="27.75" customHeight="1" x14ac:dyDescent="0.2">
      <c r="B72" s="68">
        <v>64</v>
      </c>
      <c r="C72" s="41" t="s">
        <v>36</v>
      </c>
      <c r="D72" s="82"/>
      <c r="E72" s="40"/>
      <c r="F72" s="23"/>
      <c r="G72" s="24"/>
      <c r="H72" s="50"/>
      <c r="I72" s="42"/>
      <c r="J72" s="43"/>
      <c r="K72" s="45"/>
      <c r="L72" s="44"/>
      <c r="M72" s="43"/>
      <c r="N72" s="46"/>
      <c r="O72" s="47"/>
      <c r="P72" s="42"/>
      <c r="Q72" s="43"/>
      <c r="R72" s="45" t="str">
        <f t="shared" si="45"/>
        <v/>
      </c>
      <c r="S72" s="44"/>
      <c r="T72" s="43"/>
      <c r="U72" s="46" t="str">
        <f t="shared" si="46"/>
        <v/>
      </c>
      <c r="V72" s="47" t="str">
        <f t="shared" si="47"/>
        <v/>
      </c>
      <c r="W72" s="42"/>
      <c r="X72" s="43"/>
      <c r="Y72" s="45"/>
      <c r="Z72" s="44"/>
      <c r="AA72" s="43"/>
      <c r="AB72" s="46"/>
      <c r="AC72" s="47"/>
      <c r="AD72" s="42"/>
      <c r="AE72" s="43"/>
      <c r="AF72" s="45"/>
      <c r="AG72" s="44"/>
      <c r="AH72" s="43"/>
      <c r="AI72" s="46"/>
      <c r="AJ72" s="47"/>
      <c r="AK72" s="42"/>
      <c r="AL72" s="43"/>
      <c r="AM72" s="45"/>
      <c r="AN72" s="44"/>
      <c r="AO72" s="43"/>
      <c r="AP72" s="46"/>
      <c r="AQ72" s="47"/>
      <c r="AR72" s="42"/>
      <c r="AS72" s="43"/>
      <c r="AT72" s="45" t="str">
        <f t="shared" si="48"/>
        <v/>
      </c>
      <c r="AU72" s="44"/>
      <c r="AV72" s="43"/>
      <c r="AW72" s="46" t="str">
        <f t="shared" si="49"/>
        <v/>
      </c>
      <c r="AX72" s="47" t="str">
        <f t="shared" si="50"/>
        <v/>
      </c>
      <c r="AY72" s="42"/>
      <c r="AZ72" s="43"/>
      <c r="BA72" s="45" t="str">
        <f t="shared" si="51"/>
        <v/>
      </c>
      <c r="BB72" s="44"/>
      <c r="BC72" s="43"/>
      <c r="BD72" s="46" t="str">
        <f t="shared" si="52"/>
        <v/>
      </c>
      <c r="BE72" s="47" t="str">
        <f t="shared" si="53"/>
        <v/>
      </c>
      <c r="BF72" s="42"/>
      <c r="BG72" s="43"/>
      <c r="BH72" s="45" t="str">
        <f t="shared" si="54"/>
        <v/>
      </c>
      <c r="BI72" s="44"/>
      <c r="BJ72" s="43"/>
      <c r="BK72" s="46" t="str">
        <f t="shared" si="55"/>
        <v/>
      </c>
      <c r="BL72" s="47" t="str">
        <f t="shared" si="56"/>
        <v/>
      </c>
      <c r="BM72" s="42"/>
      <c r="BN72" s="43"/>
      <c r="BO72" s="45" t="str">
        <f t="shared" si="57"/>
        <v/>
      </c>
      <c r="BP72" s="44"/>
      <c r="BQ72" s="43"/>
      <c r="BR72" s="46" t="str">
        <f t="shared" si="58"/>
        <v/>
      </c>
      <c r="BS72" s="47" t="str">
        <f t="shared" si="59"/>
        <v/>
      </c>
      <c r="BT72" s="42"/>
      <c r="BU72" s="43"/>
      <c r="BV72" s="45" t="str">
        <f t="shared" si="60"/>
        <v/>
      </c>
      <c r="BW72" s="44"/>
      <c r="BX72" s="43"/>
      <c r="BY72" s="46" t="str">
        <f t="shared" si="61"/>
        <v/>
      </c>
      <c r="BZ72" s="47" t="str">
        <f t="shared" si="62"/>
        <v/>
      </c>
      <c r="CA72" s="42"/>
      <c r="CB72" s="43"/>
      <c r="CC72" s="45" t="str">
        <f t="shared" si="63"/>
        <v/>
      </c>
      <c r="CD72" s="44"/>
      <c r="CE72" s="43"/>
      <c r="CF72" s="46" t="str">
        <f t="shared" si="64"/>
        <v/>
      </c>
      <c r="CG72" s="47" t="str">
        <f t="shared" si="65"/>
        <v/>
      </c>
      <c r="CH72" s="42"/>
      <c r="CI72" s="43"/>
      <c r="CJ72" s="45" t="str">
        <f t="shared" si="66"/>
        <v/>
      </c>
      <c r="CK72" s="44"/>
      <c r="CL72" s="43"/>
      <c r="CM72" s="46" t="str">
        <f t="shared" si="67"/>
        <v/>
      </c>
      <c r="CN72" s="47" t="str">
        <f t="shared" si="68"/>
        <v/>
      </c>
      <c r="CO72" s="42"/>
      <c r="CP72" s="43"/>
      <c r="CQ72" s="45" t="str">
        <f t="shared" si="69"/>
        <v/>
      </c>
      <c r="CR72" s="44"/>
      <c r="CS72" s="43"/>
      <c r="CT72" s="46" t="str">
        <f t="shared" si="70"/>
        <v/>
      </c>
      <c r="CU72" s="47" t="str">
        <f t="shared" si="71"/>
        <v/>
      </c>
      <c r="CV72" s="42"/>
      <c r="CW72" s="43"/>
      <c r="CX72" s="45" t="str">
        <f t="shared" si="72"/>
        <v/>
      </c>
      <c r="CY72" s="44"/>
      <c r="CZ72" s="43"/>
      <c r="DA72" s="46" t="str">
        <f t="shared" si="73"/>
        <v/>
      </c>
      <c r="DB72" s="47" t="str">
        <f t="shared" si="74"/>
        <v/>
      </c>
      <c r="DC72" s="42"/>
      <c r="DD72" s="43"/>
      <c r="DE72" s="45" t="str">
        <f t="shared" si="75"/>
        <v/>
      </c>
      <c r="DF72" s="44"/>
      <c r="DG72" s="43"/>
      <c r="DH72" s="46" t="str">
        <f t="shared" si="76"/>
        <v/>
      </c>
      <c r="DI72" s="47" t="str">
        <f t="shared" si="77"/>
        <v/>
      </c>
      <c r="DJ72" s="42"/>
      <c r="DK72" s="43"/>
      <c r="DL72" s="45" t="str">
        <f t="shared" si="78"/>
        <v/>
      </c>
      <c r="DM72" s="44"/>
      <c r="DN72" s="43"/>
      <c r="DO72" s="46" t="str">
        <f t="shared" si="79"/>
        <v/>
      </c>
      <c r="DP72" s="47" t="str">
        <f t="shared" si="80"/>
        <v/>
      </c>
      <c r="DQ72" s="42"/>
      <c r="DR72" s="43"/>
      <c r="DS72" s="45" t="str">
        <f t="shared" si="81"/>
        <v/>
      </c>
      <c r="DT72" s="44"/>
      <c r="DU72" s="43"/>
      <c r="DV72" s="46" t="str">
        <f t="shared" si="82"/>
        <v/>
      </c>
      <c r="DW72" s="47" t="str">
        <f t="shared" si="83"/>
        <v/>
      </c>
      <c r="DX72" s="42"/>
      <c r="DY72" s="43"/>
      <c r="DZ72" s="45" t="str">
        <f t="shared" si="84"/>
        <v/>
      </c>
      <c r="EA72" s="44"/>
      <c r="EB72" s="43"/>
      <c r="EC72" s="46" t="str">
        <f t="shared" si="85"/>
        <v/>
      </c>
      <c r="ED72" s="47" t="str">
        <f t="shared" si="86"/>
        <v/>
      </c>
      <c r="EE72" s="42"/>
      <c r="EF72" s="43"/>
      <c r="EG72" s="45" t="str">
        <f t="shared" si="87"/>
        <v/>
      </c>
      <c r="EH72" s="44"/>
      <c r="EI72" s="43"/>
      <c r="EJ72" s="46" t="str">
        <f t="shared" si="88"/>
        <v/>
      </c>
      <c r="EK72" s="47" t="str">
        <f t="shared" si="89"/>
        <v/>
      </c>
      <c r="EL72" s="42"/>
      <c r="EM72" s="43"/>
      <c r="EN72" s="45" t="str">
        <f t="shared" si="90"/>
        <v/>
      </c>
      <c r="EO72" s="44"/>
      <c r="EP72" s="43"/>
      <c r="EQ72" s="46" t="str">
        <f t="shared" si="91"/>
        <v/>
      </c>
      <c r="ER72" s="47" t="str">
        <f t="shared" si="92"/>
        <v/>
      </c>
      <c r="ES72" s="42"/>
      <c r="ET72" s="43"/>
      <c r="EU72" s="45" t="str">
        <f t="shared" si="93"/>
        <v/>
      </c>
      <c r="EV72" s="44"/>
      <c r="EW72" s="43"/>
      <c r="EX72" s="46" t="str">
        <f t="shared" si="94"/>
        <v/>
      </c>
      <c r="EY72" s="47" t="str">
        <f t="shared" si="95"/>
        <v/>
      </c>
      <c r="EZ72" s="42"/>
      <c r="FA72" s="43"/>
      <c r="FB72" s="45" t="str">
        <f t="shared" si="96"/>
        <v/>
      </c>
      <c r="FC72" s="44"/>
      <c r="FD72" s="43"/>
      <c r="FE72" s="46" t="str">
        <f t="shared" si="97"/>
        <v/>
      </c>
      <c r="FF72" s="47" t="str">
        <f t="shared" si="98"/>
        <v/>
      </c>
      <c r="FG72" s="42"/>
      <c r="FH72" s="43"/>
      <c r="FI72" s="45" t="str">
        <f t="shared" si="99"/>
        <v/>
      </c>
      <c r="FJ72" s="44"/>
      <c r="FK72" s="43"/>
      <c r="FL72" s="46" t="str">
        <f t="shared" si="100"/>
        <v/>
      </c>
      <c r="FM72" s="47" t="str">
        <f t="shared" si="101"/>
        <v/>
      </c>
      <c r="FN72" s="42"/>
      <c r="FO72" s="43"/>
      <c r="FP72" s="45" t="str">
        <f t="shared" si="102"/>
        <v/>
      </c>
      <c r="FQ72" s="44"/>
      <c r="FR72" s="43"/>
      <c r="FS72" s="46" t="str">
        <f t="shared" si="103"/>
        <v/>
      </c>
      <c r="FT72" s="47" t="str">
        <f t="shared" si="104"/>
        <v/>
      </c>
      <c r="FU72" s="42"/>
      <c r="FV72" s="43"/>
      <c r="FW72" s="45" t="str">
        <f t="shared" si="105"/>
        <v/>
      </c>
      <c r="FX72" s="44"/>
      <c r="FY72" s="43"/>
      <c r="FZ72" s="46" t="str">
        <f t="shared" si="106"/>
        <v/>
      </c>
      <c r="GA72" s="47" t="str">
        <f t="shared" si="107"/>
        <v/>
      </c>
      <c r="GB72" s="62" t="s">
        <v>6</v>
      </c>
      <c r="GC72" s="60" t="str">
        <f>IF(ISERROR(AVERAGE(K72,R72,Y72,AF72,AM72,FI72,FP72,FW72,#REF!,#REF!)),"",AVERAGE(K72,R72,Y72,AF72,AM72,FI72,FP72,FW72,#REF!,#REF!))</f>
        <v/>
      </c>
      <c r="GD72" s="61" t="str">
        <f>IF(ISERROR(SUM(N72,U72,AB72,AI72,AP72,FL72,FS72,FZ72,#REF!,#REF!)),"",SUM(N72,U72,AB72,AI72,AP72,FL72,FS72,FZ72,#REF!,#REF!))</f>
        <v/>
      </c>
      <c r="GE72" s="63" t="str">
        <f t="shared" si="108"/>
        <v/>
      </c>
      <c r="GF72" s="25" t="str">
        <f>IF(ISERROR(AVERAGE(K72,R72,Y72,AF72,AM72,FI72,FP72,FW72,#REF!,#REF!)/MIN(K72,R72,Y72,AF72,AM72,FI72,FP72,FW72,#REF!,#REF!)),"",AVERAGE(K72,R72,Y72,AF72,AM72,FI72,FP72,FW72,#REF!,#REF!)/MIN(K72,R72,Y72,AF72,AM72,FI72,FP72,FW72,#REF!,#REF!))</f>
        <v/>
      </c>
      <c r="GG72" s="42"/>
      <c r="GH72" s="43"/>
      <c r="GI72" s="45" t="str">
        <f t="shared" si="109"/>
        <v/>
      </c>
      <c r="GJ72" s="44"/>
      <c r="GK72" s="43"/>
      <c r="GL72" s="46" t="str">
        <f t="shared" si="110"/>
        <v/>
      </c>
      <c r="GM72" s="47" t="str">
        <f t="shared" si="111"/>
        <v/>
      </c>
    </row>
    <row r="73" spans="2:195" ht="27.75" customHeight="1" x14ac:dyDescent="0.2">
      <c r="B73" s="68">
        <v>65</v>
      </c>
      <c r="C73" s="41" t="s">
        <v>36</v>
      </c>
      <c r="D73" s="82"/>
      <c r="E73" s="40"/>
      <c r="F73" s="23"/>
      <c r="G73" s="24"/>
      <c r="H73" s="50"/>
      <c r="I73" s="42"/>
      <c r="J73" s="43"/>
      <c r="K73" s="45"/>
      <c r="L73" s="44"/>
      <c r="M73" s="43"/>
      <c r="N73" s="46"/>
      <c r="O73" s="47"/>
      <c r="P73" s="42"/>
      <c r="Q73" s="43"/>
      <c r="R73" s="45" t="str">
        <f t="shared" si="45"/>
        <v/>
      </c>
      <c r="S73" s="44"/>
      <c r="T73" s="43"/>
      <c r="U73" s="46" t="str">
        <f t="shared" si="46"/>
        <v/>
      </c>
      <c r="V73" s="47" t="str">
        <f t="shared" si="47"/>
        <v/>
      </c>
      <c r="W73" s="42"/>
      <c r="X73" s="43"/>
      <c r="Y73" s="45"/>
      <c r="Z73" s="44"/>
      <c r="AA73" s="43"/>
      <c r="AB73" s="46"/>
      <c r="AC73" s="47"/>
      <c r="AD73" s="42"/>
      <c r="AE73" s="43"/>
      <c r="AF73" s="45"/>
      <c r="AG73" s="44"/>
      <c r="AH73" s="43"/>
      <c r="AI73" s="46"/>
      <c r="AJ73" s="47"/>
      <c r="AK73" s="42"/>
      <c r="AL73" s="43"/>
      <c r="AM73" s="45"/>
      <c r="AN73" s="44"/>
      <c r="AO73" s="43"/>
      <c r="AP73" s="46"/>
      <c r="AQ73" s="47"/>
      <c r="AR73" s="42"/>
      <c r="AS73" s="43"/>
      <c r="AT73" s="45" t="str">
        <f t="shared" si="48"/>
        <v/>
      </c>
      <c r="AU73" s="44"/>
      <c r="AV73" s="43"/>
      <c r="AW73" s="46" t="str">
        <f t="shared" si="49"/>
        <v/>
      </c>
      <c r="AX73" s="47" t="str">
        <f t="shared" si="50"/>
        <v/>
      </c>
      <c r="AY73" s="42"/>
      <c r="AZ73" s="43"/>
      <c r="BA73" s="45" t="str">
        <f t="shared" si="51"/>
        <v/>
      </c>
      <c r="BB73" s="44"/>
      <c r="BC73" s="43"/>
      <c r="BD73" s="46" t="str">
        <f t="shared" si="52"/>
        <v/>
      </c>
      <c r="BE73" s="47" t="str">
        <f t="shared" si="53"/>
        <v/>
      </c>
      <c r="BF73" s="42"/>
      <c r="BG73" s="43"/>
      <c r="BH73" s="45" t="str">
        <f t="shared" si="54"/>
        <v/>
      </c>
      <c r="BI73" s="44"/>
      <c r="BJ73" s="43"/>
      <c r="BK73" s="46" t="str">
        <f t="shared" si="55"/>
        <v/>
      </c>
      <c r="BL73" s="47" t="str">
        <f t="shared" si="56"/>
        <v/>
      </c>
      <c r="BM73" s="42"/>
      <c r="BN73" s="43"/>
      <c r="BO73" s="45" t="str">
        <f t="shared" si="57"/>
        <v/>
      </c>
      <c r="BP73" s="44"/>
      <c r="BQ73" s="43"/>
      <c r="BR73" s="46" t="str">
        <f t="shared" si="58"/>
        <v/>
      </c>
      <c r="BS73" s="47" t="str">
        <f t="shared" si="59"/>
        <v/>
      </c>
      <c r="BT73" s="42"/>
      <c r="BU73" s="43"/>
      <c r="BV73" s="45" t="str">
        <f t="shared" si="60"/>
        <v/>
      </c>
      <c r="BW73" s="44"/>
      <c r="BX73" s="43"/>
      <c r="BY73" s="46" t="str">
        <f t="shared" si="61"/>
        <v/>
      </c>
      <c r="BZ73" s="47" t="str">
        <f t="shared" si="62"/>
        <v/>
      </c>
      <c r="CA73" s="42"/>
      <c r="CB73" s="43"/>
      <c r="CC73" s="45" t="str">
        <f t="shared" si="63"/>
        <v/>
      </c>
      <c r="CD73" s="44"/>
      <c r="CE73" s="43"/>
      <c r="CF73" s="46" t="str">
        <f t="shared" si="64"/>
        <v/>
      </c>
      <c r="CG73" s="47" t="str">
        <f t="shared" si="65"/>
        <v/>
      </c>
      <c r="CH73" s="42"/>
      <c r="CI73" s="43"/>
      <c r="CJ73" s="45" t="str">
        <f t="shared" si="66"/>
        <v/>
      </c>
      <c r="CK73" s="44"/>
      <c r="CL73" s="43"/>
      <c r="CM73" s="46" t="str">
        <f t="shared" si="67"/>
        <v/>
      </c>
      <c r="CN73" s="47" t="str">
        <f t="shared" si="68"/>
        <v/>
      </c>
      <c r="CO73" s="42"/>
      <c r="CP73" s="43"/>
      <c r="CQ73" s="45" t="str">
        <f t="shared" si="69"/>
        <v/>
      </c>
      <c r="CR73" s="44"/>
      <c r="CS73" s="43"/>
      <c r="CT73" s="46" t="str">
        <f t="shared" si="70"/>
        <v/>
      </c>
      <c r="CU73" s="47" t="str">
        <f t="shared" si="71"/>
        <v/>
      </c>
      <c r="CV73" s="42"/>
      <c r="CW73" s="43"/>
      <c r="CX73" s="45" t="str">
        <f t="shared" si="72"/>
        <v/>
      </c>
      <c r="CY73" s="44"/>
      <c r="CZ73" s="43"/>
      <c r="DA73" s="46" t="str">
        <f t="shared" si="73"/>
        <v/>
      </c>
      <c r="DB73" s="47" t="str">
        <f t="shared" si="74"/>
        <v/>
      </c>
      <c r="DC73" s="42"/>
      <c r="DD73" s="43"/>
      <c r="DE73" s="45" t="str">
        <f t="shared" si="75"/>
        <v/>
      </c>
      <c r="DF73" s="44"/>
      <c r="DG73" s="43"/>
      <c r="DH73" s="46" t="str">
        <f t="shared" si="76"/>
        <v/>
      </c>
      <c r="DI73" s="47" t="str">
        <f t="shared" si="77"/>
        <v/>
      </c>
      <c r="DJ73" s="42"/>
      <c r="DK73" s="43"/>
      <c r="DL73" s="45" t="str">
        <f t="shared" si="78"/>
        <v/>
      </c>
      <c r="DM73" s="44"/>
      <c r="DN73" s="43"/>
      <c r="DO73" s="46" t="str">
        <f t="shared" si="79"/>
        <v/>
      </c>
      <c r="DP73" s="47" t="str">
        <f t="shared" si="80"/>
        <v/>
      </c>
      <c r="DQ73" s="42"/>
      <c r="DR73" s="43"/>
      <c r="DS73" s="45" t="str">
        <f t="shared" si="81"/>
        <v/>
      </c>
      <c r="DT73" s="44"/>
      <c r="DU73" s="43"/>
      <c r="DV73" s="46" t="str">
        <f t="shared" si="82"/>
        <v/>
      </c>
      <c r="DW73" s="47" t="str">
        <f t="shared" si="83"/>
        <v/>
      </c>
      <c r="DX73" s="42"/>
      <c r="DY73" s="43"/>
      <c r="DZ73" s="45" t="str">
        <f t="shared" si="84"/>
        <v/>
      </c>
      <c r="EA73" s="44"/>
      <c r="EB73" s="43"/>
      <c r="EC73" s="46" t="str">
        <f t="shared" si="85"/>
        <v/>
      </c>
      <c r="ED73" s="47" t="str">
        <f t="shared" si="86"/>
        <v/>
      </c>
      <c r="EE73" s="42"/>
      <c r="EF73" s="43"/>
      <c r="EG73" s="45" t="str">
        <f t="shared" si="87"/>
        <v/>
      </c>
      <c r="EH73" s="44"/>
      <c r="EI73" s="43"/>
      <c r="EJ73" s="46" t="str">
        <f t="shared" si="88"/>
        <v/>
      </c>
      <c r="EK73" s="47" t="str">
        <f t="shared" si="89"/>
        <v/>
      </c>
      <c r="EL73" s="42"/>
      <c r="EM73" s="43"/>
      <c r="EN73" s="45" t="str">
        <f t="shared" si="90"/>
        <v/>
      </c>
      <c r="EO73" s="44"/>
      <c r="EP73" s="43"/>
      <c r="EQ73" s="46" t="str">
        <f t="shared" si="91"/>
        <v/>
      </c>
      <c r="ER73" s="47" t="str">
        <f t="shared" si="92"/>
        <v/>
      </c>
      <c r="ES73" s="42"/>
      <c r="ET73" s="43"/>
      <c r="EU73" s="45" t="str">
        <f t="shared" si="93"/>
        <v/>
      </c>
      <c r="EV73" s="44"/>
      <c r="EW73" s="43"/>
      <c r="EX73" s="46" t="str">
        <f t="shared" si="94"/>
        <v/>
      </c>
      <c r="EY73" s="47" t="str">
        <f t="shared" si="95"/>
        <v/>
      </c>
      <c r="EZ73" s="42"/>
      <c r="FA73" s="43"/>
      <c r="FB73" s="45" t="str">
        <f t="shared" si="96"/>
        <v/>
      </c>
      <c r="FC73" s="44"/>
      <c r="FD73" s="43"/>
      <c r="FE73" s="46" t="str">
        <f t="shared" si="97"/>
        <v/>
      </c>
      <c r="FF73" s="47" t="str">
        <f t="shared" si="98"/>
        <v/>
      </c>
      <c r="FG73" s="42"/>
      <c r="FH73" s="43"/>
      <c r="FI73" s="45" t="str">
        <f t="shared" si="99"/>
        <v/>
      </c>
      <c r="FJ73" s="44"/>
      <c r="FK73" s="43"/>
      <c r="FL73" s="46" t="str">
        <f t="shared" si="100"/>
        <v/>
      </c>
      <c r="FM73" s="47" t="str">
        <f t="shared" si="101"/>
        <v/>
      </c>
      <c r="FN73" s="42"/>
      <c r="FO73" s="43"/>
      <c r="FP73" s="45" t="str">
        <f t="shared" si="102"/>
        <v/>
      </c>
      <c r="FQ73" s="44"/>
      <c r="FR73" s="43"/>
      <c r="FS73" s="46" t="str">
        <f t="shared" si="103"/>
        <v/>
      </c>
      <c r="FT73" s="47" t="str">
        <f t="shared" si="104"/>
        <v/>
      </c>
      <c r="FU73" s="42"/>
      <c r="FV73" s="43"/>
      <c r="FW73" s="45" t="str">
        <f t="shared" si="105"/>
        <v/>
      </c>
      <c r="FX73" s="44"/>
      <c r="FY73" s="43"/>
      <c r="FZ73" s="46" t="str">
        <f t="shared" si="106"/>
        <v/>
      </c>
      <c r="GA73" s="47" t="str">
        <f t="shared" si="107"/>
        <v/>
      </c>
      <c r="GB73" s="62" t="s">
        <v>6</v>
      </c>
      <c r="GC73" s="60" t="str">
        <f>IF(ISERROR(AVERAGE(K73,R73,Y73,AF73,AM73,FI73,FP73,FW73,#REF!,#REF!)),"",AVERAGE(K73,R73,Y73,AF73,AM73,FI73,FP73,FW73,#REF!,#REF!))</f>
        <v/>
      </c>
      <c r="GD73" s="61" t="str">
        <f>IF(ISERROR(SUM(N73,U73,AB73,AI73,AP73,FL73,FS73,FZ73,#REF!,#REF!)),"",SUM(N73,U73,AB73,AI73,AP73,FL73,FS73,FZ73,#REF!,#REF!))</f>
        <v/>
      </c>
      <c r="GE73" s="63" t="str">
        <f t="shared" si="108"/>
        <v/>
      </c>
      <c r="GF73" s="25" t="str">
        <f>IF(ISERROR(AVERAGE(K73,R73,Y73,AF73,AM73,FI73,FP73,FW73,#REF!,#REF!)/MIN(K73,R73,Y73,AF73,AM73,FI73,FP73,FW73,#REF!,#REF!)),"",AVERAGE(K73,R73,Y73,AF73,AM73,FI73,FP73,FW73,#REF!,#REF!)/MIN(K73,R73,Y73,AF73,AM73,FI73,FP73,FW73,#REF!,#REF!))</f>
        <v/>
      </c>
      <c r="GG73" s="42"/>
      <c r="GH73" s="43"/>
      <c r="GI73" s="45" t="str">
        <f t="shared" si="109"/>
        <v/>
      </c>
      <c r="GJ73" s="44"/>
      <c r="GK73" s="43"/>
      <c r="GL73" s="46" t="str">
        <f t="shared" si="110"/>
        <v/>
      </c>
      <c r="GM73" s="47" t="str">
        <f t="shared" si="111"/>
        <v/>
      </c>
    </row>
    <row r="74" spans="2:195" ht="27.75" customHeight="1" x14ac:dyDescent="0.2">
      <c r="B74" s="68">
        <v>66</v>
      </c>
      <c r="C74" s="41" t="s">
        <v>36</v>
      </c>
      <c r="D74" s="82"/>
      <c r="E74" s="40"/>
      <c r="F74" s="23"/>
      <c r="G74" s="24"/>
      <c r="H74" s="50"/>
      <c r="I74" s="42"/>
      <c r="J74" s="43"/>
      <c r="K74" s="45"/>
      <c r="L74" s="44"/>
      <c r="M74" s="43"/>
      <c r="N74" s="46"/>
      <c r="O74" s="47"/>
      <c r="P74" s="42"/>
      <c r="Q74" s="43"/>
      <c r="R74" s="45" t="str">
        <f t="shared" ref="R74:R134" si="112">IF(P74="min",Q74/60,IF(P74="hr",Q74,""))</f>
        <v/>
      </c>
      <c r="S74" s="44"/>
      <c r="T74" s="43"/>
      <c r="U74" s="46" t="str">
        <f t="shared" ref="U74:U134" si="113">IF(S74="Day",T74*24,IF(S74="Week",T74*4,IF(S74="Month",T74,IF(S74="Year",T74/12,""))))</f>
        <v/>
      </c>
      <c r="V74" s="47" t="str">
        <f t="shared" ref="V74:V134" si="114">IF(AND(R74="",U74=""),"",R74*U74)</f>
        <v/>
      </c>
      <c r="W74" s="42"/>
      <c r="X74" s="43"/>
      <c r="Y74" s="45"/>
      <c r="Z74" s="44"/>
      <c r="AA74" s="43"/>
      <c r="AB74" s="46"/>
      <c r="AC74" s="47"/>
      <c r="AD74" s="42"/>
      <c r="AE74" s="43"/>
      <c r="AF74" s="45"/>
      <c r="AG74" s="44"/>
      <c r="AH74" s="43"/>
      <c r="AI74" s="46"/>
      <c r="AJ74" s="47"/>
      <c r="AK74" s="42"/>
      <c r="AL74" s="43"/>
      <c r="AM74" s="45"/>
      <c r="AN74" s="44"/>
      <c r="AO74" s="43"/>
      <c r="AP74" s="46"/>
      <c r="AQ74" s="47"/>
      <c r="AR74" s="42"/>
      <c r="AS74" s="43"/>
      <c r="AT74" s="45" t="str">
        <f t="shared" ref="AT74:AT134" si="115">IF(AR74="min",AS74/60,IF(AR74="hr",AS74,""))</f>
        <v/>
      </c>
      <c r="AU74" s="44"/>
      <c r="AV74" s="43"/>
      <c r="AW74" s="46" t="str">
        <f t="shared" ref="AW74:AW134" si="116">IF(AU74="Day",AV74*24,IF(AU74="Week",AV74*4,IF(AU74="Month",AV74,IF(AU74="Year",AV74/12,""))))</f>
        <v/>
      </c>
      <c r="AX74" s="47" t="str">
        <f t="shared" ref="AX74:AX134" si="117">IF(AND(AT74="",AW74=""),"",AT74*AW74)</f>
        <v/>
      </c>
      <c r="AY74" s="42"/>
      <c r="AZ74" s="43"/>
      <c r="BA74" s="45" t="str">
        <f t="shared" ref="BA74:BA134" si="118">IF(AY74="min",AZ74/60,IF(AY74="hr",AZ74,""))</f>
        <v/>
      </c>
      <c r="BB74" s="44"/>
      <c r="BC74" s="43"/>
      <c r="BD74" s="46" t="str">
        <f t="shared" ref="BD74:BD134" si="119">IF(BB74="Day",BC74*24,IF(BB74="Week",BC74*4,IF(BB74="Month",BC74,IF(BB74="Year",BC74/12,""))))</f>
        <v/>
      </c>
      <c r="BE74" s="47" t="str">
        <f t="shared" ref="BE74:BE134" si="120">IF(AND(BA74="",BD74=""),"",BA74*BD74)</f>
        <v/>
      </c>
      <c r="BF74" s="42"/>
      <c r="BG74" s="43"/>
      <c r="BH74" s="45" t="str">
        <f t="shared" ref="BH74:BH134" si="121">IF(BF74="min",BG74/60,IF(BF74="hr",BG74,""))</f>
        <v/>
      </c>
      <c r="BI74" s="44"/>
      <c r="BJ74" s="43"/>
      <c r="BK74" s="46" t="str">
        <f t="shared" ref="BK74:BK134" si="122">IF(BI74="Day",BJ74*24,IF(BI74="Week",BJ74*4,IF(BI74="Month",BJ74,IF(BI74="Year",BJ74/12,""))))</f>
        <v/>
      </c>
      <c r="BL74" s="47" t="str">
        <f t="shared" ref="BL74:BL134" si="123">IF(AND(BH74="",BK74=""),"",BH74*BK74)</f>
        <v/>
      </c>
      <c r="BM74" s="42"/>
      <c r="BN74" s="43"/>
      <c r="BO74" s="45" t="str">
        <f t="shared" ref="BO74:BO134" si="124">IF(BM74="min",BN74/60,IF(BM74="hr",BN74,""))</f>
        <v/>
      </c>
      <c r="BP74" s="44"/>
      <c r="BQ74" s="43"/>
      <c r="BR74" s="46" t="str">
        <f t="shared" ref="BR74:BR134" si="125">IF(BP74="Day",BQ74*24,IF(BP74="Week",BQ74*4,IF(BP74="Month",BQ74,IF(BP74="Year",BQ74/12,""))))</f>
        <v/>
      </c>
      <c r="BS74" s="47" t="str">
        <f t="shared" ref="BS74:BS134" si="126">IF(AND(BO74="",BR74=""),"",BO74*BR74)</f>
        <v/>
      </c>
      <c r="BT74" s="42"/>
      <c r="BU74" s="43"/>
      <c r="BV74" s="45" t="str">
        <f t="shared" ref="BV74:BV134" si="127">IF(BT74="min",BU74/60,IF(BT74="hr",BU74,""))</f>
        <v/>
      </c>
      <c r="BW74" s="44"/>
      <c r="BX74" s="43"/>
      <c r="BY74" s="46" t="str">
        <f t="shared" ref="BY74:BY134" si="128">IF(BW74="Day",BX74*24,IF(BW74="Week",BX74*4,IF(BW74="Month",BX74,IF(BW74="Year",BX74/12,""))))</f>
        <v/>
      </c>
      <c r="BZ74" s="47" t="str">
        <f t="shared" ref="BZ74:BZ134" si="129">IF(AND(BV74="",BY74=""),"",BV74*BY74)</f>
        <v/>
      </c>
      <c r="CA74" s="42"/>
      <c r="CB74" s="43"/>
      <c r="CC74" s="45" t="str">
        <f t="shared" ref="CC74:CC134" si="130">IF(CA74="min",CB74/60,IF(CA74="hr",CB74,""))</f>
        <v/>
      </c>
      <c r="CD74" s="44"/>
      <c r="CE74" s="43"/>
      <c r="CF74" s="46" t="str">
        <f t="shared" ref="CF74:CF134" si="131">IF(CD74="Day",CE74*24,IF(CD74="Week",CE74*4,IF(CD74="Month",CE74,IF(CD74="Year",CE74/12,""))))</f>
        <v/>
      </c>
      <c r="CG74" s="47" t="str">
        <f t="shared" ref="CG74:CG134" si="132">IF(AND(CC74="",CF74=""),"",CC74*CF74)</f>
        <v/>
      </c>
      <c r="CH74" s="42"/>
      <c r="CI74" s="43"/>
      <c r="CJ74" s="45" t="str">
        <f t="shared" ref="CJ74:CJ134" si="133">IF(CH74="min",CI74/60,IF(CH74="hr",CI74,""))</f>
        <v/>
      </c>
      <c r="CK74" s="44"/>
      <c r="CL74" s="43"/>
      <c r="CM74" s="46" t="str">
        <f t="shared" ref="CM74:CM134" si="134">IF(CK74="Day",CL74*24,IF(CK74="Week",CL74*4,IF(CK74="Month",CL74,IF(CK74="Year",CL74/12,""))))</f>
        <v/>
      </c>
      <c r="CN74" s="47" t="str">
        <f t="shared" ref="CN74:CN134" si="135">IF(AND(CJ74="",CM74=""),"",CJ74*CM74)</f>
        <v/>
      </c>
      <c r="CO74" s="42"/>
      <c r="CP74" s="43"/>
      <c r="CQ74" s="45" t="str">
        <f t="shared" ref="CQ74:CQ134" si="136">IF(CO74="min",CP74/60,IF(CO74="hr",CP74,""))</f>
        <v/>
      </c>
      <c r="CR74" s="44"/>
      <c r="CS74" s="43"/>
      <c r="CT74" s="46" t="str">
        <f t="shared" ref="CT74:CT134" si="137">IF(CR74="Day",CS74*24,IF(CR74="Week",CS74*4,IF(CR74="Month",CS74,IF(CR74="Year",CS74/12,""))))</f>
        <v/>
      </c>
      <c r="CU74" s="47" t="str">
        <f t="shared" ref="CU74:CU134" si="138">IF(AND(CQ74="",CT74=""),"",CQ74*CT74)</f>
        <v/>
      </c>
      <c r="CV74" s="42"/>
      <c r="CW74" s="43"/>
      <c r="CX74" s="45" t="str">
        <f t="shared" ref="CX74:CX134" si="139">IF(CV74="min",CW74/60,IF(CV74="hr",CW74,""))</f>
        <v/>
      </c>
      <c r="CY74" s="44"/>
      <c r="CZ74" s="43"/>
      <c r="DA74" s="46" t="str">
        <f t="shared" ref="DA74:DA134" si="140">IF(CY74="Day",CZ74*24,IF(CY74="Week",CZ74*4,IF(CY74="Month",CZ74,IF(CY74="Year",CZ74/12,""))))</f>
        <v/>
      </c>
      <c r="DB74" s="47" t="str">
        <f t="shared" ref="DB74:DB134" si="141">IF(AND(CX74="",DA74=""),"",CX74*DA74)</f>
        <v/>
      </c>
      <c r="DC74" s="42"/>
      <c r="DD74" s="43"/>
      <c r="DE74" s="45" t="str">
        <f t="shared" ref="DE74:DE134" si="142">IF(DC74="min",DD74/60,IF(DC74="hr",DD74,""))</f>
        <v/>
      </c>
      <c r="DF74" s="44"/>
      <c r="DG74" s="43"/>
      <c r="DH74" s="46" t="str">
        <f t="shared" ref="DH74:DH134" si="143">IF(DF74="Day",DG74*24,IF(DF74="Week",DG74*4,IF(DF74="Month",DG74,IF(DF74="Year",DG74/12,""))))</f>
        <v/>
      </c>
      <c r="DI74" s="47" t="str">
        <f t="shared" ref="DI74:DI134" si="144">IF(AND(DE74="",DH74=""),"",DE74*DH74)</f>
        <v/>
      </c>
      <c r="DJ74" s="42"/>
      <c r="DK74" s="43"/>
      <c r="DL74" s="45" t="str">
        <f t="shared" ref="DL74:DL134" si="145">IF(DJ74="min",DK74/60,IF(DJ74="hr",DK74,""))</f>
        <v/>
      </c>
      <c r="DM74" s="44"/>
      <c r="DN74" s="43"/>
      <c r="DO74" s="46" t="str">
        <f t="shared" ref="DO74:DO134" si="146">IF(DM74="Day",DN74*24,IF(DM74="Week",DN74*4,IF(DM74="Month",DN74,IF(DM74="Year",DN74/12,""))))</f>
        <v/>
      </c>
      <c r="DP74" s="47" t="str">
        <f t="shared" ref="DP74:DP134" si="147">IF(AND(DL74="",DO74=""),"",DL74*DO74)</f>
        <v/>
      </c>
      <c r="DQ74" s="42"/>
      <c r="DR74" s="43"/>
      <c r="DS74" s="45" t="str">
        <f t="shared" ref="DS74:DS134" si="148">IF(DQ74="min",DR74/60,IF(DQ74="hr",DR74,""))</f>
        <v/>
      </c>
      <c r="DT74" s="44"/>
      <c r="DU74" s="43"/>
      <c r="DV74" s="46" t="str">
        <f t="shared" ref="DV74:DV134" si="149">IF(DT74="Day",DU74*24,IF(DT74="Week",DU74*4,IF(DT74="Month",DU74,IF(DT74="Year",DU74/12,""))))</f>
        <v/>
      </c>
      <c r="DW74" s="47" t="str">
        <f t="shared" ref="DW74:DW134" si="150">IF(AND(DS74="",DV74=""),"",DS74*DV74)</f>
        <v/>
      </c>
      <c r="DX74" s="42"/>
      <c r="DY74" s="43"/>
      <c r="DZ74" s="45" t="str">
        <f t="shared" ref="DZ74:DZ134" si="151">IF(DX74="min",DY74/60,IF(DX74="hr",DY74,""))</f>
        <v/>
      </c>
      <c r="EA74" s="44"/>
      <c r="EB74" s="43"/>
      <c r="EC74" s="46" t="str">
        <f t="shared" ref="EC74:EC134" si="152">IF(EA74="Day",EB74*24,IF(EA74="Week",EB74*4,IF(EA74="Month",EB74,IF(EA74="Year",EB74/12,""))))</f>
        <v/>
      </c>
      <c r="ED74" s="47" t="str">
        <f t="shared" ref="ED74:ED134" si="153">IF(AND(DZ74="",EC74=""),"",DZ74*EC74)</f>
        <v/>
      </c>
      <c r="EE74" s="42"/>
      <c r="EF74" s="43"/>
      <c r="EG74" s="45" t="str">
        <f t="shared" ref="EG74:EG134" si="154">IF(EE74="min",EF74/60,IF(EE74="hr",EF74,""))</f>
        <v/>
      </c>
      <c r="EH74" s="44"/>
      <c r="EI74" s="43"/>
      <c r="EJ74" s="46" t="str">
        <f t="shared" ref="EJ74:EJ134" si="155">IF(EH74="Day",EI74*24,IF(EH74="Week",EI74*4,IF(EH74="Month",EI74,IF(EH74="Year",EI74/12,""))))</f>
        <v/>
      </c>
      <c r="EK74" s="47" t="str">
        <f t="shared" ref="EK74:EK134" si="156">IF(AND(EG74="",EJ74=""),"",EG74*EJ74)</f>
        <v/>
      </c>
      <c r="EL74" s="42"/>
      <c r="EM74" s="43"/>
      <c r="EN74" s="45" t="str">
        <f t="shared" ref="EN74:EN134" si="157">IF(EL74="min",EM74/60,IF(EL74="hr",EM74,""))</f>
        <v/>
      </c>
      <c r="EO74" s="44"/>
      <c r="EP74" s="43"/>
      <c r="EQ74" s="46" t="str">
        <f t="shared" ref="EQ74:EQ134" si="158">IF(EO74="Day",EP74*24,IF(EO74="Week",EP74*4,IF(EO74="Month",EP74,IF(EO74="Year",EP74/12,""))))</f>
        <v/>
      </c>
      <c r="ER74" s="47" t="str">
        <f t="shared" ref="ER74:ER134" si="159">IF(AND(EN74="",EQ74=""),"",EN74*EQ74)</f>
        <v/>
      </c>
      <c r="ES74" s="42"/>
      <c r="ET74" s="43"/>
      <c r="EU74" s="45" t="str">
        <f t="shared" ref="EU74:EU134" si="160">IF(ES74="min",ET74/60,IF(ES74="hr",ET74,""))</f>
        <v/>
      </c>
      <c r="EV74" s="44"/>
      <c r="EW74" s="43"/>
      <c r="EX74" s="46" t="str">
        <f t="shared" ref="EX74:EX134" si="161">IF(EV74="Day",EW74*24,IF(EV74="Week",EW74*4,IF(EV74="Month",EW74,IF(EV74="Year",EW74/12,""))))</f>
        <v/>
      </c>
      <c r="EY74" s="47" t="str">
        <f t="shared" ref="EY74:EY134" si="162">IF(AND(EU74="",EX74=""),"",EU74*EX74)</f>
        <v/>
      </c>
      <c r="EZ74" s="42"/>
      <c r="FA74" s="43"/>
      <c r="FB74" s="45" t="str">
        <f t="shared" ref="FB74:FB134" si="163">IF(EZ74="min",FA74/60,IF(EZ74="hr",FA74,""))</f>
        <v/>
      </c>
      <c r="FC74" s="44"/>
      <c r="FD74" s="43"/>
      <c r="FE74" s="46" t="str">
        <f t="shared" ref="FE74:FE134" si="164">IF(FC74="Day",FD74*24,IF(FC74="Week",FD74*4,IF(FC74="Month",FD74,IF(FC74="Year",FD74/12,""))))</f>
        <v/>
      </c>
      <c r="FF74" s="47" t="str">
        <f t="shared" ref="FF74:FF134" si="165">IF(AND(FB74="",FE74=""),"",FB74*FE74)</f>
        <v/>
      </c>
      <c r="FG74" s="42"/>
      <c r="FH74" s="43"/>
      <c r="FI74" s="45" t="str">
        <f t="shared" ref="FI74:FI134" si="166">IF(FG74="min",FH74/60,IF(FG74="hr",FH74,""))</f>
        <v/>
      </c>
      <c r="FJ74" s="44"/>
      <c r="FK74" s="43"/>
      <c r="FL74" s="46" t="str">
        <f t="shared" ref="FL74:FL134" si="167">IF(FJ74="Day",FK74*24,IF(FJ74="Week",FK74*4,IF(FJ74="Month",FK74,IF(FJ74="Year",FK74/12,""))))</f>
        <v/>
      </c>
      <c r="FM74" s="47" t="str">
        <f t="shared" ref="FM74:FM134" si="168">IF(AND(FI74="",FL74=""),"",FI74*FL74)</f>
        <v/>
      </c>
      <c r="FN74" s="42"/>
      <c r="FO74" s="43"/>
      <c r="FP74" s="45" t="str">
        <f t="shared" ref="FP74:FP134" si="169">IF(FN74="min",FO74/60,IF(FN74="hr",FO74,""))</f>
        <v/>
      </c>
      <c r="FQ74" s="44"/>
      <c r="FR74" s="43"/>
      <c r="FS74" s="46" t="str">
        <f t="shared" ref="FS74:FS134" si="170">IF(FQ74="Day",FR74*24,IF(FQ74="Week",FR74*4,IF(FQ74="Month",FR74,IF(FQ74="Year",FR74/12,""))))</f>
        <v/>
      </c>
      <c r="FT74" s="47" t="str">
        <f t="shared" ref="FT74:FT134" si="171">IF(AND(FP74="",FS74=""),"",FP74*FS74)</f>
        <v/>
      </c>
      <c r="FU74" s="42"/>
      <c r="FV74" s="43"/>
      <c r="FW74" s="45" t="str">
        <f t="shared" ref="FW74:FW134" si="172">IF(FU74="min",FV74/60,IF(FU74="hr",FV74,""))</f>
        <v/>
      </c>
      <c r="FX74" s="44"/>
      <c r="FY74" s="43"/>
      <c r="FZ74" s="46" t="str">
        <f t="shared" ref="FZ74:FZ134" si="173">IF(FX74="Day",FY74*24,IF(FX74="Week",FY74*4,IF(FX74="Month",FY74,IF(FX74="Year",FY74/12,""))))</f>
        <v/>
      </c>
      <c r="GA74" s="47" t="str">
        <f t="shared" ref="GA74:GA134" si="174">IF(AND(FW74="",FZ74=""),"",FW74*FZ74)</f>
        <v/>
      </c>
      <c r="GB74" s="62" t="s">
        <v>6</v>
      </c>
      <c r="GC74" s="60" t="str">
        <f>IF(ISERROR(AVERAGE(K74,R74,Y74,AF74,AM74,FI74,FP74,FW74,#REF!,#REF!)),"",AVERAGE(K74,R74,Y74,AF74,AM74,FI74,FP74,FW74,#REF!,#REF!))</f>
        <v/>
      </c>
      <c r="GD74" s="61" t="str">
        <f>IF(ISERROR(SUM(N74,U74,AB74,AI74,AP74,FL74,FS74,FZ74,#REF!,#REF!)),"",SUM(N74,U74,AB74,AI74,AP74,FL74,FS74,FZ74,#REF!,#REF!))</f>
        <v/>
      </c>
      <c r="GE74" s="63" t="str">
        <f t="shared" ref="GE74:GE134" si="175">IF(OR(GC74="",GD74=""),"",GC74*GD74)</f>
        <v/>
      </c>
      <c r="GF74" s="25" t="str">
        <f>IF(ISERROR(AVERAGE(K74,R74,Y74,AF74,AM74,FI74,FP74,FW74,#REF!,#REF!)/MIN(K74,R74,Y74,AF74,AM74,FI74,FP74,FW74,#REF!,#REF!)),"",AVERAGE(K74,R74,Y74,AF74,AM74,FI74,FP74,FW74,#REF!,#REF!)/MIN(K74,R74,Y74,AF74,AM74,FI74,FP74,FW74,#REF!,#REF!))</f>
        <v/>
      </c>
      <c r="GG74" s="42"/>
      <c r="GH74" s="43"/>
      <c r="GI74" s="45" t="str">
        <f t="shared" ref="GI74:GI134" si="176">IF(GG74="min",GH74/60,IF(GG74="hr",GH74,""))</f>
        <v/>
      </c>
      <c r="GJ74" s="44"/>
      <c r="GK74" s="43"/>
      <c r="GL74" s="46" t="str">
        <f t="shared" ref="GL74:GL134" si="177">IF(GJ74="Day",GK74*24,IF(GJ74="Week",GK74*4,IF(GJ74="Month",GK74,IF(GJ74="Year",GK74/12,""))))</f>
        <v/>
      </c>
      <c r="GM74" s="47" t="str">
        <f t="shared" ref="GM74:GM134" si="178">IF(AND(GI74="",GL74=""),"",GI74*GL74)</f>
        <v/>
      </c>
    </row>
    <row r="75" spans="2:195" ht="27.75" customHeight="1" x14ac:dyDescent="0.2">
      <c r="B75" s="68">
        <v>67</v>
      </c>
      <c r="C75" s="41" t="s">
        <v>39</v>
      </c>
      <c r="D75" s="82" t="s">
        <v>376</v>
      </c>
      <c r="E75" s="40" t="s">
        <v>391</v>
      </c>
      <c r="F75" s="23"/>
      <c r="G75" s="24"/>
      <c r="H75" s="50"/>
      <c r="I75" s="42"/>
      <c r="J75" s="43"/>
      <c r="K75" s="45"/>
      <c r="L75" s="44"/>
      <c r="M75" s="43"/>
      <c r="N75" s="46"/>
      <c r="O75" s="47"/>
      <c r="P75" s="42"/>
      <c r="Q75" s="43"/>
      <c r="R75" s="45" t="str">
        <f t="shared" si="112"/>
        <v/>
      </c>
      <c r="S75" s="44"/>
      <c r="T75" s="43"/>
      <c r="U75" s="46" t="str">
        <f t="shared" si="113"/>
        <v/>
      </c>
      <c r="V75" s="47" t="str">
        <f t="shared" si="114"/>
        <v/>
      </c>
      <c r="W75" s="42"/>
      <c r="X75" s="43"/>
      <c r="Y75" s="45"/>
      <c r="Z75" s="44"/>
      <c r="AA75" s="43"/>
      <c r="AB75" s="46"/>
      <c r="AC75" s="47"/>
      <c r="AD75" s="42"/>
      <c r="AE75" s="43"/>
      <c r="AF75" s="45"/>
      <c r="AG75" s="44"/>
      <c r="AH75" s="43"/>
      <c r="AI75" s="46"/>
      <c r="AJ75" s="47"/>
      <c r="AK75" s="42"/>
      <c r="AL75" s="43"/>
      <c r="AM75" s="45"/>
      <c r="AN75" s="44"/>
      <c r="AO75" s="43"/>
      <c r="AP75" s="46"/>
      <c r="AQ75" s="47"/>
      <c r="AR75" s="42"/>
      <c r="AS75" s="43"/>
      <c r="AT75" s="45" t="str">
        <f t="shared" si="115"/>
        <v/>
      </c>
      <c r="AU75" s="44"/>
      <c r="AV75" s="43"/>
      <c r="AW75" s="46" t="str">
        <f t="shared" si="116"/>
        <v/>
      </c>
      <c r="AX75" s="47" t="str">
        <f t="shared" si="117"/>
        <v/>
      </c>
      <c r="AY75" s="42"/>
      <c r="AZ75" s="43"/>
      <c r="BA75" s="45" t="str">
        <f t="shared" si="118"/>
        <v/>
      </c>
      <c r="BB75" s="44"/>
      <c r="BC75" s="43"/>
      <c r="BD75" s="46" t="str">
        <f t="shared" si="119"/>
        <v/>
      </c>
      <c r="BE75" s="47" t="str">
        <f t="shared" si="120"/>
        <v/>
      </c>
      <c r="BF75" s="42"/>
      <c r="BG75" s="43"/>
      <c r="BH75" s="45" t="str">
        <f t="shared" si="121"/>
        <v/>
      </c>
      <c r="BI75" s="44"/>
      <c r="BJ75" s="43"/>
      <c r="BK75" s="46" t="str">
        <f t="shared" si="122"/>
        <v/>
      </c>
      <c r="BL75" s="47" t="str">
        <f t="shared" si="123"/>
        <v/>
      </c>
      <c r="BM75" s="42"/>
      <c r="BN75" s="43"/>
      <c r="BO75" s="45" t="str">
        <f t="shared" si="124"/>
        <v/>
      </c>
      <c r="BP75" s="44"/>
      <c r="BQ75" s="43"/>
      <c r="BR75" s="46" t="str">
        <f t="shared" si="125"/>
        <v/>
      </c>
      <c r="BS75" s="47" t="str">
        <f t="shared" si="126"/>
        <v/>
      </c>
      <c r="BT75" s="42"/>
      <c r="BU75" s="43"/>
      <c r="BV75" s="45" t="str">
        <f t="shared" si="127"/>
        <v/>
      </c>
      <c r="BW75" s="44"/>
      <c r="BX75" s="43"/>
      <c r="BY75" s="46" t="str">
        <f t="shared" si="128"/>
        <v/>
      </c>
      <c r="BZ75" s="47" t="str">
        <f t="shared" si="129"/>
        <v/>
      </c>
      <c r="CA75" s="42"/>
      <c r="CB75" s="43"/>
      <c r="CC75" s="45" t="str">
        <f t="shared" si="130"/>
        <v/>
      </c>
      <c r="CD75" s="44"/>
      <c r="CE75" s="43"/>
      <c r="CF75" s="46" t="str">
        <f t="shared" si="131"/>
        <v/>
      </c>
      <c r="CG75" s="47" t="str">
        <f t="shared" si="132"/>
        <v/>
      </c>
      <c r="CH75" s="42"/>
      <c r="CI75" s="43"/>
      <c r="CJ75" s="45" t="str">
        <f t="shared" si="133"/>
        <v/>
      </c>
      <c r="CK75" s="44"/>
      <c r="CL75" s="43"/>
      <c r="CM75" s="46" t="str">
        <f t="shared" si="134"/>
        <v/>
      </c>
      <c r="CN75" s="47" t="str">
        <f t="shared" si="135"/>
        <v/>
      </c>
      <c r="CO75" s="42"/>
      <c r="CP75" s="43"/>
      <c r="CQ75" s="45" t="str">
        <f t="shared" si="136"/>
        <v/>
      </c>
      <c r="CR75" s="44"/>
      <c r="CS75" s="43"/>
      <c r="CT75" s="46" t="str">
        <f t="shared" si="137"/>
        <v/>
      </c>
      <c r="CU75" s="47" t="str">
        <f t="shared" si="138"/>
        <v/>
      </c>
      <c r="CV75" s="42"/>
      <c r="CW75" s="43"/>
      <c r="CX75" s="45" t="str">
        <f t="shared" si="139"/>
        <v/>
      </c>
      <c r="CY75" s="44"/>
      <c r="CZ75" s="43"/>
      <c r="DA75" s="46" t="str">
        <f t="shared" si="140"/>
        <v/>
      </c>
      <c r="DB75" s="47" t="str">
        <f t="shared" si="141"/>
        <v/>
      </c>
      <c r="DC75" s="42"/>
      <c r="DD75" s="43"/>
      <c r="DE75" s="45" t="str">
        <f t="shared" si="142"/>
        <v/>
      </c>
      <c r="DF75" s="44"/>
      <c r="DG75" s="43"/>
      <c r="DH75" s="46" t="str">
        <f t="shared" si="143"/>
        <v/>
      </c>
      <c r="DI75" s="47" t="str">
        <f t="shared" si="144"/>
        <v/>
      </c>
      <c r="DJ75" s="42"/>
      <c r="DK75" s="43"/>
      <c r="DL75" s="45" t="str">
        <f t="shared" si="145"/>
        <v/>
      </c>
      <c r="DM75" s="44"/>
      <c r="DN75" s="43"/>
      <c r="DO75" s="46" t="str">
        <f t="shared" si="146"/>
        <v/>
      </c>
      <c r="DP75" s="47" t="str">
        <f t="shared" si="147"/>
        <v/>
      </c>
      <c r="DQ75" s="42"/>
      <c r="DR75" s="43"/>
      <c r="DS75" s="45" t="str">
        <f t="shared" si="148"/>
        <v/>
      </c>
      <c r="DT75" s="44"/>
      <c r="DU75" s="43"/>
      <c r="DV75" s="46" t="str">
        <f t="shared" si="149"/>
        <v/>
      </c>
      <c r="DW75" s="47" t="str">
        <f t="shared" si="150"/>
        <v/>
      </c>
      <c r="DX75" s="42"/>
      <c r="DY75" s="43"/>
      <c r="DZ75" s="45" t="str">
        <f t="shared" si="151"/>
        <v/>
      </c>
      <c r="EA75" s="44"/>
      <c r="EB75" s="43"/>
      <c r="EC75" s="46" t="str">
        <f t="shared" si="152"/>
        <v/>
      </c>
      <c r="ED75" s="47" t="str">
        <f t="shared" si="153"/>
        <v/>
      </c>
      <c r="EE75" s="42"/>
      <c r="EF75" s="43"/>
      <c r="EG75" s="45" t="str">
        <f t="shared" si="154"/>
        <v/>
      </c>
      <c r="EH75" s="44"/>
      <c r="EI75" s="43"/>
      <c r="EJ75" s="46" t="str">
        <f t="shared" si="155"/>
        <v/>
      </c>
      <c r="EK75" s="47" t="str">
        <f t="shared" si="156"/>
        <v/>
      </c>
      <c r="EL75" s="42"/>
      <c r="EM75" s="43"/>
      <c r="EN75" s="45" t="str">
        <f t="shared" si="157"/>
        <v/>
      </c>
      <c r="EO75" s="44"/>
      <c r="EP75" s="43"/>
      <c r="EQ75" s="46" t="str">
        <f t="shared" si="158"/>
        <v/>
      </c>
      <c r="ER75" s="47" t="str">
        <f t="shared" si="159"/>
        <v/>
      </c>
      <c r="ES75" s="42"/>
      <c r="ET75" s="43"/>
      <c r="EU75" s="45" t="str">
        <f t="shared" si="160"/>
        <v/>
      </c>
      <c r="EV75" s="44"/>
      <c r="EW75" s="43"/>
      <c r="EX75" s="46" t="str">
        <f t="shared" si="161"/>
        <v/>
      </c>
      <c r="EY75" s="47" t="str">
        <f t="shared" si="162"/>
        <v/>
      </c>
      <c r="EZ75" s="42"/>
      <c r="FA75" s="43"/>
      <c r="FB75" s="45" t="str">
        <f t="shared" si="163"/>
        <v/>
      </c>
      <c r="FC75" s="44"/>
      <c r="FD75" s="43"/>
      <c r="FE75" s="46" t="str">
        <f t="shared" si="164"/>
        <v/>
      </c>
      <c r="FF75" s="47" t="str">
        <f t="shared" si="165"/>
        <v/>
      </c>
      <c r="FG75" s="42"/>
      <c r="FH75" s="43"/>
      <c r="FI75" s="45" t="str">
        <f t="shared" si="166"/>
        <v/>
      </c>
      <c r="FJ75" s="44"/>
      <c r="FK75" s="43"/>
      <c r="FL75" s="46" t="str">
        <f t="shared" si="167"/>
        <v/>
      </c>
      <c r="FM75" s="47" t="str">
        <f t="shared" si="168"/>
        <v/>
      </c>
      <c r="FN75" s="42"/>
      <c r="FO75" s="43"/>
      <c r="FP75" s="45" t="str">
        <f t="shared" si="169"/>
        <v/>
      </c>
      <c r="FQ75" s="44"/>
      <c r="FR75" s="43"/>
      <c r="FS75" s="46" t="str">
        <f t="shared" si="170"/>
        <v/>
      </c>
      <c r="FT75" s="47" t="str">
        <f t="shared" si="171"/>
        <v/>
      </c>
      <c r="FU75" s="42"/>
      <c r="FV75" s="43"/>
      <c r="FW75" s="45" t="str">
        <f t="shared" si="172"/>
        <v/>
      </c>
      <c r="FX75" s="44"/>
      <c r="FY75" s="43"/>
      <c r="FZ75" s="46" t="str">
        <f t="shared" si="173"/>
        <v/>
      </c>
      <c r="GA75" s="47" t="str">
        <f t="shared" si="174"/>
        <v/>
      </c>
      <c r="GB75" s="62" t="s">
        <v>6</v>
      </c>
      <c r="GC75" s="60" t="str">
        <f>IF(ISERROR(AVERAGE(K75,R75,Y75,AF75,AM75,FI75,FP75,FW75,#REF!,#REF!)),"",AVERAGE(K75,R75,Y75,AF75,AM75,FI75,FP75,FW75,#REF!,#REF!))</f>
        <v/>
      </c>
      <c r="GD75" s="61" t="str">
        <f>IF(ISERROR(SUM(N75,U75,AB75,AI75,AP75,FL75,FS75,FZ75,#REF!,#REF!)),"",SUM(N75,U75,AB75,AI75,AP75,FL75,FS75,FZ75,#REF!,#REF!))</f>
        <v/>
      </c>
      <c r="GE75" s="63" t="str">
        <f t="shared" si="175"/>
        <v/>
      </c>
      <c r="GF75" s="25" t="str">
        <f>IF(ISERROR(AVERAGE(K75,R75,Y75,AF75,AM75,FI75,FP75,FW75,#REF!,#REF!)/MIN(K75,R75,Y75,AF75,AM75,FI75,FP75,FW75,#REF!,#REF!)),"",AVERAGE(K75,R75,Y75,AF75,AM75,FI75,FP75,FW75,#REF!,#REF!)/MIN(K75,R75,Y75,AF75,AM75,FI75,FP75,FW75,#REF!,#REF!))</f>
        <v/>
      </c>
      <c r="GG75" s="42"/>
      <c r="GH75" s="43"/>
      <c r="GI75" s="45" t="str">
        <f t="shared" si="176"/>
        <v/>
      </c>
      <c r="GJ75" s="44"/>
      <c r="GK75" s="43"/>
      <c r="GL75" s="46" t="str">
        <f t="shared" si="177"/>
        <v/>
      </c>
      <c r="GM75" s="47" t="str">
        <f t="shared" si="178"/>
        <v/>
      </c>
    </row>
    <row r="76" spans="2:195" ht="27.75" customHeight="1" x14ac:dyDescent="0.2">
      <c r="B76" s="68">
        <v>68</v>
      </c>
      <c r="C76" s="41" t="s">
        <v>39</v>
      </c>
      <c r="D76" s="82" t="s">
        <v>376</v>
      </c>
      <c r="E76" s="40" t="s">
        <v>389</v>
      </c>
      <c r="F76" s="23"/>
      <c r="G76" s="24"/>
      <c r="H76" s="50"/>
      <c r="I76" s="42"/>
      <c r="J76" s="43"/>
      <c r="K76" s="45"/>
      <c r="L76" s="44"/>
      <c r="M76" s="43"/>
      <c r="N76" s="46"/>
      <c r="O76" s="47"/>
      <c r="P76" s="42"/>
      <c r="Q76" s="43"/>
      <c r="R76" s="45" t="str">
        <f t="shared" si="112"/>
        <v/>
      </c>
      <c r="S76" s="44"/>
      <c r="T76" s="43"/>
      <c r="U76" s="46" t="str">
        <f t="shared" si="113"/>
        <v/>
      </c>
      <c r="V76" s="47" t="str">
        <f t="shared" si="114"/>
        <v/>
      </c>
      <c r="W76" s="42"/>
      <c r="X76" s="43"/>
      <c r="Y76" s="45"/>
      <c r="Z76" s="44"/>
      <c r="AA76" s="43"/>
      <c r="AB76" s="46"/>
      <c r="AC76" s="47"/>
      <c r="AD76" s="42"/>
      <c r="AE76" s="43"/>
      <c r="AF76" s="45"/>
      <c r="AG76" s="44"/>
      <c r="AH76" s="43"/>
      <c r="AI76" s="46"/>
      <c r="AJ76" s="47"/>
      <c r="AK76" s="42"/>
      <c r="AL76" s="43"/>
      <c r="AM76" s="45"/>
      <c r="AN76" s="44"/>
      <c r="AO76" s="43"/>
      <c r="AP76" s="46"/>
      <c r="AQ76" s="47"/>
      <c r="AR76" s="42"/>
      <c r="AS76" s="43"/>
      <c r="AT76" s="45" t="str">
        <f t="shared" si="115"/>
        <v/>
      </c>
      <c r="AU76" s="44"/>
      <c r="AV76" s="43"/>
      <c r="AW76" s="46" t="str">
        <f t="shared" si="116"/>
        <v/>
      </c>
      <c r="AX76" s="47" t="str">
        <f t="shared" si="117"/>
        <v/>
      </c>
      <c r="AY76" s="42"/>
      <c r="AZ76" s="43"/>
      <c r="BA76" s="45" t="str">
        <f t="shared" si="118"/>
        <v/>
      </c>
      <c r="BB76" s="44"/>
      <c r="BC76" s="43"/>
      <c r="BD76" s="46" t="str">
        <f t="shared" si="119"/>
        <v/>
      </c>
      <c r="BE76" s="47" t="str">
        <f t="shared" si="120"/>
        <v/>
      </c>
      <c r="BF76" s="42"/>
      <c r="BG76" s="43"/>
      <c r="BH76" s="45" t="str">
        <f t="shared" si="121"/>
        <v/>
      </c>
      <c r="BI76" s="44"/>
      <c r="BJ76" s="43"/>
      <c r="BK76" s="46" t="str">
        <f t="shared" si="122"/>
        <v/>
      </c>
      <c r="BL76" s="47" t="str">
        <f t="shared" si="123"/>
        <v/>
      </c>
      <c r="BM76" s="42"/>
      <c r="BN76" s="43"/>
      <c r="BO76" s="45" t="str">
        <f t="shared" si="124"/>
        <v/>
      </c>
      <c r="BP76" s="44"/>
      <c r="BQ76" s="43"/>
      <c r="BR76" s="46" t="str">
        <f t="shared" si="125"/>
        <v/>
      </c>
      <c r="BS76" s="47" t="str">
        <f t="shared" si="126"/>
        <v/>
      </c>
      <c r="BT76" s="42"/>
      <c r="BU76" s="43"/>
      <c r="BV76" s="45" t="str">
        <f t="shared" si="127"/>
        <v/>
      </c>
      <c r="BW76" s="44"/>
      <c r="BX76" s="43"/>
      <c r="BY76" s="46" t="str">
        <f t="shared" si="128"/>
        <v/>
      </c>
      <c r="BZ76" s="47" t="str">
        <f t="shared" si="129"/>
        <v/>
      </c>
      <c r="CA76" s="42"/>
      <c r="CB76" s="43"/>
      <c r="CC76" s="45" t="str">
        <f t="shared" si="130"/>
        <v/>
      </c>
      <c r="CD76" s="44"/>
      <c r="CE76" s="43"/>
      <c r="CF76" s="46" t="str">
        <f t="shared" si="131"/>
        <v/>
      </c>
      <c r="CG76" s="47" t="str">
        <f t="shared" si="132"/>
        <v/>
      </c>
      <c r="CH76" s="42"/>
      <c r="CI76" s="43"/>
      <c r="CJ76" s="45" t="str">
        <f t="shared" si="133"/>
        <v/>
      </c>
      <c r="CK76" s="44"/>
      <c r="CL76" s="43"/>
      <c r="CM76" s="46" t="str">
        <f t="shared" si="134"/>
        <v/>
      </c>
      <c r="CN76" s="47" t="str">
        <f t="shared" si="135"/>
        <v/>
      </c>
      <c r="CO76" s="42"/>
      <c r="CP76" s="43"/>
      <c r="CQ76" s="45" t="str">
        <f t="shared" si="136"/>
        <v/>
      </c>
      <c r="CR76" s="44"/>
      <c r="CS76" s="43"/>
      <c r="CT76" s="46" t="str">
        <f t="shared" si="137"/>
        <v/>
      </c>
      <c r="CU76" s="47" t="str">
        <f t="shared" si="138"/>
        <v/>
      </c>
      <c r="CV76" s="42"/>
      <c r="CW76" s="43"/>
      <c r="CX76" s="45" t="str">
        <f t="shared" si="139"/>
        <v/>
      </c>
      <c r="CY76" s="44"/>
      <c r="CZ76" s="43"/>
      <c r="DA76" s="46" t="str">
        <f t="shared" si="140"/>
        <v/>
      </c>
      <c r="DB76" s="47" t="str">
        <f t="shared" si="141"/>
        <v/>
      </c>
      <c r="DC76" s="42"/>
      <c r="DD76" s="43"/>
      <c r="DE76" s="45" t="str">
        <f t="shared" si="142"/>
        <v/>
      </c>
      <c r="DF76" s="44"/>
      <c r="DG76" s="43"/>
      <c r="DH76" s="46" t="str">
        <f t="shared" si="143"/>
        <v/>
      </c>
      <c r="DI76" s="47" t="str">
        <f t="shared" si="144"/>
        <v/>
      </c>
      <c r="DJ76" s="42"/>
      <c r="DK76" s="43"/>
      <c r="DL76" s="45" t="str">
        <f t="shared" si="145"/>
        <v/>
      </c>
      <c r="DM76" s="44"/>
      <c r="DN76" s="43"/>
      <c r="DO76" s="46" t="str">
        <f t="shared" si="146"/>
        <v/>
      </c>
      <c r="DP76" s="47" t="str">
        <f t="shared" si="147"/>
        <v/>
      </c>
      <c r="DQ76" s="42"/>
      <c r="DR76" s="43"/>
      <c r="DS76" s="45" t="str">
        <f t="shared" si="148"/>
        <v/>
      </c>
      <c r="DT76" s="44"/>
      <c r="DU76" s="43"/>
      <c r="DV76" s="46" t="str">
        <f t="shared" si="149"/>
        <v/>
      </c>
      <c r="DW76" s="47" t="str">
        <f t="shared" si="150"/>
        <v/>
      </c>
      <c r="DX76" s="42"/>
      <c r="DY76" s="43"/>
      <c r="DZ76" s="45" t="str">
        <f t="shared" si="151"/>
        <v/>
      </c>
      <c r="EA76" s="44"/>
      <c r="EB76" s="43"/>
      <c r="EC76" s="46" t="str">
        <f t="shared" si="152"/>
        <v/>
      </c>
      <c r="ED76" s="47" t="str">
        <f t="shared" si="153"/>
        <v/>
      </c>
      <c r="EE76" s="42"/>
      <c r="EF76" s="43"/>
      <c r="EG76" s="45" t="str">
        <f t="shared" si="154"/>
        <v/>
      </c>
      <c r="EH76" s="44"/>
      <c r="EI76" s="43"/>
      <c r="EJ76" s="46" t="str">
        <f t="shared" si="155"/>
        <v/>
      </c>
      <c r="EK76" s="47" t="str">
        <f t="shared" si="156"/>
        <v/>
      </c>
      <c r="EL76" s="42"/>
      <c r="EM76" s="43"/>
      <c r="EN76" s="45" t="str">
        <f t="shared" si="157"/>
        <v/>
      </c>
      <c r="EO76" s="44"/>
      <c r="EP76" s="43"/>
      <c r="EQ76" s="46" t="str">
        <f t="shared" si="158"/>
        <v/>
      </c>
      <c r="ER76" s="47" t="str">
        <f t="shared" si="159"/>
        <v/>
      </c>
      <c r="ES76" s="42"/>
      <c r="ET76" s="43"/>
      <c r="EU76" s="45" t="str">
        <f t="shared" si="160"/>
        <v/>
      </c>
      <c r="EV76" s="44"/>
      <c r="EW76" s="43"/>
      <c r="EX76" s="46" t="str">
        <f t="shared" si="161"/>
        <v/>
      </c>
      <c r="EY76" s="47" t="str">
        <f t="shared" si="162"/>
        <v/>
      </c>
      <c r="EZ76" s="42"/>
      <c r="FA76" s="43"/>
      <c r="FB76" s="45" t="str">
        <f t="shared" si="163"/>
        <v/>
      </c>
      <c r="FC76" s="44"/>
      <c r="FD76" s="43"/>
      <c r="FE76" s="46" t="str">
        <f t="shared" si="164"/>
        <v/>
      </c>
      <c r="FF76" s="47" t="str">
        <f t="shared" si="165"/>
        <v/>
      </c>
      <c r="FG76" s="42"/>
      <c r="FH76" s="43"/>
      <c r="FI76" s="45" t="str">
        <f t="shared" si="166"/>
        <v/>
      </c>
      <c r="FJ76" s="44"/>
      <c r="FK76" s="43"/>
      <c r="FL76" s="46" t="str">
        <f t="shared" si="167"/>
        <v/>
      </c>
      <c r="FM76" s="47" t="str">
        <f t="shared" si="168"/>
        <v/>
      </c>
      <c r="FN76" s="42"/>
      <c r="FO76" s="43"/>
      <c r="FP76" s="45" t="str">
        <f t="shared" si="169"/>
        <v/>
      </c>
      <c r="FQ76" s="44"/>
      <c r="FR76" s="43"/>
      <c r="FS76" s="46" t="str">
        <f t="shared" si="170"/>
        <v/>
      </c>
      <c r="FT76" s="47" t="str">
        <f t="shared" si="171"/>
        <v/>
      </c>
      <c r="FU76" s="42"/>
      <c r="FV76" s="43"/>
      <c r="FW76" s="45" t="str">
        <f t="shared" si="172"/>
        <v/>
      </c>
      <c r="FX76" s="44"/>
      <c r="FY76" s="43"/>
      <c r="FZ76" s="46" t="str">
        <f t="shared" si="173"/>
        <v/>
      </c>
      <c r="GA76" s="47" t="str">
        <f t="shared" si="174"/>
        <v/>
      </c>
      <c r="GB76" s="62" t="s">
        <v>6</v>
      </c>
      <c r="GC76" s="60" t="str">
        <f>IF(ISERROR(AVERAGE(K76,R76,Y76,AF76,AM76,FI76,FP76,FW76,#REF!,#REF!)),"",AVERAGE(K76,R76,Y76,AF76,AM76,FI76,FP76,FW76,#REF!,#REF!))</f>
        <v/>
      </c>
      <c r="GD76" s="61" t="str">
        <f>IF(ISERROR(SUM(N76,U76,AB76,AI76,AP76,FL76,FS76,FZ76,#REF!,#REF!)),"",SUM(N76,U76,AB76,AI76,AP76,FL76,FS76,FZ76,#REF!,#REF!))</f>
        <v/>
      </c>
      <c r="GE76" s="63" t="str">
        <f t="shared" si="175"/>
        <v/>
      </c>
      <c r="GF76" s="25" t="str">
        <f>IF(ISERROR(AVERAGE(K76,R76,Y76,AF76,AM76,FI76,FP76,FW76,#REF!,#REF!)/MIN(K76,R76,Y76,AF76,AM76,FI76,FP76,FW76,#REF!,#REF!)),"",AVERAGE(K76,R76,Y76,AF76,AM76,FI76,FP76,FW76,#REF!,#REF!)/MIN(K76,R76,Y76,AF76,AM76,FI76,FP76,FW76,#REF!,#REF!))</f>
        <v/>
      </c>
      <c r="GG76" s="42"/>
      <c r="GH76" s="43"/>
      <c r="GI76" s="45" t="str">
        <f t="shared" si="176"/>
        <v/>
      </c>
      <c r="GJ76" s="44"/>
      <c r="GK76" s="43"/>
      <c r="GL76" s="46" t="str">
        <f t="shared" si="177"/>
        <v/>
      </c>
      <c r="GM76" s="47" t="str">
        <f t="shared" si="178"/>
        <v/>
      </c>
    </row>
    <row r="77" spans="2:195" ht="27.75" customHeight="1" x14ac:dyDescent="0.2">
      <c r="B77" s="68">
        <v>69</v>
      </c>
      <c r="C77" s="41" t="s">
        <v>39</v>
      </c>
      <c r="D77" s="82" t="s">
        <v>376</v>
      </c>
      <c r="E77" s="40" t="s">
        <v>387</v>
      </c>
      <c r="F77" s="23"/>
      <c r="G77" s="24"/>
      <c r="H77" s="50"/>
      <c r="I77" s="42"/>
      <c r="J77" s="43"/>
      <c r="K77" s="45"/>
      <c r="L77" s="44"/>
      <c r="M77" s="43"/>
      <c r="N77" s="46"/>
      <c r="O77" s="47"/>
      <c r="P77" s="42"/>
      <c r="Q77" s="43"/>
      <c r="R77" s="45" t="str">
        <f t="shared" si="112"/>
        <v/>
      </c>
      <c r="S77" s="44"/>
      <c r="T77" s="43"/>
      <c r="U77" s="46" t="str">
        <f t="shared" si="113"/>
        <v/>
      </c>
      <c r="V77" s="47" t="str">
        <f t="shared" si="114"/>
        <v/>
      </c>
      <c r="W77" s="42"/>
      <c r="X77" s="43"/>
      <c r="Y77" s="45"/>
      <c r="Z77" s="44"/>
      <c r="AA77" s="43"/>
      <c r="AB77" s="46"/>
      <c r="AC77" s="47"/>
      <c r="AD77" s="42"/>
      <c r="AE77" s="43"/>
      <c r="AF77" s="45"/>
      <c r="AG77" s="44"/>
      <c r="AH77" s="43"/>
      <c r="AI77" s="46"/>
      <c r="AJ77" s="47"/>
      <c r="AK77" s="42"/>
      <c r="AL77" s="43"/>
      <c r="AM77" s="45"/>
      <c r="AN77" s="44"/>
      <c r="AO77" s="43"/>
      <c r="AP77" s="46"/>
      <c r="AQ77" s="47"/>
      <c r="AR77" s="42"/>
      <c r="AS77" s="43"/>
      <c r="AT77" s="45" t="str">
        <f t="shared" si="115"/>
        <v/>
      </c>
      <c r="AU77" s="44"/>
      <c r="AV77" s="43"/>
      <c r="AW77" s="46" t="str">
        <f t="shared" si="116"/>
        <v/>
      </c>
      <c r="AX77" s="47" t="str">
        <f t="shared" si="117"/>
        <v/>
      </c>
      <c r="AY77" s="42"/>
      <c r="AZ77" s="43"/>
      <c r="BA77" s="45" t="str">
        <f t="shared" si="118"/>
        <v/>
      </c>
      <c r="BB77" s="44"/>
      <c r="BC77" s="43"/>
      <c r="BD77" s="46" t="str">
        <f t="shared" si="119"/>
        <v/>
      </c>
      <c r="BE77" s="47" t="str">
        <f t="shared" si="120"/>
        <v/>
      </c>
      <c r="BF77" s="42"/>
      <c r="BG77" s="43"/>
      <c r="BH77" s="45" t="str">
        <f t="shared" si="121"/>
        <v/>
      </c>
      <c r="BI77" s="44"/>
      <c r="BJ77" s="43"/>
      <c r="BK77" s="46" t="str">
        <f t="shared" si="122"/>
        <v/>
      </c>
      <c r="BL77" s="47" t="str">
        <f t="shared" si="123"/>
        <v/>
      </c>
      <c r="BM77" s="42"/>
      <c r="BN77" s="43"/>
      <c r="BO77" s="45" t="str">
        <f t="shared" si="124"/>
        <v/>
      </c>
      <c r="BP77" s="44"/>
      <c r="BQ77" s="43"/>
      <c r="BR77" s="46" t="str">
        <f t="shared" si="125"/>
        <v/>
      </c>
      <c r="BS77" s="47" t="str">
        <f t="shared" si="126"/>
        <v/>
      </c>
      <c r="BT77" s="42"/>
      <c r="BU77" s="43"/>
      <c r="BV77" s="45" t="str">
        <f t="shared" si="127"/>
        <v/>
      </c>
      <c r="BW77" s="44"/>
      <c r="BX77" s="43"/>
      <c r="BY77" s="46" t="str">
        <f t="shared" si="128"/>
        <v/>
      </c>
      <c r="BZ77" s="47" t="str">
        <f t="shared" si="129"/>
        <v/>
      </c>
      <c r="CA77" s="42"/>
      <c r="CB77" s="43"/>
      <c r="CC77" s="45" t="str">
        <f t="shared" si="130"/>
        <v/>
      </c>
      <c r="CD77" s="44"/>
      <c r="CE77" s="43"/>
      <c r="CF77" s="46" t="str">
        <f t="shared" si="131"/>
        <v/>
      </c>
      <c r="CG77" s="47" t="str">
        <f t="shared" si="132"/>
        <v/>
      </c>
      <c r="CH77" s="42"/>
      <c r="CI77" s="43"/>
      <c r="CJ77" s="45" t="str">
        <f t="shared" si="133"/>
        <v/>
      </c>
      <c r="CK77" s="44"/>
      <c r="CL77" s="43"/>
      <c r="CM77" s="46" t="str">
        <f t="shared" si="134"/>
        <v/>
      </c>
      <c r="CN77" s="47" t="str">
        <f t="shared" si="135"/>
        <v/>
      </c>
      <c r="CO77" s="42"/>
      <c r="CP77" s="43"/>
      <c r="CQ77" s="45" t="str">
        <f t="shared" si="136"/>
        <v/>
      </c>
      <c r="CR77" s="44"/>
      <c r="CS77" s="43"/>
      <c r="CT77" s="46" t="str">
        <f t="shared" si="137"/>
        <v/>
      </c>
      <c r="CU77" s="47" t="str">
        <f t="shared" si="138"/>
        <v/>
      </c>
      <c r="CV77" s="42"/>
      <c r="CW77" s="43"/>
      <c r="CX77" s="45" t="str">
        <f t="shared" si="139"/>
        <v/>
      </c>
      <c r="CY77" s="44"/>
      <c r="CZ77" s="43"/>
      <c r="DA77" s="46" t="str">
        <f t="shared" si="140"/>
        <v/>
      </c>
      <c r="DB77" s="47" t="str">
        <f t="shared" si="141"/>
        <v/>
      </c>
      <c r="DC77" s="42"/>
      <c r="DD77" s="43"/>
      <c r="DE77" s="45" t="str">
        <f t="shared" si="142"/>
        <v/>
      </c>
      <c r="DF77" s="44"/>
      <c r="DG77" s="43"/>
      <c r="DH77" s="46" t="str">
        <f t="shared" si="143"/>
        <v/>
      </c>
      <c r="DI77" s="47" t="str">
        <f t="shared" si="144"/>
        <v/>
      </c>
      <c r="DJ77" s="42"/>
      <c r="DK77" s="43"/>
      <c r="DL77" s="45" t="str">
        <f t="shared" si="145"/>
        <v/>
      </c>
      <c r="DM77" s="44"/>
      <c r="DN77" s="43"/>
      <c r="DO77" s="46" t="str">
        <f t="shared" si="146"/>
        <v/>
      </c>
      <c r="DP77" s="47" t="str">
        <f t="shared" si="147"/>
        <v/>
      </c>
      <c r="DQ77" s="42"/>
      <c r="DR77" s="43"/>
      <c r="DS77" s="45" t="str">
        <f t="shared" si="148"/>
        <v/>
      </c>
      <c r="DT77" s="44"/>
      <c r="DU77" s="43"/>
      <c r="DV77" s="46" t="str">
        <f t="shared" si="149"/>
        <v/>
      </c>
      <c r="DW77" s="47" t="str">
        <f t="shared" si="150"/>
        <v/>
      </c>
      <c r="DX77" s="42"/>
      <c r="DY77" s="43"/>
      <c r="DZ77" s="45" t="str">
        <f t="shared" si="151"/>
        <v/>
      </c>
      <c r="EA77" s="44"/>
      <c r="EB77" s="43"/>
      <c r="EC77" s="46" t="str">
        <f t="shared" si="152"/>
        <v/>
      </c>
      <c r="ED77" s="47" t="str">
        <f t="shared" si="153"/>
        <v/>
      </c>
      <c r="EE77" s="42"/>
      <c r="EF77" s="43"/>
      <c r="EG77" s="45" t="str">
        <f t="shared" si="154"/>
        <v/>
      </c>
      <c r="EH77" s="44"/>
      <c r="EI77" s="43"/>
      <c r="EJ77" s="46" t="str">
        <f t="shared" si="155"/>
        <v/>
      </c>
      <c r="EK77" s="47" t="str">
        <f t="shared" si="156"/>
        <v/>
      </c>
      <c r="EL77" s="42"/>
      <c r="EM77" s="43"/>
      <c r="EN77" s="45" t="str">
        <f t="shared" si="157"/>
        <v/>
      </c>
      <c r="EO77" s="44"/>
      <c r="EP77" s="43"/>
      <c r="EQ77" s="46" t="str">
        <f t="shared" si="158"/>
        <v/>
      </c>
      <c r="ER77" s="47" t="str">
        <f t="shared" si="159"/>
        <v/>
      </c>
      <c r="ES77" s="42"/>
      <c r="ET77" s="43"/>
      <c r="EU77" s="45" t="str">
        <f t="shared" si="160"/>
        <v/>
      </c>
      <c r="EV77" s="44"/>
      <c r="EW77" s="43"/>
      <c r="EX77" s="46" t="str">
        <f t="shared" si="161"/>
        <v/>
      </c>
      <c r="EY77" s="47" t="str">
        <f t="shared" si="162"/>
        <v/>
      </c>
      <c r="EZ77" s="42"/>
      <c r="FA77" s="43"/>
      <c r="FB77" s="45" t="str">
        <f t="shared" si="163"/>
        <v/>
      </c>
      <c r="FC77" s="44"/>
      <c r="FD77" s="43"/>
      <c r="FE77" s="46" t="str">
        <f t="shared" si="164"/>
        <v/>
      </c>
      <c r="FF77" s="47" t="str">
        <f t="shared" si="165"/>
        <v/>
      </c>
      <c r="FG77" s="42"/>
      <c r="FH77" s="43"/>
      <c r="FI77" s="45" t="str">
        <f t="shared" si="166"/>
        <v/>
      </c>
      <c r="FJ77" s="44"/>
      <c r="FK77" s="43"/>
      <c r="FL77" s="46" t="str">
        <f t="shared" si="167"/>
        <v/>
      </c>
      <c r="FM77" s="47" t="str">
        <f t="shared" si="168"/>
        <v/>
      </c>
      <c r="FN77" s="42"/>
      <c r="FO77" s="43"/>
      <c r="FP77" s="45" t="str">
        <f t="shared" si="169"/>
        <v/>
      </c>
      <c r="FQ77" s="44"/>
      <c r="FR77" s="43"/>
      <c r="FS77" s="46" t="str">
        <f t="shared" si="170"/>
        <v/>
      </c>
      <c r="FT77" s="47" t="str">
        <f t="shared" si="171"/>
        <v/>
      </c>
      <c r="FU77" s="42"/>
      <c r="FV77" s="43"/>
      <c r="FW77" s="45" t="str">
        <f t="shared" si="172"/>
        <v/>
      </c>
      <c r="FX77" s="44"/>
      <c r="FY77" s="43"/>
      <c r="FZ77" s="46" t="str">
        <f t="shared" si="173"/>
        <v/>
      </c>
      <c r="GA77" s="47" t="str">
        <f t="shared" si="174"/>
        <v/>
      </c>
      <c r="GB77" s="62" t="s">
        <v>6</v>
      </c>
      <c r="GC77" s="60" t="str">
        <f>IF(ISERROR(AVERAGE(K77,R77,Y77,AF77,AM77,FI77,FP77,FW77,#REF!,#REF!)),"",AVERAGE(K77,R77,Y77,AF77,AM77,FI77,FP77,FW77,#REF!,#REF!))</f>
        <v/>
      </c>
      <c r="GD77" s="61" t="str">
        <f>IF(ISERROR(SUM(N77,U77,AB77,AI77,AP77,FL77,FS77,FZ77,#REF!,#REF!)),"",SUM(N77,U77,AB77,AI77,AP77,FL77,FS77,FZ77,#REF!,#REF!))</f>
        <v/>
      </c>
      <c r="GE77" s="63" t="str">
        <f t="shared" si="175"/>
        <v/>
      </c>
      <c r="GF77" s="25" t="str">
        <f>IF(ISERROR(AVERAGE(K77,R77,Y77,AF77,AM77,FI77,FP77,FW77,#REF!,#REF!)/MIN(K77,R77,Y77,AF77,AM77,FI77,FP77,FW77,#REF!,#REF!)),"",AVERAGE(K77,R77,Y77,AF77,AM77,FI77,FP77,FW77,#REF!,#REF!)/MIN(K77,R77,Y77,AF77,AM77,FI77,FP77,FW77,#REF!,#REF!))</f>
        <v/>
      </c>
      <c r="GG77" s="42"/>
      <c r="GH77" s="43"/>
      <c r="GI77" s="45" t="str">
        <f t="shared" si="176"/>
        <v/>
      </c>
      <c r="GJ77" s="44"/>
      <c r="GK77" s="43"/>
      <c r="GL77" s="46" t="str">
        <f t="shared" si="177"/>
        <v/>
      </c>
      <c r="GM77" s="47" t="str">
        <f t="shared" si="178"/>
        <v/>
      </c>
    </row>
    <row r="78" spans="2:195" ht="27.75" customHeight="1" x14ac:dyDescent="0.2">
      <c r="B78" s="68">
        <v>70</v>
      </c>
      <c r="C78" s="41" t="s">
        <v>39</v>
      </c>
      <c r="D78" s="82" t="s">
        <v>376</v>
      </c>
      <c r="E78" s="40" t="s">
        <v>388</v>
      </c>
      <c r="F78" s="23"/>
      <c r="G78" s="24"/>
      <c r="H78" s="50"/>
      <c r="I78" s="42"/>
      <c r="J78" s="43"/>
      <c r="K78" s="45"/>
      <c r="L78" s="44"/>
      <c r="M78" s="43"/>
      <c r="N78" s="46"/>
      <c r="O78" s="47"/>
      <c r="P78" s="42"/>
      <c r="Q78" s="43"/>
      <c r="R78" s="45" t="str">
        <f t="shared" si="112"/>
        <v/>
      </c>
      <c r="S78" s="44"/>
      <c r="T78" s="43"/>
      <c r="U78" s="46" t="str">
        <f t="shared" si="113"/>
        <v/>
      </c>
      <c r="V78" s="47" t="str">
        <f t="shared" si="114"/>
        <v/>
      </c>
      <c r="W78" s="42"/>
      <c r="X78" s="43"/>
      <c r="Y78" s="45"/>
      <c r="Z78" s="44"/>
      <c r="AA78" s="43"/>
      <c r="AB78" s="46"/>
      <c r="AC78" s="47"/>
      <c r="AD78" s="42"/>
      <c r="AE78" s="43"/>
      <c r="AF78" s="45"/>
      <c r="AG78" s="44"/>
      <c r="AH78" s="43"/>
      <c r="AI78" s="46"/>
      <c r="AJ78" s="47"/>
      <c r="AK78" s="42"/>
      <c r="AL78" s="43"/>
      <c r="AM78" s="45"/>
      <c r="AN78" s="44"/>
      <c r="AO78" s="43"/>
      <c r="AP78" s="46"/>
      <c r="AQ78" s="47"/>
      <c r="AR78" s="42"/>
      <c r="AS78" s="43"/>
      <c r="AT78" s="45" t="str">
        <f t="shared" si="115"/>
        <v/>
      </c>
      <c r="AU78" s="44"/>
      <c r="AV78" s="43"/>
      <c r="AW78" s="46" t="str">
        <f t="shared" si="116"/>
        <v/>
      </c>
      <c r="AX78" s="47" t="str">
        <f t="shared" si="117"/>
        <v/>
      </c>
      <c r="AY78" s="42"/>
      <c r="AZ78" s="43"/>
      <c r="BA78" s="45" t="str">
        <f t="shared" si="118"/>
        <v/>
      </c>
      <c r="BB78" s="44"/>
      <c r="BC78" s="43"/>
      <c r="BD78" s="46" t="str">
        <f t="shared" si="119"/>
        <v/>
      </c>
      <c r="BE78" s="47" t="str">
        <f t="shared" si="120"/>
        <v/>
      </c>
      <c r="BF78" s="42"/>
      <c r="BG78" s="43"/>
      <c r="BH78" s="45" t="str">
        <f t="shared" si="121"/>
        <v/>
      </c>
      <c r="BI78" s="44"/>
      <c r="BJ78" s="43"/>
      <c r="BK78" s="46" t="str">
        <f t="shared" si="122"/>
        <v/>
      </c>
      <c r="BL78" s="47" t="str">
        <f t="shared" si="123"/>
        <v/>
      </c>
      <c r="BM78" s="42"/>
      <c r="BN78" s="43"/>
      <c r="BO78" s="45" t="str">
        <f t="shared" si="124"/>
        <v/>
      </c>
      <c r="BP78" s="44"/>
      <c r="BQ78" s="43"/>
      <c r="BR78" s="46" t="str">
        <f t="shared" si="125"/>
        <v/>
      </c>
      <c r="BS78" s="47" t="str">
        <f t="shared" si="126"/>
        <v/>
      </c>
      <c r="BT78" s="42"/>
      <c r="BU78" s="43"/>
      <c r="BV78" s="45" t="str">
        <f t="shared" si="127"/>
        <v/>
      </c>
      <c r="BW78" s="44"/>
      <c r="BX78" s="43"/>
      <c r="BY78" s="46" t="str">
        <f t="shared" si="128"/>
        <v/>
      </c>
      <c r="BZ78" s="47" t="str">
        <f t="shared" si="129"/>
        <v/>
      </c>
      <c r="CA78" s="42"/>
      <c r="CB78" s="43"/>
      <c r="CC78" s="45" t="str">
        <f t="shared" si="130"/>
        <v/>
      </c>
      <c r="CD78" s="44"/>
      <c r="CE78" s="43"/>
      <c r="CF78" s="46" t="str">
        <f t="shared" si="131"/>
        <v/>
      </c>
      <c r="CG78" s="47" t="str">
        <f t="shared" si="132"/>
        <v/>
      </c>
      <c r="CH78" s="42"/>
      <c r="CI78" s="43"/>
      <c r="CJ78" s="45" t="str">
        <f t="shared" si="133"/>
        <v/>
      </c>
      <c r="CK78" s="44"/>
      <c r="CL78" s="43"/>
      <c r="CM78" s="46" t="str">
        <f t="shared" si="134"/>
        <v/>
      </c>
      <c r="CN78" s="47" t="str">
        <f t="shared" si="135"/>
        <v/>
      </c>
      <c r="CO78" s="42"/>
      <c r="CP78" s="43"/>
      <c r="CQ78" s="45" t="str">
        <f t="shared" si="136"/>
        <v/>
      </c>
      <c r="CR78" s="44"/>
      <c r="CS78" s="43"/>
      <c r="CT78" s="46" t="str">
        <f t="shared" si="137"/>
        <v/>
      </c>
      <c r="CU78" s="47" t="str">
        <f t="shared" si="138"/>
        <v/>
      </c>
      <c r="CV78" s="42"/>
      <c r="CW78" s="43"/>
      <c r="CX78" s="45" t="str">
        <f t="shared" si="139"/>
        <v/>
      </c>
      <c r="CY78" s="44"/>
      <c r="CZ78" s="43"/>
      <c r="DA78" s="46" t="str">
        <f t="shared" si="140"/>
        <v/>
      </c>
      <c r="DB78" s="47" t="str">
        <f t="shared" si="141"/>
        <v/>
      </c>
      <c r="DC78" s="42"/>
      <c r="DD78" s="43"/>
      <c r="DE78" s="45" t="str">
        <f t="shared" si="142"/>
        <v/>
      </c>
      <c r="DF78" s="44"/>
      <c r="DG78" s="43"/>
      <c r="DH78" s="46" t="str">
        <f t="shared" si="143"/>
        <v/>
      </c>
      <c r="DI78" s="47" t="str">
        <f t="shared" si="144"/>
        <v/>
      </c>
      <c r="DJ78" s="42"/>
      <c r="DK78" s="43"/>
      <c r="DL78" s="45" t="str">
        <f t="shared" si="145"/>
        <v/>
      </c>
      <c r="DM78" s="44"/>
      <c r="DN78" s="43"/>
      <c r="DO78" s="46" t="str">
        <f t="shared" si="146"/>
        <v/>
      </c>
      <c r="DP78" s="47" t="str">
        <f t="shared" si="147"/>
        <v/>
      </c>
      <c r="DQ78" s="42"/>
      <c r="DR78" s="43"/>
      <c r="DS78" s="45" t="str">
        <f t="shared" si="148"/>
        <v/>
      </c>
      <c r="DT78" s="44"/>
      <c r="DU78" s="43"/>
      <c r="DV78" s="46" t="str">
        <f t="shared" si="149"/>
        <v/>
      </c>
      <c r="DW78" s="47" t="str">
        <f t="shared" si="150"/>
        <v/>
      </c>
      <c r="DX78" s="42"/>
      <c r="DY78" s="43"/>
      <c r="DZ78" s="45" t="str">
        <f t="shared" si="151"/>
        <v/>
      </c>
      <c r="EA78" s="44"/>
      <c r="EB78" s="43"/>
      <c r="EC78" s="46" t="str">
        <f t="shared" si="152"/>
        <v/>
      </c>
      <c r="ED78" s="47" t="str">
        <f t="shared" si="153"/>
        <v/>
      </c>
      <c r="EE78" s="42"/>
      <c r="EF78" s="43"/>
      <c r="EG78" s="45" t="str">
        <f t="shared" si="154"/>
        <v/>
      </c>
      <c r="EH78" s="44"/>
      <c r="EI78" s="43"/>
      <c r="EJ78" s="46" t="str">
        <f t="shared" si="155"/>
        <v/>
      </c>
      <c r="EK78" s="47" t="str">
        <f t="shared" si="156"/>
        <v/>
      </c>
      <c r="EL78" s="42"/>
      <c r="EM78" s="43"/>
      <c r="EN78" s="45" t="str">
        <f t="shared" si="157"/>
        <v/>
      </c>
      <c r="EO78" s="44"/>
      <c r="EP78" s="43"/>
      <c r="EQ78" s="46" t="str">
        <f t="shared" si="158"/>
        <v/>
      </c>
      <c r="ER78" s="47" t="str">
        <f t="shared" si="159"/>
        <v/>
      </c>
      <c r="ES78" s="42"/>
      <c r="ET78" s="43"/>
      <c r="EU78" s="45" t="str">
        <f t="shared" si="160"/>
        <v/>
      </c>
      <c r="EV78" s="44"/>
      <c r="EW78" s="43"/>
      <c r="EX78" s="46" t="str">
        <f t="shared" si="161"/>
        <v/>
      </c>
      <c r="EY78" s="47" t="str">
        <f t="shared" si="162"/>
        <v/>
      </c>
      <c r="EZ78" s="42"/>
      <c r="FA78" s="43"/>
      <c r="FB78" s="45" t="str">
        <f t="shared" si="163"/>
        <v/>
      </c>
      <c r="FC78" s="44"/>
      <c r="FD78" s="43"/>
      <c r="FE78" s="46" t="str">
        <f t="shared" si="164"/>
        <v/>
      </c>
      <c r="FF78" s="47" t="str">
        <f t="shared" si="165"/>
        <v/>
      </c>
      <c r="FG78" s="42"/>
      <c r="FH78" s="43"/>
      <c r="FI78" s="45" t="str">
        <f t="shared" si="166"/>
        <v/>
      </c>
      <c r="FJ78" s="44"/>
      <c r="FK78" s="43"/>
      <c r="FL78" s="46" t="str">
        <f t="shared" si="167"/>
        <v/>
      </c>
      <c r="FM78" s="47" t="str">
        <f t="shared" si="168"/>
        <v/>
      </c>
      <c r="FN78" s="42"/>
      <c r="FO78" s="43"/>
      <c r="FP78" s="45" t="str">
        <f t="shared" si="169"/>
        <v/>
      </c>
      <c r="FQ78" s="44"/>
      <c r="FR78" s="43"/>
      <c r="FS78" s="46" t="str">
        <f t="shared" si="170"/>
        <v/>
      </c>
      <c r="FT78" s="47" t="str">
        <f t="shared" si="171"/>
        <v/>
      </c>
      <c r="FU78" s="42"/>
      <c r="FV78" s="43"/>
      <c r="FW78" s="45" t="str">
        <f t="shared" si="172"/>
        <v/>
      </c>
      <c r="FX78" s="44"/>
      <c r="FY78" s="43"/>
      <c r="FZ78" s="46" t="str">
        <f t="shared" si="173"/>
        <v/>
      </c>
      <c r="GA78" s="47" t="str">
        <f t="shared" si="174"/>
        <v/>
      </c>
      <c r="GB78" s="62" t="s">
        <v>6</v>
      </c>
      <c r="GC78" s="60" t="str">
        <f>IF(ISERROR(AVERAGE(K78,R78,Y78,AF78,AM78,FI78,FP78,FW78,#REF!,#REF!)),"",AVERAGE(K78,R78,Y78,AF78,AM78,FI78,FP78,FW78,#REF!,#REF!))</f>
        <v/>
      </c>
      <c r="GD78" s="61" t="str">
        <f>IF(ISERROR(SUM(N78,U78,AB78,AI78,AP78,FL78,FS78,FZ78,#REF!,#REF!)),"",SUM(N78,U78,AB78,AI78,AP78,FL78,FS78,FZ78,#REF!,#REF!))</f>
        <v/>
      </c>
      <c r="GE78" s="63" t="str">
        <f t="shared" si="175"/>
        <v/>
      </c>
      <c r="GF78" s="25" t="str">
        <f>IF(ISERROR(AVERAGE(K78,R78,Y78,AF78,AM78,FI78,FP78,FW78,#REF!,#REF!)/MIN(K78,R78,Y78,AF78,AM78,FI78,FP78,FW78,#REF!,#REF!)),"",AVERAGE(K78,R78,Y78,AF78,AM78,FI78,FP78,FW78,#REF!,#REF!)/MIN(K78,R78,Y78,AF78,AM78,FI78,FP78,FW78,#REF!,#REF!))</f>
        <v/>
      </c>
      <c r="GG78" s="42"/>
      <c r="GH78" s="43"/>
      <c r="GI78" s="45" t="str">
        <f t="shared" si="176"/>
        <v/>
      </c>
      <c r="GJ78" s="44"/>
      <c r="GK78" s="43"/>
      <c r="GL78" s="46" t="str">
        <f t="shared" si="177"/>
        <v/>
      </c>
      <c r="GM78" s="47" t="str">
        <f t="shared" si="178"/>
        <v/>
      </c>
    </row>
    <row r="79" spans="2:195" ht="27.75" customHeight="1" x14ac:dyDescent="0.2">
      <c r="B79" s="68">
        <v>71</v>
      </c>
      <c r="C79" s="41" t="s">
        <v>39</v>
      </c>
      <c r="D79" s="82" t="s">
        <v>376</v>
      </c>
      <c r="E79" s="40" t="s">
        <v>40</v>
      </c>
      <c r="F79" s="23"/>
      <c r="G79" s="24"/>
      <c r="H79" s="50"/>
      <c r="I79" s="42"/>
      <c r="J79" s="43"/>
      <c r="K79" s="45"/>
      <c r="L79" s="44"/>
      <c r="M79" s="43"/>
      <c r="N79" s="46"/>
      <c r="O79" s="47"/>
      <c r="P79" s="42"/>
      <c r="Q79" s="43"/>
      <c r="R79" s="45" t="str">
        <f t="shared" si="112"/>
        <v/>
      </c>
      <c r="S79" s="44"/>
      <c r="T79" s="43"/>
      <c r="U79" s="46" t="str">
        <f t="shared" si="113"/>
        <v/>
      </c>
      <c r="V79" s="47" t="str">
        <f t="shared" si="114"/>
        <v/>
      </c>
      <c r="W79" s="42"/>
      <c r="X79" s="43"/>
      <c r="Y79" s="45"/>
      <c r="Z79" s="44"/>
      <c r="AA79" s="43"/>
      <c r="AB79" s="46"/>
      <c r="AC79" s="47"/>
      <c r="AD79" s="42"/>
      <c r="AE79" s="43"/>
      <c r="AF79" s="45"/>
      <c r="AG79" s="44"/>
      <c r="AH79" s="43"/>
      <c r="AI79" s="46"/>
      <c r="AJ79" s="47"/>
      <c r="AK79" s="42"/>
      <c r="AL79" s="43"/>
      <c r="AM79" s="45"/>
      <c r="AN79" s="44"/>
      <c r="AO79" s="43"/>
      <c r="AP79" s="46"/>
      <c r="AQ79" s="47"/>
      <c r="AR79" s="42"/>
      <c r="AS79" s="43"/>
      <c r="AT79" s="45" t="str">
        <f t="shared" si="115"/>
        <v/>
      </c>
      <c r="AU79" s="44"/>
      <c r="AV79" s="43"/>
      <c r="AW79" s="46" t="str">
        <f t="shared" si="116"/>
        <v/>
      </c>
      <c r="AX79" s="47" t="str">
        <f t="shared" si="117"/>
        <v/>
      </c>
      <c r="AY79" s="42"/>
      <c r="AZ79" s="43"/>
      <c r="BA79" s="45" t="str">
        <f t="shared" si="118"/>
        <v/>
      </c>
      <c r="BB79" s="44"/>
      <c r="BC79" s="43"/>
      <c r="BD79" s="46" t="str">
        <f t="shared" si="119"/>
        <v/>
      </c>
      <c r="BE79" s="47" t="str">
        <f t="shared" si="120"/>
        <v/>
      </c>
      <c r="BF79" s="42"/>
      <c r="BG79" s="43"/>
      <c r="BH79" s="45" t="str">
        <f t="shared" si="121"/>
        <v/>
      </c>
      <c r="BI79" s="44"/>
      <c r="BJ79" s="43"/>
      <c r="BK79" s="46" t="str">
        <f t="shared" si="122"/>
        <v/>
      </c>
      <c r="BL79" s="47" t="str">
        <f t="shared" si="123"/>
        <v/>
      </c>
      <c r="BM79" s="42"/>
      <c r="BN79" s="43"/>
      <c r="BO79" s="45" t="str">
        <f t="shared" si="124"/>
        <v/>
      </c>
      <c r="BP79" s="44"/>
      <c r="BQ79" s="43"/>
      <c r="BR79" s="46" t="str">
        <f t="shared" si="125"/>
        <v/>
      </c>
      <c r="BS79" s="47" t="str">
        <f t="shared" si="126"/>
        <v/>
      </c>
      <c r="BT79" s="42"/>
      <c r="BU79" s="43"/>
      <c r="BV79" s="45" t="str">
        <f t="shared" si="127"/>
        <v/>
      </c>
      <c r="BW79" s="44"/>
      <c r="BX79" s="43"/>
      <c r="BY79" s="46" t="str">
        <f t="shared" si="128"/>
        <v/>
      </c>
      <c r="BZ79" s="47" t="str">
        <f t="shared" si="129"/>
        <v/>
      </c>
      <c r="CA79" s="42"/>
      <c r="CB79" s="43"/>
      <c r="CC79" s="45" t="str">
        <f t="shared" si="130"/>
        <v/>
      </c>
      <c r="CD79" s="44"/>
      <c r="CE79" s="43"/>
      <c r="CF79" s="46" t="str">
        <f t="shared" si="131"/>
        <v/>
      </c>
      <c r="CG79" s="47" t="str">
        <f t="shared" si="132"/>
        <v/>
      </c>
      <c r="CH79" s="42"/>
      <c r="CI79" s="43"/>
      <c r="CJ79" s="45" t="str">
        <f t="shared" si="133"/>
        <v/>
      </c>
      <c r="CK79" s="44"/>
      <c r="CL79" s="43"/>
      <c r="CM79" s="46" t="str">
        <f t="shared" si="134"/>
        <v/>
      </c>
      <c r="CN79" s="47" t="str">
        <f t="shared" si="135"/>
        <v/>
      </c>
      <c r="CO79" s="42"/>
      <c r="CP79" s="43"/>
      <c r="CQ79" s="45" t="str">
        <f t="shared" si="136"/>
        <v/>
      </c>
      <c r="CR79" s="44"/>
      <c r="CS79" s="43"/>
      <c r="CT79" s="46" t="str">
        <f t="shared" si="137"/>
        <v/>
      </c>
      <c r="CU79" s="47" t="str">
        <f t="shared" si="138"/>
        <v/>
      </c>
      <c r="CV79" s="42"/>
      <c r="CW79" s="43"/>
      <c r="CX79" s="45" t="str">
        <f t="shared" si="139"/>
        <v/>
      </c>
      <c r="CY79" s="44"/>
      <c r="CZ79" s="43"/>
      <c r="DA79" s="46" t="str">
        <f t="shared" si="140"/>
        <v/>
      </c>
      <c r="DB79" s="47" t="str">
        <f t="shared" si="141"/>
        <v/>
      </c>
      <c r="DC79" s="42"/>
      <c r="DD79" s="43"/>
      <c r="DE79" s="45" t="str">
        <f t="shared" si="142"/>
        <v/>
      </c>
      <c r="DF79" s="44"/>
      <c r="DG79" s="43"/>
      <c r="DH79" s="46" t="str">
        <f t="shared" si="143"/>
        <v/>
      </c>
      <c r="DI79" s="47" t="str">
        <f t="shared" si="144"/>
        <v/>
      </c>
      <c r="DJ79" s="42"/>
      <c r="DK79" s="43"/>
      <c r="DL79" s="45" t="str">
        <f t="shared" si="145"/>
        <v/>
      </c>
      <c r="DM79" s="44"/>
      <c r="DN79" s="43"/>
      <c r="DO79" s="46" t="str">
        <f t="shared" si="146"/>
        <v/>
      </c>
      <c r="DP79" s="47" t="str">
        <f t="shared" si="147"/>
        <v/>
      </c>
      <c r="DQ79" s="42"/>
      <c r="DR79" s="43"/>
      <c r="DS79" s="45" t="str">
        <f t="shared" si="148"/>
        <v/>
      </c>
      <c r="DT79" s="44"/>
      <c r="DU79" s="43"/>
      <c r="DV79" s="46" t="str">
        <f t="shared" si="149"/>
        <v/>
      </c>
      <c r="DW79" s="47" t="str">
        <f t="shared" si="150"/>
        <v/>
      </c>
      <c r="DX79" s="42"/>
      <c r="DY79" s="43"/>
      <c r="DZ79" s="45" t="str">
        <f t="shared" si="151"/>
        <v/>
      </c>
      <c r="EA79" s="44"/>
      <c r="EB79" s="43"/>
      <c r="EC79" s="46" t="str">
        <f t="shared" si="152"/>
        <v/>
      </c>
      <c r="ED79" s="47" t="str">
        <f t="shared" si="153"/>
        <v/>
      </c>
      <c r="EE79" s="42"/>
      <c r="EF79" s="43"/>
      <c r="EG79" s="45" t="str">
        <f t="shared" si="154"/>
        <v/>
      </c>
      <c r="EH79" s="44"/>
      <c r="EI79" s="43"/>
      <c r="EJ79" s="46" t="str">
        <f t="shared" si="155"/>
        <v/>
      </c>
      <c r="EK79" s="47" t="str">
        <f t="shared" si="156"/>
        <v/>
      </c>
      <c r="EL79" s="42"/>
      <c r="EM79" s="43"/>
      <c r="EN79" s="45" t="str">
        <f t="shared" si="157"/>
        <v/>
      </c>
      <c r="EO79" s="44"/>
      <c r="EP79" s="43"/>
      <c r="EQ79" s="46" t="str">
        <f t="shared" si="158"/>
        <v/>
      </c>
      <c r="ER79" s="47" t="str">
        <f t="shared" si="159"/>
        <v/>
      </c>
      <c r="ES79" s="42"/>
      <c r="ET79" s="43"/>
      <c r="EU79" s="45" t="str">
        <f t="shared" si="160"/>
        <v/>
      </c>
      <c r="EV79" s="44"/>
      <c r="EW79" s="43"/>
      <c r="EX79" s="46" t="str">
        <f t="shared" si="161"/>
        <v/>
      </c>
      <c r="EY79" s="47" t="str">
        <f t="shared" si="162"/>
        <v/>
      </c>
      <c r="EZ79" s="42"/>
      <c r="FA79" s="43"/>
      <c r="FB79" s="45" t="str">
        <f t="shared" si="163"/>
        <v/>
      </c>
      <c r="FC79" s="44"/>
      <c r="FD79" s="43"/>
      <c r="FE79" s="46" t="str">
        <f t="shared" si="164"/>
        <v/>
      </c>
      <c r="FF79" s="47" t="str">
        <f t="shared" si="165"/>
        <v/>
      </c>
      <c r="FG79" s="42"/>
      <c r="FH79" s="43"/>
      <c r="FI79" s="45" t="str">
        <f t="shared" si="166"/>
        <v/>
      </c>
      <c r="FJ79" s="44"/>
      <c r="FK79" s="43"/>
      <c r="FL79" s="46" t="str">
        <f t="shared" si="167"/>
        <v/>
      </c>
      <c r="FM79" s="47" t="str">
        <f t="shared" si="168"/>
        <v/>
      </c>
      <c r="FN79" s="42"/>
      <c r="FO79" s="43"/>
      <c r="FP79" s="45" t="str">
        <f t="shared" si="169"/>
        <v/>
      </c>
      <c r="FQ79" s="44"/>
      <c r="FR79" s="43"/>
      <c r="FS79" s="46" t="str">
        <f t="shared" si="170"/>
        <v/>
      </c>
      <c r="FT79" s="47" t="str">
        <f t="shared" si="171"/>
        <v/>
      </c>
      <c r="FU79" s="42"/>
      <c r="FV79" s="43"/>
      <c r="FW79" s="45" t="str">
        <f t="shared" si="172"/>
        <v/>
      </c>
      <c r="FX79" s="44"/>
      <c r="FY79" s="43"/>
      <c r="FZ79" s="46" t="str">
        <f t="shared" si="173"/>
        <v/>
      </c>
      <c r="GA79" s="47" t="str">
        <f t="shared" si="174"/>
        <v/>
      </c>
      <c r="GB79" s="62" t="s">
        <v>6</v>
      </c>
      <c r="GC79" s="60" t="str">
        <f>IF(ISERROR(AVERAGE(K79,R79,Y79,AF79,AM79,FI79,FP79,FW79,#REF!,#REF!)),"",AVERAGE(K79,R79,Y79,AF79,AM79,FI79,FP79,FW79,#REF!,#REF!))</f>
        <v/>
      </c>
      <c r="GD79" s="61" t="str">
        <f>IF(ISERROR(SUM(N79,U79,AB79,AI79,AP79,FL79,FS79,FZ79,#REF!,#REF!)),"",SUM(N79,U79,AB79,AI79,AP79,FL79,FS79,FZ79,#REF!,#REF!))</f>
        <v/>
      </c>
      <c r="GE79" s="63" t="str">
        <f t="shared" si="175"/>
        <v/>
      </c>
      <c r="GF79" s="25" t="str">
        <f>IF(ISERROR(AVERAGE(K79,R79,Y79,AF79,AM79,FI79,FP79,FW79,#REF!,#REF!)/MIN(K79,R79,Y79,AF79,AM79,FI79,FP79,FW79,#REF!,#REF!)),"",AVERAGE(K79,R79,Y79,AF79,AM79,FI79,FP79,FW79,#REF!,#REF!)/MIN(K79,R79,Y79,AF79,AM79,FI79,FP79,FW79,#REF!,#REF!))</f>
        <v/>
      </c>
      <c r="GG79" s="42"/>
      <c r="GH79" s="43"/>
      <c r="GI79" s="45" t="str">
        <f t="shared" si="176"/>
        <v/>
      </c>
      <c r="GJ79" s="44"/>
      <c r="GK79" s="43"/>
      <c r="GL79" s="46" t="str">
        <f t="shared" si="177"/>
        <v/>
      </c>
      <c r="GM79" s="47" t="str">
        <f t="shared" si="178"/>
        <v/>
      </c>
    </row>
    <row r="80" spans="2:195" ht="27.75" customHeight="1" x14ac:dyDescent="0.2">
      <c r="B80" s="68">
        <v>72</v>
      </c>
      <c r="C80" s="41" t="s">
        <v>39</v>
      </c>
      <c r="D80" s="82" t="s">
        <v>382</v>
      </c>
      <c r="E80" s="40" t="s">
        <v>381</v>
      </c>
      <c r="F80" s="23"/>
      <c r="G80" s="24"/>
      <c r="H80" s="50"/>
      <c r="I80" s="42"/>
      <c r="J80" s="43"/>
      <c r="K80" s="45"/>
      <c r="L80" s="44"/>
      <c r="M80" s="43"/>
      <c r="N80" s="46"/>
      <c r="O80" s="47"/>
      <c r="P80" s="42"/>
      <c r="Q80" s="43"/>
      <c r="R80" s="45" t="str">
        <f t="shared" si="112"/>
        <v/>
      </c>
      <c r="S80" s="44"/>
      <c r="T80" s="43"/>
      <c r="U80" s="46" t="str">
        <f t="shared" si="113"/>
        <v/>
      </c>
      <c r="V80" s="47" t="str">
        <f t="shared" si="114"/>
        <v/>
      </c>
      <c r="W80" s="42"/>
      <c r="X80" s="43"/>
      <c r="Y80" s="45"/>
      <c r="Z80" s="44"/>
      <c r="AA80" s="43"/>
      <c r="AB80" s="46"/>
      <c r="AC80" s="47"/>
      <c r="AD80" s="42"/>
      <c r="AE80" s="43"/>
      <c r="AF80" s="45"/>
      <c r="AG80" s="44"/>
      <c r="AH80" s="43"/>
      <c r="AI80" s="46"/>
      <c r="AJ80" s="47"/>
      <c r="AK80" s="42"/>
      <c r="AL80" s="43"/>
      <c r="AM80" s="45"/>
      <c r="AN80" s="44"/>
      <c r="AO80" s="43"/>
      <c r="AP80" s="46"/>
      <c r="AQ80" s="47"/>
      <c r="AR80" s="42"/>
      <c r="AS80" s="43"/>
      <c r="AT80" s="45" t="str">
        <f t="shared" si="115"/>
        <v/>
      </c>
      <c r="AU80" s="44"/>
      <c r="AV80" s="43"/>
      <c r="AW80" s="46" t="str">
        <f t="shared" si="116"/>
        <v/>
      </c>
      <c r="AX80" s="47" t="str">
        <f t="shared" si="117"/>
        <v/>
      </c>
      <c r="AY80" s="42"/>
      <c r="AZ80" s="43"/>
      <c r="BA80" s="45" t="str">
        <f t="shared" si="118"/>
        <v/>
      </c>
      <c r="BB80" s="44"/>
      <c r="BC80" s="43"/>
      <c r="BD80" s="46" t="str">
        <f t="shared" si="119"/>
        <v/>
      </c>
      <c r="BE80" s="47" t="str">
        <f t="shared" si="120"/>
        <v/>
      </c>
      <c r="BF80" s="42"/>
      <c r="BG80" s="43"/>
      <c r="BH80" s="45" t="str">
        <f t="shared" si="121"/>
        <v/>
      </c>
      <c r="BI80" s="44"/>
      <c r="BJ80" s="43"/>
      <c r="BK80" s="46" t="str">
        <f t="shared" si="122"/>
        <v/>
      </c>
      <c r="BL80" s="47" t="str">
        <f t="shared" si="123"/>
        <v/>
      </c>
      <c r="BM80" s="42"/>
      <c r="BN80" s="43"/>
      <c r="BO80" s="45" t="str">
        <f t="shared" si="124"/>
        <v/>
      </c>
      <c r="BP80" s="44"/>
      <c r="BQ80" s="43"/>
      <c r="BR80" s="46" t="str">
        <f t="shared" si="125"/>
        <v/>
      </c>
      <c r="BS80" s="47" t="str">
        <f t="shared" si="126"/>
        <v/>
      </c>
      <c r="BT80" s="42"/>
      <c r="BU80" s="43"/>
      <c r="BV80" s="45" t="str">
        <f t="shared" si="127"/>
        <v/>
      </c>
      <c r="BW80" s="44"/>
      <c r="BX80" s="43"/>
      <c r="BY80" s="46" t="str">
        <f t="shared" si="128"/>
        <v/>
      </c>
      <c r="BZ80" s="47" t="str">
        <f t="shared" si="129"/>
        <v/>
      </c>
      <c r="CA80" s="42"/>
      <c r="CB80" s="43"/>
      <c r="CC80" s="45" t="str">
        <f t="shared" si="130"/>
        <v/>
      </c>
      <c r="CD80" s="44"/>
      <c r="CE80" s="43"/>
      <c r="CF80" s="46" t="str">
        <f t="shared" si="131"/>
        <v/>
      </c>
      <c r="CG80" s="47" t="str">
        <f t="shared" si="132"/>
        <v/>
      </c>
      <c r="CH80" s="42"/>
      <c r="CI80" s="43"/>
      <c r="CJ80" s="45" t="str">
        <f t="shared" si="133"/>
        <v/>
      </c>
      <c r="CK80" s="44"/>
      <c r="CL80" s="43"/>
      <c r="CM80" s="46" t="str">
        <f t="shared" si="134"/>
        <v/>
      </c>
      <c r="CN80" s="47" t="str">
        <f t="shared" si="135"/>
        <v/>
      </c>
      <c r="CO80" s="42"/>
      <c r="CP80" s="43"/>
      <c r="CQ80" s="45" t="str">
        <f t="shared" si="136"/>
        <v/>
      </c>
      <c r="CR80" s="44"/>
      <c r="CS80" s="43"/>
      <c r="CT80" s="46" t="str">
        <f t="shared" si="137"/>
        <v/>
      </c>
      <c r="CU80" s="47" t="str">
        <f t="shared" si="138"/>
        <v/>
      </c>
      <c r="CV80" s="42"/>
      <c r="CW80" s="43"/>
      <c r="CX80" s="45" t="str">
        <f t="shared" si="139"/>
        <v/>
      </c>
      <c r="CY80" s="44"/>
      <c r="CZ80" s="43"/>
      <c r="DA80" s="46" t="str">
        <f t="shared" si="140"/>
        <v/>
      </c>
      <c r="DB80" s="47" t="str">
        <f t="shared" si="141"/>
        <v/>
      </c>
      <c r="DC80" s="42"/>
      <c r="DD80" s="43"/>
      <c r="DE80" s="45" t="str">
        <f t="shared" si="142"/>
        <v/>
      </c>
      <c r="DF80" s="44"/>
      <c r="DG80" s="43"/>
      <c r="DH80" s="46" t="str">
        <f t="shared" si="143"/>
        <v/>
      </c>
      <c r="DI80" s="47" t="str">
        <f t="shared" si="144"/>
        <v/>
      </c>
      <c r="DJ80" s="42"/>
      <c r="DK80" s="43"/>
      <c r="DL80" s="45" t="str">
        <f t="shared" si="145"/>
        <v/>
      </c>
      <c r="DM80" s="44"/>
      <c r="DN80" s="43"/>
      <c r="DO80" s="46" t="str">
        <f t="shared" si="146"/>
        <v/>
      </c>
      <c r="DP80" s="47" t="str">
        <f t="shared" si="147"/>
        <v/>
      </c>
      <c r="DQ80" s="42"/>
      <c r="DR80" s="43"/>
      <c r="DS80" s="45" t="str">
        <f t="shared" si="148"/>
        <v/>
      </c>
      <c r="DT80" s="44"/>
      <c r="DU80" s="43"/>
      <c r="DV80" s="46" t="str">
        <f t="shared" si="149"/>
        <v/>
      </c>
      <c r="DW80" s="47" t="str">
        <f t="shared" si="150"/>
        <v/>
      </c>
      <c r="DX80" s="42"/>
      <c r="DY80" s="43"/>
      <c r="DZ80" s="45" t="str">
        <f t="shared" si="151"/>
        <v/>
      </c>
      <c r="EA80" s="44"/>
      <c r="EB80" s="43"/>
      <c r="EC80" s="46" t="str">
        <f t="shared" si="152"/>
        <v/>
      </c>
      <c r="ED80" s="47" t="str">
        <f t="shared" si="153"/>
        <v/>
      </c>
      <c r="EE80" s="42"/>
      <c r="EF80" s="43"/>
      <c r="EG80" s="45" t="str">
        <f t="shared" si="154"/>
        <v/>
      </c>
      <c r="EH80" s="44"/>
      <c r="EI80" s="43"/>
      <c r="EJ80" s="46" t="str">
        <f t="shared" si="155"/>
        <v/>
      </c>
      <c r="EK80" s="47" t="str">
        <f t="shared" si="156"/>
        <v/>
      </c>
      <c r="EL80" s="42"/>
      <c r="EM80" s="43"/>
      <c r="EN80" s="45" t="str">
        <f t="shared" si="157"/>
        <v/>
      </c>
      <c r="EO80" s="44"/>
      <c r="EP80" s="43"/>
      <c r="EQ80" s="46" t="str">
        <f t="shared" si="158"/>
        <v/>
      </c>
      <c r="ER80" s="47" t="str">
        <f t="shared" si="159"/>
        <v/>
      </c>
      <c r="ES80" s="42"/>
      <c r="ET80" s="43"/>
      <c r="EU80" s="45" t="str">
        <f t="shared" si="160"/>
        <v/>
      </c>
      <c r="EV80" s="44"/>
      <c r="EW80" s="43"/>
      <c r="EX80" s="46" t="str">
        <f t="shared" si="161"/>
        <v/>
      </c>
      <c r="EY80" s="47" t="str">
        <f t="shared" si="162"/>
        <v/>
      </c>
      <c r="EZ80" s="42"/>
      <c r="FA80" s="43"/>
      <c r="FB80" s="45" t="str">
        <f t="shared" si="163"/>
        <v/>
      </c>
      <c r="FC80" s="44"/>
      <c r="FD80" s="43"/>
      <c r="FE80" s="46" t="str">
        <f t="shared" si="164"/>
        <v/>
      </c>
      <c r="FF80" s="47" t="str">
        <f t="shared" si="165"/>
        <v/>
      </c>
      <c r="FG80" s="42"/>
      <c r="FH80" s="43"/>
      <c r="FI80" s="45" t="str">
        <f t="shared" si="166"/>
        <v/>
      </c>
      <c r="FJ80" s="44"/>
      <c r="FK80" s="43"/>
      <c r="FL80" s="46" t="str">
        <f t="shared" si="167"/>
        <v/>
      </c>
      <c r="FM80" s="47" t="str">
        <f t="shared" si="168"/>
        <v/>
      </c>
      <c r="FN80" s="42"/>
      <c r="FO80" s="43"/>
      <c r="FP80" s="45" t="str">
        <f t="shared" si="169"/>
        <v/>
      </c>
      <c r="FQ80" s="44"/>
      <c r="FR80" s="43"/>
      <c r="FS80" s="46" t="str">
        <f t="shared" si="170"/>
        <v/>
      </c>
      <c r="FT80" s="47" t="str">
        <f t="shared" si="171"/>
        <v/>
      </c>
      <c r="FU80" s="42"/>
      <c r="FV80" s="43"/>
      <c r="FW80" s="45" t="str">
        <f t="shared" si="172"/>
        <v/>
      </c>
      <c r="FX80" s="44"/>
      <c r="FY80" s="43"/>
      <c r="FZ80" s="46" t="str">
        <f t="shared" si="173"/>
        <v/>
      </c>
      <c r="GA80" s="47" t="str">
        <f t="shared" si="174"/>
        <v/>
      </c>
      <c r="GB80" s="62" t="s">
        <v>6</v>
      </c>
      <c r="GC80" s="60" t="str">
        <f>IF(ISERROR(AVERAGE(K80,R80,Y80,AF80,AM80,FI80,FP80,FW80,#REF!,#REF!)),"",AVERAGE(K80,R80,Y80,AF80,AM80,FI80,FP80,FW80,#REF!,#REF!))</f>
        <v/>
      </c>
      <c r="GD80" s="61" t="str">
        <f>IF(ISERROR(SUM(N80,U80,AB80,AI80,AP80,FL80,FS80,FZ80,#REF!,#REF!)),"",SUM(N80,U80,AB80,AI80,AP80,FL80,FS80,FZ80,#REF!,#REF!))</f>
        <v/>
      </c>
      <c r="GE80" s="63" t="str">
        <f t="shared" si="175"/>
        <v/>
      </c>
      <c r="GF80" s="25" t="str">
        <f>IF(ISERROR(AVERAGE(K80,R80,Y80,AF80,AM80,FI80,FP80,FW80,#REF!,#REF!)/MIN(K80,R80,Y80,AF80,AM80,FI80,FP80,FW80,#REF!,#REF!)),"",AVERAGE(K80,R80,Y80,AF80,AM80,FI80,FP80,FW80,#REF!,#REF!)/MIN(K80,R80,Y80,AF80,AM80,FI80,FP80,FW80,#REF!,#REF!))</f>
        <v/>
      </c>
      <c r="GG80" s="42"/>
      <c r="GH80" s="43"/>
      <c r="GI80" s="45" t="str">
        <f t="shared" si="176"/>
        <v/>
      </c>
      <c r="GJ80" s="44"/>
      <c r="GK80" s="43"/>
      <c r="GL80" s="46" t="str">
        <f t="shared" si="177"/>
        <v/>
      </c>
      <c r="GM80" s="47" t="str">
        <f t="shared" si="178"/>
        <v/>
      </c>
    </row>
    <row r="81" spans="2:195" ht="27.75" customHeight="1" x14ac:dyDescent="0.2">
      <c r="B81" s="68">
        <v>73</v>
      </c>
      <c r="C81" s="41" t="s">
        <v>39</v>
      </c>
      <c r="D81" s="82" t="s">
        <v>361</v>
      </c>
      <c r="E81" s="40" t="s">
        <v>384</v>
      </c>
      <c r="F81" s="23"/>
      <c r="G81" s="24"/>
      <c r="H81" s="50"/>
      <c r="I81" s="42"/>
      <c r="J81" s="43"/>
      <c r="K81" s="45"/>
      <c r="L81" s="44"/>
      <c r="M81" s="43"/>
      <c r="N81" s="46"/>
      <c r="O81" s="47"/>
      <c r="P81" s="42"/>
      <c r="Q81" s="43"/>
      <c r="R81" s="45" t="str">
        <f t="shared" si="112"/>
        <v/>
      </c>
      <c r="S81" s="44"/>
      <c r="T81" s="43"/>
      <c r="U81" s="46" t="str">
        <f t="shared" si="113"/>
        <v/>
      </c>
      <c r="V81" s="47" t="str">
        <f t="shared" si="114"/>
        <v/>
      </c>
      <c r="W81" s="42"/>
      <c r="X81" s="43"/>
      <c r="Y81" s="45"/>
      <c r="Z81" s="44"/>
      <c r="AA81" s="43"/>
      <c r="AB81" s="46"/>
      <c r="AC81" s="47"/>
      <c r="AD81" s="42"/>
      <c r="AE81" s="43"/>
      <c r="AF81" s="45"/>
      <c r="AG81" s="44"/>
      <c r="AH81" s="43"/>
      <c r="AI81" s="46"/>
      <c r="AJ81" s="47"/>
      <c r="AK81" s="42"/>
      <c r="AL81" s="43"/>
      <c r="AM81" s="45"/>
      <c r="AN81" s="44"/>
      <c r="AO81" s="43"/>
      <c r="AP81" s="46"/>
      <c r="AQ81" s="47"/>
      <c r="AR81" s="42"/>
      <c r="AS81" s="43"/>
      <c r="AT81" s="45" t="str">
        <f t="shared" si="115"/>
        <v/>
      </c>
      <c r="AU81" s="44"/>
      <c r="AV81" s="43"/>
      <c r="AW81" s="46" t="str">
        <f t="shared" si="116"/>
        <v/>
      </c>
      <c r="AX81" s="47" t="str">
        <f t="shared" si="117"/>
        <v/>
      </c>
      <c r="AY81" s="42"/>
      <c r="AZ81" s="43"/>
      <c r="BA81" s="45" t="str">
        <f t="shared" si="118"/>
        <v/>
      </c>
      <c r="BB81" s="44"/>
      <c r="BC81" s="43"/>
      <c r="BD81" s="46" t="str">
        <f t="shared" si="119"/>
        <v/>
      </c>
      <c r="BE81" s="47" t="str">
        <f t="shared" si="120"/>
        <v/>
      </c>
      <c r="BF81" s="42"/>
      <c r="BG81" s="43"/>
      <c r="BH81" s="45" t="str">
        <f t="shared" si="121"/>
        <v/>
      </c>
      <c r="BI81" s="44"/>
      <c r="BJ81" s="43"/>
      <c r="BK81" s="46" t="str">
        <f t="shared" si="122"/>
        <v/>
      </c>
      <c r="BL81" s="47" t="str">
        <f t="shared" si="123"/>
        <v/>
      </c>
      <c r="BM81" s="42"/>
      <c r="BN81" s="43"/>
      <c r="BO81" s="45" t="str">
        <f t="shared" si="124"/>
        <v/>
      </c>
      <c r="BP81" s="44"/>
      <c r="BQ81" s="43"/>
      <c r="BR81" s="46" t="str">
        <f t="shared" si="125"/>
        <v/>
      </c>
      <c r="BS81" s="47" t="str">
        <f t="shared" si="126"/>
        <v/>
      </c>
      <c r="BT81" s="42"/>
      <c r="BU81" s="43"/>
      <c r="BV81" s="45" t="str">
        <f t="shared" si="127"/>
        <v/>
      </c>
      <c r="BW81" s="44"/>
      <c r="BX81" s="43"/>
      <c r="BY81" s="46" t="str">
        <f t="shared" si="128"/>
        <v/>
      </c>
      <c r="BZ81" s="47" t="str">
        <f t="shared" si="129"/>
        <v/>
      </c>
      <c r="CA81" s="42"/>
      <c r="CB81" s="43"/>
      <c r="CC81" s="45" t="str">
        <f t="shared" si="130"/>
        <v/>
      </c>
      <c r="CD81" s="44"/>
      <c r="CE81" s="43"/>
      <c r="CF81" s="46" t="str">
        <f t="shared" si="131"/>
        <v/>
      </c>
      <c r="CG81" s="47" t="str">
        <f t="shared" si="132"/>
        <v/>
      </c>
      <c r="CH81" s="42"/>
      <c r="CI81" s="43"/>
      <c r="CJ81" s="45" t="str">
        <f t="shared" si="133"/>
        <v/>
      </c>
      <c r="CK81" s="44"/>
      <c r="CL81" s="43"/>
      <c r="CM81" s="46" t="str">
        <f t="shared" si="134"/>
        <v/>
      </c>
      <c r="CN81" s="47" t="str">
        <f t="shared" si="135"/>
        <v/>
      </c>
      <c r="CO81" s="42"/>
      <c r="CP81" s="43"/>
      <c r="CQ81" s="45" t="str">
        <f t="shared" si="136"/>
        <v/>
      </c>
      <c r="CR81" s="44"/>
      <c r="CS81" s="43"/>
      <c r="CT81" s="46" t="str">
        <f t="shared" si="137"/>
        <v/>
      </c>
      <c r="CU81" s="47" t="str">
        <f t="shared" si="138"/>
        <v/>
      </c>
      <c r="CV81" s="42"/>
      <c r="CW81" s="43"/>
      <c r="CX81" s="45" t="str">
        <f t="shared" si="139"/>
        <v/>
      </c>
      <c r="CY81" s="44"/>
      <c r="CZ81" s="43"/>
      <c r="DA81" s="46" t="str">
        <f t="shared" si="140"/>
        <v/>
      </c>
      <c r="DB81" s="47" t="str">
        <f t="shared" si="141"/>
        <v/>
      </c>
      <c r="DC81" s="42"/>
      <c r="DD81" s="43"/>
      <c r="DE81" s="45" t="str">
        <f t="shared" si="142"/>
        <v/>
      </c>
      <c r="DF81" s="44"/>
      <c r="DG81" s="43"/>
      <c r="DH81" s="46" t="str">
        <f t="shared" si="143"/>
        <v/>
      </c>
      <c r="DI81" s="47" t="str">
        <f t="shared" si="144"/>
        <v/>
      </c>
      <c r="DJ81" s="42"/>
      <c r="DK81" s="43"/>
      <c r="DL81" s="45" t="str">
        <f t="shared" si="145"/>
        <v/>
      </c>
      <c r="DM81" s="44"/>
      <c r="DN81" s="43"/>
      <c r="DO81" s="46" t="str">
        <f t="shared" si="146"/>
        <v/>
      </c>
      <c r="DP81" s="47" t="str">
        <f t="shared" si="147"/>
        <v/>
      </c>
      <c r="DQ81" s="42"/>
      <c r="DR81" s="43"/>
      <c r="DS81" s="45" t="str">
        <f t="shared" si="148"/>
        <v/>
      </c>
      <c r="DT81" s="44"/>
      <c r="DU81" s="43"/>
      <c r="DV81" s="46" t="str">
        <f t="shared" si="149"/>
        <v/>
      </c>
      <c r="DW81" s="47" t="str">
        <f t="shared" si="150"/>
        <v/>
      </c>
      <c r="DX81" s="42"/>
      <c r="DY81" s="43"/>
      <c r="DZ81" s="45" t="str">
        <f t="shared" si="151"/>
        <v/>
      </c>
      <c r="EA81" s="44"/>
      <c r="EB81" s="43"/>
      <c r="EC81" s="46" t="str">
        <f t="shared" si="152"/>
        <v/>
      </c>
      <c r="ED81" s="47" t="str">
        <f t="shared" si="153"/>
        <v/>
      </c>
      <c r="EE81" s="42"/>
      <c r="EF81" s="43"/>
      <c r="EG81" s="45" t="str">
        <f t="shared" si="154"/>
        <v/>
      </c>
      <c r="EH81" s="44"/>
      <c r="EI81" s="43"/>
      <c r="EJ81" s="46" t="str">
        <f t="shared" si="155"/>
        <v/>
      </c>
      <c r="EK81" s="47" t="str">
        <f t="shared" si="156"/>
        <v/>
      </c>
      <c r="EL81" s="42"/>
      <c r="EM81" s="43"/>
      <c r="EN81" s="45" t="str">
        <f t="shared" si="157"/>
        <v/>
      </c>
      <c r="EO81" s="44"/>
      <c r="EP81" s="43"/>
      <c r="EQ81" s="46" t="str">
        <f t="shared" si="158"/>
        <v/>
      </c>
      <c r="ER81" s="47" t="str">
        <f t="shared" si="159"/>
        <v/>
      </c>
      <c r="ES81" s="42"/>
      <c r="ET81" s="43"/>
      <c r="EU81" s="45" t="str">
        <f t="shared" si="160"/>
        <v/>
      </c>
      <c r="EV81" s="44"/>
      <c r="EW81" s="43"/>
      <c r="EX81" s="46" t="str">
        <f t="shared" si="161"/>
        <v/>
      </c>
      <c r="EY81" s="47" t="str">
        <f t="shared" si="162"/>
        <v/>
      </c>
      <c r="EZ81" s="42"/>
      <c r="FA81" s="43"/>
      <c r="FB81" s="45" t="str">
        <f t="shared" si="163"/>
        <v/>
      </c>
      <c r="FC81" s="44"/>
      <c r="FD81" s="43"/>
      <c r="FE81" s="46" t="str">
        <f t="shared" si="164"/>
        <v/>
      </c>
      <c r="FF81" s="47" t="str">
        <f t="shared" si="165"/>
        <v/>
      </c>
      <c r="FG81" s="42"/>
      <c r="FH81" s="43"/>
      <c r="FI81" s="45" t="str">
        <f t="shared" si="166"/>
        <v/>
      </c>
      <c r="FJ81" s="44"/>
      <c r="FK81" s="43"/>
      <c r="FL81" s="46" t="str">
        <f t="shared" si="167"/>
        <v/>
      </c>
      <c r="FM81" s="47" t="str">
        <f t="shared" si="168"/>
        <v/>
      </c>
      <c r="FN81" s="42"/>
      <c r="FO81" s="43"/>
      <c r="FP81" s="45" t="str">
        <f t="shared" si="169"/>
        <v/>
      </c>
      <c r="FQ81" s="44"/>
      <c r="FR81" s="43"/>
      <c r="FS81" s="46" t="str">
        <f t="shared" si="170"/>
        <v/>
      </c>
      <c r="FT81" s="47" t="str">
        <f t="shared" si="171"/>
        <v/>
      </c>
      <c r="FU81" s="42"/>
      <c r="FV81" s="43"/>
      <c r="FW81" s="45" t="str">
        <f t="shared" si="172"/>
        <v/>
      </c>
      <c r="FX81" s="44"/>
      <c r="FY81" s="43"/>
      <c r="FZ81" s="46" t="str">
        <f t="shared" si="173"/>
        <v/>
      </c>
      <c r="GA81" s="47" t="str">
        <f t="shared" si="174"/>
        <v/>
      </c>
      <c r="GB81" s="62" t="s">
        <v>6</v>
      </c>
      <c r="GC81" s="60" t="str">
        <f>IF(ISERROR(AVERAGE(K81,R81,Y81,AF81,AM81,FI81,FP81,FW81,#REF!,#REF!)),"",AVERAGE(K81,R81,Y81,AF81,AM81,FI81,FP81,FW81,#REF!,#REF!))</f>
        <v/>
      </c>
      <c r="GD81" s="61" t="str">
        <f>IF(ISERROR(SUM(N81,U81,AB81,AI81,AP81,FL81,FS81,FZ81,#REF!,#REF!)),"",SUM(N81,U81,AB81,AI81,AP81,FL81,FS81,FZ81,#REF!,#REF!))</f>
        <v/>
      </c>
      <c r="GE81" s="63" t="str">
        <f t="shared" si="175"/>
        <v/>
      </c>
      <c r="GF81" s="25" t="str">
        <f>IF(ISERROR(AVERAGE(K81,R81,Y81,AF81,AM81,FI81,FP81,FW81,#REF!,#REF!)/MIN(K81,R81,Y81,AF81,AM81,FI81,FP81,FW81,#REF!,#REF!)),"",AVERAGE(K81,R81,Y81,AF81,AM81,FI81,FP81,FW81,#REF!,#REF!)/MIN(K81,R81,Y81,AF81,AM81,FI81,FP81,FW81,#REF!,#REF!))</f>
        <v/>
      </c>
      <c r="GG81" s="42"/>
      <c r="GH81" s="43"/>
      <c r="GI81" s="45" t="str">
        <f t="shared" si="176"/>
        <v/>
      </c>
      <c r="GJ81" s="44"/>
      <c r="GK81" s="43"/>
      <c r="GL81" s="46" t="str">
        <f t="shared" si="177"/>
        <v/>
      </c>
      <c r="GM81" s="47" t="str">
        <f t="shared" si="178"/>
        <v/>
      </c>
    </row>
    <row r="82" spans="2:195" ht="27.75" customHeight="1" x14ac:dyDescent="0.2">
      <c r="B82" s="68">
        <v>74</v>
      </c>
      <c r="C82" s="41" t="s">
        <v>39</v>
      </c>
      <c r="D82" s="82" t="s">
        <v>361</v>
      </c>
      <c r="E82" s="40" t="s">
        <v>385</v>
      </c>
      <c r="F82" s="23"/>
      <c r="G82" s="24"/>
      <c r="H82" s="50"/>
      <c r="I82" s="42"/>
      <c r="J82" s="43"/>
      <c r="K82" s="45"/>
      <c r="L82" s="44"/>
      <c r="M82" s="43"/>
      <c r="N82" s="46"/>
      <c r="O82" s="47"/>
      <c r="P82" s="42"/>
      <c r="Q82" s="43"/>
      <c r="R82" s="45" t="str">
        <f t="shared" si="112"/>
        <v/>
      </c>
      <c r="S82" s="44"/>
      <c r="T82" s="43"/>
      <c r="U82" s="46" t="str">
        <f t="shared" si="113"/>
        <v/>
      </c>
      <c r="V82" s="47" t="str">
        <f t="shared" si="114"/>
        <v/>
      </c>
      <c r="W82" s="42"/>
      <c r="X82" s="43"/>
      <c r="Y82" s="45"/>
      <c r="Z82" s="44"/>
      <c r="AA82" s="43"/>
      <c r="AB82" s="46"/>
      <c r="AC82" s="47"/>
      <c r="AD82" s="42"/>
      <c r="AE82" s="43"/>
      <c r="AF82" s="45"/>
      <c r="AG82" s="44"/>
      <c r="AH82" s="43"/>
      <c r="AI82" s="46"/>
      <c r="AJ82" s="47"/>
      <c r="AK82" s="42"/>
      <c r="AL82" s="43"/>
      <c r="AM82" s="45"/>
      <c r="AN82" s="44"/>
      <c r="AO82" s="43"/>
      <c r="AP82" s="46"/>
      <c r="AQ82" s="47"/>
      <c r="AR82" s="42"/>
      <c r="AS82" s="43"/>
      <c r="AT82" s="45" t="str">
        <f t="shared" si="115"/>
        <v/>
      </c>
      <c r="AU82" s="44"/>
      <c r="AV82" s="43"/>
      <c r="AW82" s="46" t="str">
        <f t="shared" si="116"/>
        <v/>
      </c>
      <c r="AX82" s="47" t="str">
        <f t="shared" si="117"/>
        <v/>
      </c>
      <c r="AY82" s="42"/>
      <c r="AZ82" s="43"/>
      <c r="BA82" s="45" t="str">
        <f t="shared" si="118"/>
        <v/>
      </c>
      <c r="BB82" s="44"/>
      <c r="BC82" s="43"/>
      <c r="BD82" s="46" t="str">
        <f t="shared" si="119"/>
        <v/>
      </c>
      <c r="BE82" s="47" t="str">
        <f t="shared" si="120"/>
        <v/>
      </c>
      <c r="BF82" s="42"/>
      <c r="BG82" s="43"/>
      <c r="BH82" s="45" t="str">
        <f t="shared" si="121"/>
        <v/>
      </c>
      <c r="BI82" s="44"/>
      <c r="BJ82" s="43"/>
      <c r="BK82" s="46" t="str">
        <f t="shared" si="122"/>
        <v/>
      </c>
      <c r="BL82" s="47" t="str">
        <f t="shared" si="123"/>
        <v/>
      </c>
      <c r="BM82" s="42"/>
      <c r="BN82" s="43"/>
      <c r="BO82" s="45" t="str">
        <f t="shared" si="124"/>
        <v/>
      </c>
      <c r="BP82" s="44"/>
      <c r="BQ82" s="43"/>
      <c r="BR82" s="46" t="str">
        <f t="shared" si="125"/>
        <v/>
      </c>
      <c r="BS82" s="47" t="str">
        <f t="shared" si="126"/>
        <v/>
      </c>
      <c r="BT82" s="42"/>
      <c r="BU82" s="43"/>
      <c r="BV82" s="45" t="str">
        <f t="shared" si="127"/>
        <v/>
      </c>
      <c r="BW82" s="44"/>
      <c r="BX82" s="43"/>
      <c r="BY82" s="46" t="str">
        <f t="shared" si="128"/>
        <v/>
      </c>
      <c r="BZ82" s="47" t="str">
        <f t="shared" si="129"/>
        <v/>
      </c>
      <c r="CA82" s="42"/>
      <c r="CB82" s="43"/>
      <c r="CC82" s="45" t="str">
        <f t="shared" si="130"/>
        <v/>
      </c>
      <c r="CD82" s="44"/>
      <c r="CE82" s="43"/>
      <c r="CF82" s="46" t="str">
        <f t="shared" si="131"/>
        <v/>
      </c>
      <c r="CG82" s="47" t="str">
        <f t="shared" si="132"/>
        <v/>
      </c>
      <c r="CH82" s="42"/>
      <c r="CI82" s="43"/>
      <c r="CJ82" s="45" t="str">
        <f t="shared" si="133"/>
        <v/>
      </c>
      <c r="CK82" s="44"/>
      <c r="CL82" s="43"/>
      <c r="CM82" s="46" t="str">
        <f t="shared" si="134"/>
        <v/>
      </c>
      <c r="CN82" s="47" t="str">
        <f t="shared" si="135"/>
        <v/>
      </c>
      <c r="CO82" s="42"/>
      <c r="CP82" s="43"/>
      <c r="CQ82" s="45" t="str">
        <f t="shared" si="136"/>
        <v/>
      </c>
      <c r="CR82" s="44"/>
      <c r="CS82" s="43"/>
      <c r="CT82" s="46" t="str">
        <f t="shared" si="137"/>
        <v/>
      </c>
      <c r="CU82" s="47" t="str">
        <f t="shared" si="138"/>
        <v/>
      </c>
      <c r="CV82" s="42"/>
      <c r="CW82" s="43"/>
      <c r="CX82" s="45" t="str">
        <f t="shared" si="139"/>
        <v/>
      </c>
      <c r="CY82" s="44"/>
      <c r="CZ82" s="43"/>
      <c r="DA82" s="46" t="str">
        <f t="shared" si="140"/>
        <v/>
      </c>
      <c r="DB82" s="47" t="str">
        <f t="shared" si="141"/>
        <v/>
      </c>
      <c r="DC82" s="42"/>
      <c r="DD82" s="43"/>
      <c r="DE82" s="45" t="str">
        <f t="shared" si="142"/>
        <v/>
      </c>
      <c r="DF82" s="44"/>
      <c r="DG82" s="43"/>
      <c r="DH82" s="46" t="str">
        <f t="shared" si="143"/>
        <v/>
      </c>
      <c r="DI82" s="47" t="str">
        <f t="shared" si="144"/>
        <v/>
      </c>
      <c r="DJ82" s="42"/>
      <c r="DK82" s="43"/>
      <c r="DL82" s="45" t="str">
        <f t="shared" si="145"/>
        <v/>
      </c>
      <c r="DM82" s="44"/>
      <c r="DN82" s="43"/>
      <c r="DO82" s="46" t="str">
        <f t="shared" si="146"/>
        <v/>
      </c>
      <c r="DP82" s="47" t="str">
        <f t="shared" si="147"/>
        <v/>
      </c>
      <c r="DQ82" s="42"/>
      <c r="DR82" s="43"/>
      <c r="DS82" s="45" t="str">
        <f t="shared" si="148"/>
        <v/>
      </c>
      <c r="DT82" s="44"/>
      <c r="DU82" s="43"/>
      <c r="DV82" s="46" t="str">
        <f t="shared" si="149"/>
        <v/>
      </c>
      <c r="DW82" s="47" t="str">
        <f t="shared" si="150"/>
        <v/>
      </c>
      <c r="DX82" s="42"/>
      <c r="DY82" s="43"/>
      <c r="DZ82" s="45" t="str">
        <f t="shared" si="151"/>
        <v/>
      </c>
      <c r="EA82" s="44"/>
      <c r="EB82" s="43"/>
      <c r="EC82" s="46" t="str">
        <f t="shared" si="152"/>
        <v/>
      </c>
      <c r="ED82" s="47" t="str">
        <f t="shared" si="153"/>
        <v/>
      </c>
      <c r="EE82" s="42"/>
      <c r="EF82" s="43"/>
      <c r="EG82" s="45" t="str">
        <f t="shared" si="154"/>
        <v/>
      </c>
      <c r="EH82" s="44"/>
      <c r="EI82" s="43"/>
      <c r="EJ82" s="46" t="str">
        <f t="shared" si="155"/>
        <v/>
      </c>
      <c r="EK82" s="47" t="str">
        <f t="shared" si="156"/>
        <v/>
      </c>
      <c r="EL82" s="42"/>
      <c r="EM82" s="43"/>
      <c r="EN82" s="45" t="str">
        <f t="shared" si="157"/>
        <v/>
      </c>
      <c r="EO82" s="44"/>
      <c r="EP82" s="43"/>
      <c r="EQ82" s="46" t="str">
        <f t="shared" si="158"/>
        <v/>
      </c>
      <c r="ER82" s="47" t="str">
        <f t="shared" si="159"/>
        <v/>
      </c>
      <c r="ES82" s="42"/>
      <c r="ET82" s="43"/>
      <c r="EU82" s="45" t="str">
        <f t="shared" si="160"/>
        <v/>
      </c>
      <c r="EV82" s="44"/>
      <c r="EW82" s="43"/>
      <c r="EX82" s="46" t="str">
        <f t="shared" si="161"/>
        <v/>
      </c>
      <c r="EY82" s="47" t="str">
        <f t="shared" si="162"/>
        <v/>
      </c>
      <c r="EZ82" s="42"/>
      <c r="FA82" s="43"/>
      <c r="FB82" s="45" t="str">
        <f t="shared" si="163"/>
        <v/>
      </c>
      <c r="FC82" s="44"/>
      <c r="FD82" s="43"/>
      <c r="FE82" s="46" t="str">
        <f t="shared" si="164"/>
        <v/>
      </c>
      <c r="FF82" s="47" t="str">
        <f t="shared" si="165"/>
        <v/>
      </c>
      <c r="FG82" s="42"/>
      <c r="FH82" s="43"/>
      <c r="FI82" s="45" t="str">
        <f t="shared" si="166"/>
        <v/>
      </c>
      <c r="FJ82" s="44"/>
      <c r="FK82" s="43"/>
      <c r="FL82" s="46" t="str">
        <f t="shared" si="167"/>
        <v/>
      </c>
      <c r="FM82" s="47" t="str">
        <f t="shared" si="168"/>
        <v/>
      </c>
      <c r="FN82" s="42"/>
      <c r="FO82" s="43"/>
      <c r="FP82" s="45" t="str">
        <f t="shared" si="169"/>
        <v/>
      </c>
      <c r="FQ82" s="44"/>
      <c r="FR82" s="43"/>
      <c r="FS82" s="46" t="str">
        <f t="shared" si="170"/>
        <v/>
      </c>
      <c r="FT82" s="47" t="str">
        <f t="shared" si="171"/>
        <v/>
      </c>
      <c r="FU82" s="42"/>
      <c r="FV82" s="43"/>
      <c r="FW82" s="45" t="str">
        <f t="shared" si="172"/>
        <v/>
      </c>
      <c r="FX82" s="44"/>
      <c r="FY82" s="43"/>
      <c r="FZ82" s="46" t="str">
        <f t="shared" si="173"/>
        <v/>
      </c>
      <c r="GA82" s="47" t="str">
        <f t="shared" si="174"/>
        <v/>
      </c>
      <c r="GB82" s="62" t="s">
        <v>6</v>
      </c>
      <c r="GC82" s="60" t="str">
        <f>IF(ISERROR(AVERAGE(K82,R82,Y82,AF82,AM82,FI82,FP82,FW82,#REF!,#REF!)),"",AVERAGE(K82,R82,Y82,AF82,AM82,FI82,FP82,FW82,#REF!,#REF!))</f>
        <v/>
      </c>
      <c r="GD82" s="61" t="str">
        <f>IF(ISERROR(SUM(N82,U82,AB82,AI82,AP82,FL82,FS82,FZ82,#REF!,#REF!)),"",SUM(N82,U82,AB82,AI82,AP82,FL82,FS82,FZ82,#REF!,#REF!))</f>
        <v/>
      </c>
      <c r="GE82" s="63" t="str">
        <f t="shared" si="175"/>
        <v/>
      </c>
      <c r="GF82" s="25" t="str">
        <f>IF(ISERROR(AVERAGE(K82,R82,Y82,AF82,AM82,FI82,FP82,FW82,#REF!,#REF!)/MIN(K82,R82,Y82,AF82,AM82,FI82,FP82,FW82,#REF!,#REF!)),"",AVERAGE(K82,R82,Y82,AF82,AM82,FI82,FP82,FW82,#REF!,#REF!)/MIN(K82,R82,Y82,AF82,AM82,FI82,FP82,FW82,#REF!,#REF!))</f>
        <v/>
      </c>
      <c r="GG82" s="42"/>
      <c r="GH82" s="43"/>
      <c r="GI82" s="45" t="str">
        <f t="shared" si="176"/>
        <v/>
      </c>
      <c r="GJ82" s="44"/>
      <c r="GK82" s="43"/>
      <c r="GL82" s="46" t="str">
        <f t="shared" si="177"/>
        <v/>
      </c>
      <c r="GM82" s="47" t="str">
        <f t="shared" si="178"/>
        <v/>
      </c>
    </row>
    <row r="83" spans="2:195" ht="27.75" customHeight="1" x14ac:dyDescent="0.2">
      <c r="B83" s="68">
        <v>75</v>
      </c>
      <c r="C83" s="41" t="s">
        <v>39</v>
      </c>
      <c r="D83" s="82" t="s">
        <v>361</v>
      </c>
      <c r="E83" s="40" t="s">
        <v>386</v>
      </c>
      <c r="F83" s="23"/>
      <c r="G83" s="24"/>
      <c r="H83" s="50"/>
      <c r="I83" s="42"/>
      <c r="J83" s="43"/>
      <c r="K83" s="45"/>
      <c r="L83" s="44"/>
      <c r="M83" s="43"/>
      <c r="N83" s="46"/>
      <c r="O83" s="47"/>
      <c r="P83" s="42"/>
      <c r="Q83" s="43"/>
      <c r="R83" s="45" t="str">
        <f t="shared" si="112"/>
        <v/>
      </c>
      <c r="S83" s="44"/>
      <c r="T83" s="43"/>
      <c r="U83" s="46" t="str">
        <f t="shared" si="113"/>
        <v/>
      </c>
      <c r="V83" s="47" t="str">
        <f t="shared" si="114"/>
        <v/>
      </c>
      <c r="W83" s="42"/>
      <c r="X83" s="43"/>
      <c r="Y83" s="45"/>
      <c r="Z83" s="44"/>
      <c r="AA83" s="43"/>
      <c r="AB83" s="46"/>
      <c r="AC83" s="47"/>
      <c r="AD83" s="42"/>
      <c r="AE83" s="43"/>
      <c r="AF83" s="45"/>
      <c r="AG83" s="44"/>
      <c r="AH83" s="43"/>
      <c r="AI83" s="46"/>
      <c r="AJ83" s="47"/>
      <c r="AK83" s="42"/>
      <c r="AL83" s="43"/>
      <c r="AM83" s="45"/>
      <c r="AN83" s="44"/>
      <c r="AO83" s="43"/>
      <c r="AP83" s="46"/>
      <c r="AQ83" s="47"/>
      <c r="AR83" s="42"/>
      <c r="AS83" s="43"/>
      <c r="AT83" s="45" t="str">
        <f t="shared" si="115"/>
        <v/>
      </c>
      <c r="AU83" s="44"/>
      <c r="AV83" s="43"/>
      <c r="AW83" s="46" t="str">
        <f t="shared" si="116"/>
        <v/>
      </c>
      <c r="AX83" s="47" t="str">
        <f t="shared" si="117"/>
        <v/>
      </c>
      <c r="AY83" s="42"/>
      <c r="AZ83" s="43"/>
      <c r="BA83" s="45" t="str">
        <f t="shared" si="118"/>
        <v/>
      </c>
      <c r="BB83" s="44"/>
      <c r="BC83" s="43"/>
      <c r="BD83" s="46" t="str">
        <f t="shared" si="119"/>
        <v/>
      </c>
      <c r="BE83" s="47" t="str">
        <f t="shared" si="120"/>
        <v/>
      </c>
      <c r="BF83" s="42"/>
      <c r="BG83" s="43"/>
      <c r="BH83" s="45" t="str">
        <f t="shared" si="121"/>
        <v/>
      </c>
      <c r="BI83" s="44"/>
      <c r="BJ83" s="43"/>
      <c r="BK83" s="46" t="str">
        <f t="shared" si="122"/>
        <v/>
      </c>
      <c r="BL83" s="47" t="str">
        <f t="shared" si="123"/>
        <v/>
      </c>
      <c r="BM83" s="42"/>
      <c r="BN83" s="43"/>
      <c r="BO83" s="45" t="str">
        <f t="shared" si="124"/>
        <v/>
      </c>
      <c r="BP83" s="44"/>
      <c r="BQ83" s="43"/>
      <c r="BR83" s="46" t="str">
        <f t="shared" si="125"/>
        <v/>
      </c>
      <c r="BS83" s="47" t="str">
        <f t="shared" si="126"/>
        <v/>
      </c>
      <c r="BT83" s="42"/>
      <c r="BU83" s="43"/>
      <c r="BV83" s="45" t="str">
        <f t="shared" si="127"/>
        <v/>
      </c>
      <c r="BW83" s="44"/>
      <c r="BX83" s="43"/>
      <c r="BY83" s="46" t="str">
        <f t="shared" si="128"/>
        <v/>
      </c>
      <c r="BZ83" s="47" t="str">
        <f t="shared" si="129"/>
        <v/>
      </c>
      <c r="CA83" s="42"/>
      <c r="CB83" s="43"/>
      <c r="CC83" s="45" t="str">
        <f t="shared" si="130"/>
        <v/>
      </c>
      <c r="CD83" s="44"/>
      <c r="CE83" s="43"/>
      <c r="CF83" s="46" t="str">
        <f t="shared" si="131"/>
        <v/>
      </c>
      <c r="CG83" s="47" t="str">
        <f t="shared" si="132"/>
        <v/>
      </c>
      <c r="CH83" s="42"/>
      <c r="CI83" s="43"/>
      <c r="CJ83" s="45" t="str">
        <f t="shared" si="133"/>
        <v/>
      </c>
      <c r="CK83" s="44"/>
      <c r="CL83" s="43"/>
      <c r="CM83" s="46" t="str">
        <f t="shared" si="134"/>
        <v/>
      </c>
      <c r="CN83" s="47" t="str">
        <f t="shared" si="135"/>
        <v/>
      </c>
      <c r="CO83" s="42"/>
      <c r="CP83" s="43"/>
      <c r="CQ83" s="45" t="str">
        <f t="shared" si="136"/>
        <v/>
      </c>
      <c r="CR83" s="44"/>
      <c r="CS83" s="43"/>
      <c r="CT83" s="46" t="str">
        <f t="shared" si="137"/>
        <v/>
      </c>
      <c r="CU83" s="47" t="str">
        <f t="shared" si="138"/>
        <v/>
      </c>
      <c r="CV83" s="42"/>
      <c r="CW83" s="43"/>
      <c r="CX83" s="45" t="str">
        <f t="shared" si="139"/>
        <v/>
      </c>
      <c r="CY83" s="44"/>
      <c r="CZ83" s="43"/>
      <c r="DA83" s="46" t="str">
        <f t="shared" si="140"/>
        <v/>
      </c>
      <c r="DB83" s="47" t="str">
        <f t="shared" si="141"/>
        <v/>
      </c>
      <c r="DC83" s="42"/>
      <c r="DD83" s="43"/>
      <c r="DE83" s="45" t="str">
        <f t="shared" si="142"/>
        <v/>
      </c>
      <c r="DF83" s="44"/>
      <c r="DG83" s="43"/>
      <c r="DH83" s="46" t="str">
        <f t="shared" si="143"/>
        <v/>
      </c>
      <c r="DI83" s="47" t="str">
        <f t="shared" si="144"/>
        <v/>
      </c>
      <c r="DJ83" s="42"/>
      <c r="DK83" s="43"/>
      <c r="DL83" s="45" t="str">
        <f t="shared" si="145"/>
        <v/>
      </c>
      <c r="DM83" s="44"/>
      <c r="DN83" s="43"/>
      <c r="DO83" s="46" t="str">
        <f t="shared" si="146"/>
        <v/>
      </c>
      <c r="DP83" s="47" t="str">
        <f t="shared" si="147"/>
        <v/>
      </c>
      <c r="DQ83" s="42"/>
      <c r="DR83" s="43"/>
      <c r="DS83" s="45" t="str">
        <f t="shared" si="148"/>
        <v/>
      </c>
      <c r="DT83" s="44"/>
      <c r="DU83" s="43"/>
      <c r="DV83" s="46" t="str">
        <f t="shared" si="149"/>
        <v/>
      </c>
      <c r="DW83" s="47" t="str">
        <f t="shared" si="150"/>
        <v/>
      </c>
      <c r="DX83" s="42"/>
      <c r="DY83" s="43"/>
      <c r="DZ83" s="45" t="str">
        <f t="shared" si="151"/>
        <v/>
      </c>
      <c r="EA83" s="44"/>
      <c r="EB83" s="43"/>
      <c r="EC83" s="46" t="str">
        <f t="shared" si="152"/>
        <v/>
      </c>
      <c r="ED83" s="47" t="str">
        <f t="shared" si="153"/>
        <v/>
      </c>
      <c r="EE83" s="42"/>
      <c r="EF83" s="43"/>
      <c r="EG83" s="45" t="str">
        <f t="shared" si="154"/>
        <v/>
      </c>
      <c r="EH83" s="44"/>
      <c r="EI83" s="43"/>
      <c r="EJ83" s="46" t="str">
        <f t="shared" si="155"/>
        <v/>
      </c>
      <c r="EK83" s="47" t="str">
        <f t="shared" si="156"/>
        <v/>
      </c>
      <c r="EL83" s="42"/>
      <c r="EM83" s="43"/>
      <c r="EN83" s="45" t="str">
        <f t="shared" si="157"/>
        <v/>
      </c>
      <c r="EO83" s="44"/>
      <c r="EP83" s="43"/>
      <c r="EQ83" s="46" t="str">
        <f t="shared" si="158"/>
        <v/>
      </c>
      <c r="ER83" s="47" t="str">
        <f t="shared" si="159"/>
        <v/>
      </c>
      <c r="ES83" s="42"/>
      <c r="ET83" s="43"/>
      <c r="EU83" s="45" t="str">
        <f t="shared" si="160"/>
        <v/>
      </c>
      <c r="EV83" s="44"/>
      <c r="EW83" s="43"/>
      <c r="EX83" s="46" t="str">
        <f t="shared" si="161"/>
        <v/>
      </c>
      <c r="EY83" s="47" t="str">
        <f t="shared" si="162"/>
        <v/>
      </c>
      <c r="EZ83" s="42"/>
      <c r="FA83" s="43"/>
      <c r="FB83" s="45" t="str">
        <f t="shared" si="163"/>
        <v/>
      </c>
      <c r="FC83" s="44"/>
      <c r="FD83" s="43"/>
      <c r="FE83" s="46" t="str">
        <f t="shared" si="164"/>
        <v/>
      </c>
      <c r="FF83" s="47" t="str">
        <f t="shared" si="165"/>
        <v/>
      </c>
      <c r="FG83" s="42"/>
      <c r="FH83" s="43"/>
      <c r="FI83" s="45" t="str">
        <f t="shared" si="166"/>
        <v/>
      </c>
      <c r="FJ83" s="44"/>
      <c r="FK83" s="43"/>
      <c r="FL83" s="46" t="str">
        <f t="shared" si="167"/>
        <v/>
      </c>
      <c r="FM83" s="47" t="str">
        <f t="shared" si="168"/>
        <v/>
      </c>
      <c r="FN83" s="42"/>
      <c r="FO83" s="43"/>
      <c r="FP83" s="45" t="str">
        <f t="shared" si="169"/>
        <v/>
      </c>
      <c r="FQ83" s="44"/>
      <c r="FR83" s="43"/>
      <c r="FS83" s="46" t="str">
        <f t="shared" si="170"/>
        <v/>
      </c>
      <c r="FT83" s="47" t="str">
        <f t="shared" si="171"/>
        <v/>
      </c>
      <c r="FU83" s="42"/>
      <c r="FV83" s="43"/>
      <c r="FW83" s="45" t="str">
        <f t="shared" si="172"/>
        <v/>
      </c>
      <c r="FX83" s="44"/>
      <c r="FY83" s="43"/>
      <c r="FZ83" s="46" t="str">
        <f t="shared" si="173"/>
        <v/>
      </c>
      <c r="GA83" s="47" t="str">
        <f t="shared" si="174"/>
        <v/>
      </c>
      <c r="GB83" s="62" t="s">
        <v>6</v>
      </c>
      <c r="GC83" s="60" t="str">
        <f>IF(ISERROR(AVERAGE(K83,R83,Y83,AF83,AM83,FI83,FP83,FW83,#REF!,#REF!)),"",AVERAGE(K83,R83,Y83,AF83,AM83,FI83,FP83,FW83,#REF!,#REF!))</f>
        <v/>
      </c>
      <c r="GD83" s="61" t="str">
        <f>IF(ISERROR(SUM(N83,U83,AB83,AI83,AP83,FL83,FS83,FZ83,#REF!,#REF!)),"",SUM(N83,U83,AB83,AI83,AP83,FL83,FS83,FZ83,#REF!,#REF!))</f>
        <v/>
      </c>
      <c r="GE83" s="63" t="str">
        <f t="shared" si="175"/>
        <v/>
      </c>
      <c r="GF83" s="25" t="str">
        <f>IF(ISERROR(AVERAGE(K83,R83,Y83,AF83,AM83,FI83,FP83,FW83,#REF!,#REF!)/MIN(K83,R83,Y83,AF83,AM83,FI83,FP83,FW83,#REF!,#REF!)),"",AVERAGE(K83,R83,Y83,AF83,AM83,FI83,FP83,FW83,#REF!,#REF!)/MIN(K83,R83,Y83,AF83,AM83,FI83,FP83,FW83,#REF!,#REF!))</f>
        <v/>
      </c>
      <c r="GG83" s="42"/>
      <c r="GH83" s="43"/>
      <c r="GI83" s="45" t="str">
        <f t="shared" si="176"/>
        <v/>
      </c>
      <c r="GJ83" s="44"/>
      <c r="GK83" s="43"/>
      <c r="GL83" s="46" t="str">
        <f t="shared" si="177"/>
        <v/>
      </c>
      <c r="GM83" s="47" t="str">
        <f t="shared" si="178"/>
        <v/>
      </c>
    </row>
    <row r="84" spans="2:195" ht="27.75" customHeight="1" x14ac:dyDescent="0.2">
      <c r="B84" s="68">
        <v>76</v>
      </c>
      <c r="C84" s="41" t="s">
        <v>39</v>
      </c>
      <c r="D84" s="82" t="s">
        <v>361</v>
      </c>
      <c r="E84" s="40" t="s">
        <v>390</v>
      </c>
      <c r="F84" s="23"/>
      <c r="G84" s="24"/>
      <c r="H84" s="50"/>
      <c r="I84" s="42"/>
      <c r="J84" s="43"/>
      <c r="K84" s="45"/>
      <c r="L84" s="44"/>
      <c r="M84" s="43"/>
      <c r="N84" s="46"/>
      <c r="O84" s="47"/>
      <c r="P84" s="42"/>
      <c r="Q84" s="43"/>
      <c r="R84" s="45" t="str">
        <f t="shared" si="112"/>
        <v/>
      </c>
      <c r="S84" s="44"/>
      <c r="T84" s="43"/>
      <c r="U84" s="46" t="str">
        <f t="shared" si="113"/>
        <v/>
      </c>
      <c r="V84" s="47" t="str">
        <f t="shared" si="114"/>
        <v/>
      </c>
      <c r="W84" s="42"/>
      <c r="X84" s="43"/>
      <c r="Y84" s="45"/>
      <c r="Z84" s="44"/>
      <c r="AA84" s="43"/>
      <c r="AB84" s="46"/>
      <c r="AC84" s="47"/>
      <c r="AD84" s="42"/>
      <c r="AE84" s="43"/>
      <c r="AF84" s="45"/>
      <c r="AG84" s="44"/>
      <c r="AH84" s="43"/>
      <c r="AI84" s="46"/>
      <c r="AJ84" s="47"/>
      <c r="AK84" s="42"/>
      <c r="AL84" s="43"/>
      <c r="AM84" s="45"/>
      <c r="AN84" s="44"/>
      <c r="AO84" s="43"/>
      <c r="AP84" s="46"/>
      <c r="AQ84" s="47"/>
      <c r="AR84" s="42"/>
      <c r="AS84" s="43"/>
      <c r="AT84" s="45" t="str">
        <f t="shared" si="115"/>
        <v/>
      </c>
      <c r="AU84" s="44"/>
      <c r="AV84" s="43"/>
      <c r="AW84" s="46" t="str">
        <f t="shared" si="116"/>
        <v/>
      </c>
      <c r="AX84" s="47" t="str">
        <f t="shared" si="117"/>
        <v/>
      </c>
      <c r="AY84" s="42"/>
      <c r="AZ84" s="43"/>
      <c r="BA84" s="45" t="str">
        <f t="shared" si="118"/>
        <v/>
      </c>
      <c r="BB84" s="44"/>
      <c r="BC84" s="43"/>
      <c r="BD84" s="46" t="str">
        <f t="shared" si="119"/>
        <v/>
      </c>
      <c r="BE84" s="47" t="str">
        <f t="shared" si="120"/>
        <v/>
      </c>
      <c r="BF84" s="42"/>
      <c r="BG84" s="43"/>
      <c r="BH84" s="45" t="str">
        <f t="shared" si="121"/>
        <v/>
      </c>
      <c r="BI84" s="44"/>
      <c r="BJ84" s="43"/>
      <c r="BK84" s="46" t="str">
        <f t="shared" si="122"/>
        <v/>
      </c>
      <c r="BL84" s="47" t="str">
        <f t="shared" si="123"/>
        <v/>
      </c>
      <c r="BM84" s="42"/>
      <c r="BN84" s="43"/>
      <c r="BO84" s="45" t="str">
        <f t="shared" si="124"/>
        <v/>
      </c>
      <c r="BP84" s="44"/>
      <c r="BQ84" s="43"/>
      <c r="BR84" s="46" t="str">
        <f t="shared" si="125"/>
        <v/>
      </c>
      <c r="BS84" s="47" t="str">
        <f t="shared" si="126"/>
        <v/>
      </c>
      <c r="BT84" s="42"/>
      <c r="BU84" s="43"/>
      <c r="BV84" s="45" t="str">
        <f t="shared" si="127"/>
        <v/>
      </c>
      <c r="BW84" s="44"/>
      <c r="BX84" s="43"/>
      <c r="BY84" s="46" t="str">
        <f t="shared" si="128"/>
        <v/>
      </c>
      <c r="BZ84" s="47" t="str">
        <f t="shared" si="129"/>
        <v/>
      </c>
      <c r="CA84" s="42"/>
      <c r="CB84" s="43"/>
      <c r="CC84" s="45" t="str">
        <f t="shared" si="130"/>
        <v/>
      </c>
      <c r="CD84" s="44"/>
      <c r="CE84" s="43"/>
      <c r="CF84" s="46" t="str">
        <f t="shared" si="131"/>
        <v/>
      </c>
      <c r="CG84" s="47" t="str">
        <f t="shared" si="132"/>
        <v/>
      </c>
      <c r="CH84" s="42"/>
      <c r="CI84" s="43"/>
      <c r="CJ84" s="45" t="str">
        <f t="shared" si="133"/>
        <v/>
      </c>
      <c r="CK84" s="44"/>
      <c r="CL84" s="43"/>
      <c r="CM84" s="46" t="str">
        <f t="shared" si="134"/>
        <v/>
      </c>
      <c r="CN84" s="47" t="str">
        <f t="shared" si="135"/>
        <v/>
      </c>
      <c r="CO84" s="42"/>
      <c r="CP84" s="43"/>
      <c r="CQ84" s="45" t="str">
        <f t="shared" si="136"/>
        <v/>
      </c>
      <c r="CR84" s="44"/>
      <c r="CS84" s="43"/>
      <c r="CT84" s="46" t="str">
        <f t="shared" si="137"/>
        <v/>
      </c>
      <c r="CU84" s="47" t="str">
        <f t="shared" si="138"/>
        <v/>
      </c>
      <c r="CV84" s="42"/>
      <c r="CW84" s="43"/>
      <c r="CX84" s="45" t="str">
        <f t="shared" si="139"/>
        <v/>
      </c>
      <c r="CY84" s="44"/>
      <c r="CZ84" s="43"/>
      <c r="DA84" s="46" t="str">
        <f t="shared" si="140"/>
        <v/>
      </c>
      <c r="DB84" s="47" t="str">
        <f t="shared" si="141"/>
        <v/>
      </c>
      <c r="DC84" s="42"/>
      <c r="DD84" s="43"/>
      <c r="DE84" s="45" t="str">
        <f t="shared" si="142"/>
        <v/>
      </c>
      <c r="DF84" s="44"/>
      <c r="DG84" s="43"/>
      <c r="DH84" s="46" t="str">
        <f t="shared" si="143"/>
        <v/>
      </c>
      <c r="DI84" s="47" t="str">
        <f t="shared" si="144"/>
        <v/>
      </c>
      <c r="DJ84" s="42"/>
      <c r="DK84" s="43"/>
      <c r="DL84" s="45" t="str">
        <f t="shared" si="145"/>
        <v/>
      </c>
      <c r="DM84" s="44"/>
      <c r="DN84" s="43"/>
      <c r="DO84" s="46" t="str">
        <f t="shared" si="146"/>
        <v/>
      </c>
      <c r="DP84" s="47" t="str">
        <f t="shared" si="147"/>
        <v/>
      </c>
      <c r="DQ84" s="42"/>
      <c r="DR84" s="43"/>
      <c r="DS84" s="45" t="str">
        <f t="shared" si="148"/>
        <v/>
      </c>
      <c r="DT84" s="44"/>
      <c r="DU84" s="43"/>
      <c r="DV84" s="46" t="str">
        <f t="shared" si="149"/>
        <v/>
      </c>
      <c r="DW84" s="47" t="str">
        <f t="shared" si="150"/>
        <v/>
      </c>
      <c r="DX84" s="42"/>
      <c r="DY84" s="43"/>
      <c r="DZ84" s="45" t="str">
        <f t="shared" si="151"/>
        <v/>
      </c>
      <c r="EA84" s="44"/>
      <c r="EB84" s="43"/>
      <c r="EC84" s="46" t="str">
        <f t="shared" si="152"/>
        <v/>
      </c>
      <c r="ED84" s="47" t="str">
        <f t="shared" si="153"/>
        <v/>
      </c>
      <c r="EE84" s="42"/>
      <c r="EF84" s="43"/>
      <c r="EG84" s="45" t="str">
        <f t="shared" si="154"/>
        <v/>
      </c>
      <c r="EH84" s="44"/>
      <c r="EI84" s="43"/>
      <c r="EJ84" s="46" t="str">
        <f t="shared" si="155"/>
        <v/>
      </c>
      <c r="EK84" s="47" t="str">
        <f t="shared" si="156"/>
        <v/>
      </c>
      <c r="EL84" s="42"/>
      <c r="EM84" s="43"/>
      <c r="EN84" s="45" t="str">
        <f t="shared" si="157"/>
        <v/>
      </c>
      <c r="EO84" s="44"/>
      <c r="EP84" s="43"/>
      <c r="EQ84" s="46" t="str">
        <f t="shared" si="158"/>
        <v/>
      </c>
      <c r="ER84" s="47" t="str">
        <f t="shared" si="159"/>
        <v/>
      </c>
      <c r="ES84" s="42"/>
      <c r="ET84" s="43"/>
      <c r="EU84" s="45" t="str">
        <f t="shared" si="160"/>
        <v/>
      </c>
      <c r="EV84" s="44"/>
      <c r="EW84" s="43"/>
      <c r="EX84" s="46" t="str">
        <f t="shared" si="161"/>
        <v/>
      </c>
      <c r="EY84" s="47" t="str">
        <f t="shared" si="162"/>
        <v/>
      </c>
      <c r="EZ84" s="42"/>
      <c r="FA84" s="43"/>
      <c r="FB84" s="45" t="str">
        <f t="shared" si="163"/>
        <v/>
      </c>
      <c r="FC84" s="44"/>
      <c r="FD84" s="43"/>
      <c r="FE84" s="46" t="str">
        <f t="shared" si="164"/>
        <v/>
      </c>
      <c r="FF84" s="47" t="str">
        <f t="shared" si="165"/>
        <v/>
      </c>
      <c r="FG84" s="42"/>
      <c r="FH84" s="43"/>
      <c r="FI84" s="45" t="str">
        <f t="shared" si="166"/>
        <v/>
      </c>
      <c r="FJ84" s="44"/>
      <c r="FK84" s="43"/>
      <c r="FL84" s="46" t="str">
        <f t="shared" si="167"/>
        <v/>
      </c>
      <c r="FM84" s="47" t="str">
        <f t="shared" si="168"/>
        <v/>
      </c>
      <c r="FN84" s="42"/>
      <c r="FO84" s="43"/>
      <c r="FP84" s="45" t="str">
        <f t="shared" si="169"/>
        <v/>
      </c>
      <c r="FQ84" s="44"/>
      <c r="FR84" s="43"/>
      <c r="FS84" s="46" t="str">
        <f t="shared" si="170"/>
        <v/>
      </c>
      <c r="FT84" s="47" t="str">
        <f t="shared" si="171"/>
        <v/>
      </c>
      <c r="FU84" s="42"/>
      <c r="FV84" s="43"/>
      <c r="FW84" s="45" t="str">
        <f t="shared" si="172"/>
        <v/>
      </c>
      <c r="FX84" s="44"/>
      <c r="FY84" s="43"/>
      <c r="FZ84" s="46" t="str">
        <f t="shared" si="173"/>
        <v/>
      </c>
      <c r="GA84" s="47" t="str">
        <f t="shared" si="174"/>
        <v/>
      </c>
      <c r="GB84" s="62" t="s">
        <v>6</v>
      </c>
      <c r="GC84" s="60" t="str">
        <f>IF(ISERROR(AVERAGE(K84,R84,Y84,AF84,AM84,FI84,FP84,FW84,#REF!,#REF!)),"",AVERAGE(K84,R84,Y84,AF84,AM84,FI84,FP84,FW84,#REF!,#REF!))</f>
        <v/>
      </c>
      <c r="GD84" s="61" t="str">
        <f>IF(ISERROR(SUM(N84,U84,AB84,AI84,AP84,FL84,FS84,FZ84,#REF!,#REF!)),"",SUM(N84,U84,AB84,AI84,AP84,FL84,FS84,FZ84,#REF!,#REF!))</f>
        <v/>
      </c>
      <c r="GE84" s="63" t="str">
        <f t="shared" si="175"/>
        <v/>
      </c>
      <c r="GF84" s="25" t="str">
        <f>IF(ISERROR(AVERAGE(K84,R84,Y84,AF84,AM84,FI84,FP84,FW84,#REF!,#REF!)/MIN(K84,R84,Y84,AF84,AM84,FI84,FP84,FW84,#REF!,#REF!)),"",AVERAGE(K84,R84,Y84,AF84,AM84,FI84,FP84,FW84,#REF!,#REF!)/MIN(K84,R84,Y84,AF84,AM84,FI84,FP84,FW84,#REF!,#REF!))</f>
        <v/>
      </c>
      <c r="GG84" s="42"/>
      <c r="GH84" s="43"/>
      <c r="GI84" s="45" t="str">
        <f t="shared" si="176"/>
        <v/>
      </c>
      <c r="GJ84" s="44"/>
      <c r="GK84" s="43"/>
      <c r="GL84" s="46" t="str">
        <f t="shared" si="177"/>
        <v/>
      </c>
      <c r="GM84" s="47" t="str">
        <f t="shared" si="178"/>
        <v/>
      </c>
    </row>
    <row r="85" spans="2:195" ht="27.75" customHeight="1" x14ac:dyDescent="0.2">
      <c r="B85" s="68">
        <v>77</v>
      </c>
      <c r="C85" s="41" t="s">
        <v>39</v>
      </c>
      <c r="D85" s="82"/>
      <c r="E85" s="40"/>
      <c r="F85" s="23"/>
      <c r="G85" s="24"/>
      <c r="H85" s="50"/>
      <c r="I85" s="42"/>
      <c r="J85" s="43"/>
      <c r="K85" s="45"/>
      <c r="L85" s="44"/>
      <c r="M85" s="43"/>
      <c r="N85" s="46"/>
      <c r="O85" s="47"/>
      <c r="P85" s="42"/>
      <c r="Q85" s="43"/>
      <c r="R85" s="45" t="str">
        <f t="shared" si="112"/>
        <v/>
      </c>
      <c r="S85" s="44"/>
      <c r="T85" s="43"/>
      <c r="U85" s="46" t="str">
        <f t="shared" si="113"/>
        <v/>
      </c>
      <c r="V85" s="47" t="str">
        <f t="shared" si="114"/>
        <v/>
      </c>
      <c r="W85" s="42"/>
      <c r="X85" s="43"/>
      <c r="Y85" s="45"/>
      <c r="Z85" s="44"/>
      <c r="AA85" s="43"/>
      <c r="AB85" s="46"/>
      <c r="AC85" s="47"/>
      <c r="AD85" s="42"/>
      <c r="AE85" s="43"/>
      <c r="AF85" s="45"/>
      <c r="AG85" s="44"/>
      <c r="AH85" s="43"/>
      <c r="AI85" s="46"/>
      <c r="AJ85" s="47"/>
      <c r="AK85" s="42"/>
      <c r="AL85" s="43"/>
      <c r="AM85" s="45"/>
      <c r="AN85" s="44"/>
      <c r="AO85" s="43"/>
      <c r="AP85" s="46"/>
      <c r="AQ85" s="47"/>
      <c r="AR85" s="42"/>
      <c r="AS85" s="43"/>
      <c r="AT85" s="45" t="str">
        <f t="shared" si="115"/>
        <v/>
      </c>
      <c r="AU85" s="44"/>
      <c r="AV85" s="43"/>
      <c r="AW85" s="46" t="str">
        <f t="shared" si="116"/>
        <v/>
      </c>
      <c r="AX85" s="47" t="str">
        <f t="shared" si="117"/>
        <v/>
      </c>
      <c r="AY85" s="42"/>
      <c r="AZ85" s="43"/>
      <c r="BA85" s="45" t="str">
        <f t="shared" si="118"/>
        <v/>
      </c>
      <c r="BB85" s="44"/>
      <c r="BC85" s="43"/>
      <c r="BD85" s="46" t="str">
        <f t="shared" si="119"/>
        <v/>
      </c>
      <c r="BE85" s="47" t="str">
        <f t="shared" si="120"/>
        <v/>
      </c>
      <c r="BF85" s="42"/>
      <c r="BG85" s="43"/>
      <c r="BH85" s="45" t="str">
        <f t="shared" si="121"/>
        <v/>
      </c>
      <c r="BI85" s="44"/>
      <c r="BJ85" s="43"/>
      <c r="BK85" s="46" t="str">
        <f t="shared" si="122"/>
        <v/>
      </c>
      <c r="BL85" s="47" t="str">
        <f t="shared" si="123"/>
        <v/>
      </c>
      <c r="BM85" s="42"/>
      <c r="BN85" s="43"/>
      <c r="BO85" s="45" t="str">
        <f t="shared" si="124"/>
        <v/>
      </c>
      <c r="BP85" s="44"/>
      <c r="BQ85" s="43"/>
      <c r="BR85" s="46" t="str">
        <f t="shared" si="125"/>
        <v/>
      </c>
      <c r="BS85" s="47" t="str">
        <f t="shared" si="126"/>
        <v/>
      </c>
      <c r="BT85" s="42"/>
      <c r="BU85" s="43"/>
      <c r="BV85" s="45" t="str">
        <f t="shared" si="127"/>
        <v/>
      </c>
      <c r="BW85" s="44"/>
      <c r="BX85" s="43"/>
      <c r="BY85" s="46" t="str">
        <f t="shared" si="128"/>
        <v/>
      </c>
      <c r="BZ85" s="47" t="str">
        <f t="shared" si="129"/>
        <v/>
      </c>
      <c r="CA85" s="42"/>
      <c r="CB85" s="43"/>
      <c r="CC85" s="45" t="str">
        <f t="shared" si="130"/>
        <v/>
      </c>
      <c r="CD85" s="44"/>
      <c r="CE85" s="43"/>
      <c r="CF85" s="46" t="str">
        <f t="shared" si="131"/>
        <v/>
      </c>
      <c r="CG85" s="47" t="str">
        <f t="shared" si="132"/>
        <v/>
      </c>
      <c r="CH85" s="42"/>
      <c r="CI85" s="43"/>
      <c r="CJ85" s="45" t="str">
        <f t="shared" si="133"/>
        <v/>
      </c>
      <c r="CK85" s="44"/>
      <c r="CL85" s="43"/>
      <c r="CM85" s="46" t="str">
        <f t="shared" si="134"/>
        <v/>
      </c>
      <c r="CN85" s="47" t="str">
        <f t="shared" si="135"/>
        <v/>
      </c>
      <c r="CO85" s="42"/>
      <c r="CP85" s="43"/>
      <c r="CQ85" s="45" t="str">
        <f t="shared" si="136"/>
        <v/>
      </c>
      <c r="CR85" s="44"/>
      <c r="CS85" s="43"/>
      <c r="CT85" s="46" t="str">
        <f t="shared" si="137"/>
        <v/>
      </c>
      <c r="CU85" s="47" t="str">
        <f t="shared" si="138"/>
        <v/>
      </c>
      <c r="CV85" s="42"/>
      <c r="CW85" s="43"/>
      <c r="CX85" s="45" t="str">
        <f t="shared" si="139"/>
        <v/>
      </c>
      <c r="CY85" s="44"/>
      <c r="CZ85" s="43"/>
      <c r="DA85" s="46" t="str">
        <f t="shared" si="140"/>
        <v/>
      </c>
      <c r="DB85" s="47" t="str">
        <f t="shared" si="141"/>
        <v/>
      </c>
      <c r="DC85" s="42"/>
      <c r="DD85" s="43"/>
      <c r="DE85" s="45" t="str">
        <f t="shared" si="142"/>
        <v/>
      </c>
      <c r="DF85" s="44"/>
      <c r="DG85" s="43"/>
      <c r="DH85" s="46" t="str">
        <f t="shared" si="143"/>
        <v/>
      </c>
      <c r="DI85" s="47" t="str">
        <f t="shared" si="144"/>
        <v/>
      </c>
      <c r="DJ85" s="42"/>
      <c r="DK85" s="43"/>
      <c r="DL85" s="45" t="str">
        <f t="shared" si="145"/>
        <v/>
      </c>
      <c r="DM85" s="44"/>
      <c r="DN85" s="43"/>
      <c r="DO85" s="46" t="str">
        <f t="shared" si="146"/>
        <v/>
      </c>
      <c r="DP85" s="47" t="str">
        <f t="shared" si="147"/>
        <v/>
      </c>
      <c r="DQ85" s="42"/>
      <c r="DR85" s="43"/>
      <c r="DS85" s="45" t="str">
        <f t="shared" si="148"/>
        <v/>
      </c>
      <c r="DT85" s="44"/>
      <c r="DU85" s="43"/>
      <c r="DV85" s="46" t="str">
        <f t="shared" si="149"/>
        <v/>
      </c>
      <c r="DW85" s="47" t="str">
        <f t="shared" si="150"/>
        <v/>
      </c>
      <c r="DX85" s="42"/>
      <c r="DY85" s="43"/>
      <c r="DZ85" s="45" t="str">
        <f t="shared" si="151"/>
        <v/>
      </c>
      <c r="EA85" s="44"/>
      <c r="EB85" s="43"/>
      <c r="EC85" s="46" t="str">
        <f t="shared" si="152"/>
        <v/>
      </c>
      <c r="ED85" s="47" t="str">
        <f t="shared" si="153"/>
        <v/>
      </c>
      <c r="EE85" s="42"/>
      <c r="EF85" s="43"/>
      <c r="EG85" s="45" t="str">
        <f t="shared" si="154"/>
        <v/>
      </c>
      <c r="EH85" s="44"/>
      <c r="EI85" s="43"/>
      <c r="EJ85" s="46" t="str">
        <f t="shared" si="155"/>
        <v/>
      </c>
      <c r="EK85" s="47" t="str">
        <f t="shared" si="156"/>
        <v/>
      </c>
      <c r="EL85" s="42"/>
      <c r="EM85" s="43"/>
      <c r="EN85" s="45" t="str">
        <f t="shared" si="157"/>
        <v/>
      </c>
      <c r="EO85" s="44"/>
      <c r="EP85" s="43"/>
      <c r="EQ85" s="46" t="str">
        <f t="shared" si="158"/>
        <v/>
      </c>
      <c r="ER85" s="47" t="str">
        <f t="shared" si="159"/>
        <v/>
      </c>
      <c r="ES85" s="42"/>
      <c r="ET85" s="43"/>
      <c r="EU85" s="45" t="str">
        <f t="shared" si="160"/>
        <v/>
      </c>
      <c r="EV85" s="44"/>
      <c r="EW85" s="43"/>
      <c r="EX85" s="46" t="str">
        <f t="shared" si="161"/>
        <v/>
      </c>
      <c r="EY85" s="47" t="str">
        <f t="shared" si="162"/>
        <v/>
      </c>
      <c r="EZ85" s="42"/>
      <c r="FA85" s="43"/>
      <c r="FB85" s="45" t="str">
        <f t="shared" si="163"/>
        <v/>
      </c>
      <c r="FC85" s="44"/>
      <c r="FD85" s="43"/>
      <c r="FE85" s="46" t="str">
        <f t="shared" si="164"/>
        <v/>
      </c>
      <c r="FF85" s="47" t="str">
        <f t="shared" si="165"/>
        <v/>
      </c>
      <c r="FG85" s="42"/>
      <c r="FH85" s="43"/>
      <c r="FI85" s="45" t="str">
        <f t="shared" si="166"/>
        <v/>
      </c>
      <c r="FJ85" s="44"/>
      <c r="FK85" s="43"/>
      <c r="FL85" s="46" t="str">
        <f t="shared" si="167"/>
        <v/>
      </c>
      <c r="FM85" s="47" t="str">
        <f t="shared" si="168"/>
        <v/>
      </c>
      <c r="FN85" s="42"/>
      <c r="FO85" s="43"/>
      <c r="FP85" s="45" t="str">
        <f t="shared" si="169"/>
        <v/>
      </c>
      <c r="FQ85" s="44"/>
      <c r="FR85" s="43"/>
      <c r="FS85" s="46" t="str">
        <f t="shared" si="170"/>
        <v/>
      </c>
      <c r="FT85" s="47" t="str">
        <f t="shared" si="171"/>
        <v/>
      </c>
      <c r="FU85" s="42"/>
      <c r="FV85" s="43"/>
      <c r="FW85" s="45" t="str">
        <f t="shared" si="172"/>
        <v/>
      </c>
      <c r="FX85" s="44"/>
      <c r="FY85" s="43"/>
      <c r="FZ85" s="46" t="str">
        <f t="shared" si="173"/>
        <v/>
      </c>
      <c r="GA85" s="47" t="str">
        <f t="shared" si="174"/>
        <v/>
      </c>
      <c r="GB85" s="62" t="s">
        <v>6</v>
      </c>
      <c r="GC85" s="60" t="str">
        <f>IF(ISERROR(AVERAGE(K85,R85,Y85,AF85,AM85,FI85,FP85,FW85,#REF!,#REF!)),"",AVERAGE(K85,R85,Y85,AF85,AM85,FI85,FP85,FW85,#REF!,#REF!))</f>
        <v/>
      </c>
      <c r="GD85" s="61" t="str">
        <f>IF(ISERROR(SUM(N85,U85,AB85,AI85,AP85,FL85,FS85,FZ85,#REF!,#REF!)),"",SUM(N85,U85,AB85,AI85,AP85,FL85,FS85,FZ85,#REF!,#REF!))</f>
        <v/>
      </c>
      <c r="GE85" s="63" t="str">
        <f t="shared" si="175"/>
        <v/>
      </c>
      <c r="GF85" s="25" t="str">
        <f>IF(ISERROR(AVERAGE(K85,R85,Y85,AF85,AM85,FI85,FP85,FW85,#REF!,#REF!)/MIN(K85,R85,Y85,AF85,AM85,FI85,FP85,FW85,#REF!,#REF!)),"",AVERAGE(K85,R85,Y85,AF85,AM85,FI85,FP85,FW85,#REF!,#REF!)/MIN(K85,R85,Y85,AF85,AM85,FI85,FP85,FW85,#REF!,#REF!))</f>
        <v/>
      </c>
      <c r="GG85" s="42"/>
      <c r="GH85" s="43"/>
      <c r="GI85" s="45" t="str">
        <f t="shared" si="176"/>
        <v/>
      </c>
      <c r="GJ85" s="44"/>
      <c r="GK85" s="43"/>
      <c r="GL85" s="46" t="str">
        <f t="shared" si="177"/>
        <v/>
      </c>
      <c r="GM85" s="47" t="str">
        <f t="shared" si="178"/>
        <v/>
      </c>
    </row>
    <row r="86" spans="2:195" ht="27.75" customHeight="1" x14ac:dyDescent="0.2">
      <c r="B86" s="68">
        <v>78</v>
      </c>
      <c r="C86" s="41" t="s">
        <v>39</v>
      </c>
      <c r="D86" s="82"/>
      <c r="E86" s="40"/>
      <c r="F86" s="23"/>
      <c r="G86" s="24"/>
      <c r="H86" s="50"/>
      <c r="I86" s="42"/>
      <c r="J86" s="43"/>
      <c r="K86" s="45"/>
      <c r="L86" s="44"/>
      <c r="M86" s="43"/>
      <c r="N86" s="46"/>
      <c r="O86" s="47"/>
      <c r="P86" s="42"/>
      <c r="Q86" s="43"/>
      <c r="R86" s="45" t="str">
        <f t="shared" si="112"/>
        <v/>
      </c>
      <c r="S86" s="44"/>
      <c r="T86" s="43"/>
      <c r="U86" s="46" t="str">
        <f t="shared" si="113"/>
        <v/>
      </c>
      <c r="V86" s="47" t="str">
        <f t="shared" si="114"/>
        <v/>
      </c>
      <c r="W86" s="42"/>
      <c r="X86" s="43"/>
      <c r="Y86" s="45"/>
      <c r="Z86" s="44"/>
      <c r="AA86" s="43"/>
      <c r="AB86" s="46"/>
      <c r="AC86" s="47"/>
      <c r="AD86" s="42"/>
      <c r="AE86" s="43"/>
      <c r="AF86" s="45"/>
      <c r="AG86" s="44"/>
      <c r="AH86" s="43"/>
      <c r="AI86" s="46"/>
      <c r="AJ86" s="47"/>
      <c r="AK86" s="42"/>
      <c r="AL86" s="43"/>
      <c r="AM86" s="45"/>
      <c r="AN86" s="44"/>
      <c r="AO86" s="43"/>
      <c r="AP86" s="46"/>
      <c r="AQ86" s="47"/>
      <c r="AR86" s="42"/>
      <c r="AS86" s="43"/>
      <c r="AT86" s="45" t="str">
        <f t="shared" si="115"/>
        <v/>
      </c>
      <c r="AU86" s="44"/>
      <c r="AV86" s="43"/>
      <c r="AW86" s="46" t="str">
        <f t="shared" si="116"/>
        <v/>
      </c>
      <c r="AX86" s="47" t="str">
        <f t="shared" si="117"/>
        <v/>
      </c>
      <c r="AY86" s="42"/>
      <c r="AZ86" s="43"/>
      <c r="BA86" s="45" t="str">
        <f t="shared" si="118"/>
        <v/>
      </c>
      <c r="BB86" s="44"/>
      <c r="BC86" s="43"/>
      <c r="BD86" s="46" t="str">
        <f t="shared" si="119"/>
        <v/>
      </c>
      <c r="BE86" s="47" t="str">
        <f t="shared" si="120"/>
        <v/>
      </c>
      <c r="BF86" s="42"/>
      <c r="BG86" s="43"/>
      <c r="BH86" s="45" t="str">
        <f t="shared" si="121"/>
        <v/>
      </c>
      <c r="BI86" s="44"/>
      <c r="BJ86" s="43"/>
      <c r="BK86" s="46" t="str">
        <f t="shared" si="122"/>
        <v/>
      </c>
      <c r="BL86" s="47" t="str">
        <f t="shared" si="123"/>
        <v/>
      </c>
      <c r="BM86" s="42"/>
      <c r="BN86" s="43"/>
      <c r="BO86" s="45" t="str">
        <f t="shared" si="124"/>
        <v/>
      </c>
      <c r="BP86" s="44"/>
      <c r="BQ86" s="43"/>
      <c r="BR86" s="46" t="str">
        <f t="shared" si="125"/>
        <v/>
      </c>
      <c r="BS86" s="47" t="str">
        <f t="shared" si="126"/>
        <v/>
      </c>
      <c r="BT86" s="42"/>
      <c r="BU86" s="43"/>
      <c r="BV86" s="45" t="str">
        <f t="shared" si="127"/>
        <v/>
      </c>
      <c r="BW86" s="44"/>
      <c r="BX86" s="43"/>
      <c r="BY86" s="46" t="str">
        <f t="shared" si="128"/>
        <v/>
      </c>
      <c r="BZ86" s="47" t="str">
        <f t="shared" si="129"/>
        <v/>
      </c>
      <c r="CA86" s="42"/>
      <c r="CB86" s="43"/>
      <c r="CC86" s="45" t="str">
        <f t="shared" si="130"/>
        <v/>
      </c>
      <c r="CD86" s="44"/>
      <c r="CE86" s="43"/>
      <c r="CF86" s="46" t="str">
        <f t="shared" si="131"/>
        <v/>
      </c>
      <c r="CG86" s="47" t="str">
        <f t="shared" si="132"/>
        <v/>
      </c>
      <c r="CH86" s="42"/>
      <c r="CI86" s="43"/>
      <c r="CJ86" s="45" t="str">
        <f t="shared" si="133"/>
        <v/>
      </c>
      <c r="CK86" s="44"/>
      <c r="CL86" s="43"/>
      <c r="CM86" s="46" t="str">
        <f t="shared" si="134"/>
        <v/>
      </c>
      <c r="CN86" s="47" t="str">
        <f t="shared" si="135"/>
        <v/>
      </c>
      <c r="CO86" s="42"/>
      <c r="CP86" s="43"/>
      <c r="CQ86" s="45" t="str">
        <f t="shared" si="136"/>
        <v/>
      </c>
      <c r="CR86" s="44"/>
      <c r="CS86" s="43"/>
      <c r="CT86" s="46" t="str">
        <f t="shared" si="137"/>
        <v/>
      </c>
      <c r="CU86" s="47" t="str">
        <f t="shared" si="138"/>
        <v/>
      </c>
      <c r="CV86" s="42"/>
      <c r="CW86" s="43"/>
      <c r="CX86" s="45" t="str">
        <f t="shared" si="139"/>
        <v/>
      </c>
      <c r="CY86" s="44"/>
      <c r="CZ86" s="43"/>
      <c r="DA86" s="46" t="str">
        <f t="shared" si="140"/>
        <v/>
      </c>
      <c r="DB86" s="47" t="str">
        <f t="shared" si="141"/>
        <v/>
      </c>
      <c r="DC86" s="42"/>
      <c r="DD86" s="43"/>
      <c r="DE86" s="45" t="str">
        <f t="shared" si="142"/>
        <v/>
      </c>
      <c r="DF86" s="44"/>
      <c r="DG86" s="43"/>
      <c r="DH86" s="46" t="str">
        <f t="shared" si="143"/>
        <v/>
      </c>
      <c r="DI86" s="47" t="str">
        <f t="shared" si="144"/>
        <v/>
      </c>
      <c r="DJ86" s="42"/>
      <c r="DK86" s="43"/>
      <c r="DL86" s="45" t="str">
        <f t="shared" si="145"/>
        <v/>
      </c>
      <c r="DM86" s="44"/>
      <c r="DN86" s="43"/>
      <c r="DO86" s="46" t="str">
        <f t="shared" si="146"/>
        <v/>
      </c>
      <c r="DP86" s="47" t="str">
        <f t="shared" si="147"/>
        <v/>
      </c>
      <c r="DQ86" s="42"/>
      <c r="DR86" s="43"/>
      <c r="DS86" s="45" t="str">
        <f t="shared" si="148"/>
        <v/>
      </c>
      <c r="DT86" s="44"/>
      <c r="DU86" s="43"/>
      <c r="DV86" s="46" t="str">
        <f t="shared" si="149"/>
        <v/>
      </c>
      <c r="DW86" s="47" t="str">
        <f t="shared" si="150"/>
        <v/>
      </c>
      <c r="DX86" s="42"/>
      <c r="DY86" s="43"/>
      <c r="DZ86" s="45" t="str">
        <f t="shared" si="151"/>
        <v/>
      </c>
      <c r="EA86" s="44"/>
      <c r="EB86" s="43"/>
      <c r="EC86" s="46" t="str">
        <f t="shared" si="152"/>
        <v/>
      </c>
      <c r="ED86" s="47" t="str">
        <f t="shared" si="153"/>
        <v/>
      </c>
      <c r="EE86" s="42"/>
      <c r="EF86" s="43"/>
      <c r="EG86" s="45" t="str">
        <f t="shared" si="154"/>
        <v/>
      </c>
      <c r="EH86" s="44"/>
      <c r="EI86" s="43"/>
      <c r="EJ86" s="46" t="str">
        <f t="shared" si="155"/>
        <v/>
      </c>
      <c r="EK86" s="47" t="str">
        <f t="shared" si="156"/>
        <v/>
      </c>
      <c r="EL86" s="42"/>
      <c r="EM86" s="43"/>
      <c r="EN86" s="45" t="str">
        <f t="shared" si="157"/>
        <v/>
      </c>
      <c r="EO86" s="44"/>
      <c r="EP86" s="43"/>
      <c r="EQ86" s="46" t="str">
        <f t="shared" si="158"/>
        <v/>
      </c>
      <c r="ER86" s="47" t="str">
        <f t="shared" si="159"/>
        <v/>
      </c>
      <c r="ES86" s="42"/>
      <c r="ET86" s="43"/>
      <c r="EU86" s="45" t="str">
        <f t="shared" si="160"/>
        <v/>
      </c>
      <c r="EV86" s="44"/>
      <c r="EW86" s="43"/>
      <c r="EX86" s="46" t="str">
        <f t="shared" si="161"/>
        <v/>
      </c>
      <c r="EY86" s="47" t="str">
        <f t="shared" si="162"/>
        <v/>
      </c>
      <c r="EZ86" s="42"/>
      <c r="FA86" s="43"/>
      <c r="FB86" s="45" t="str">
        <f t="shared" si="163"/>
        <v/>
      </c>
      <c r="FC86" s="44"/>
      <c r="FD86" s="43"/>
      <c r="FE86" s="46" t="str">
        <f t="shared" si="164"/>
        <v/>
      </c>
      <c r="FF86" s="47" t="str">
        <f t="shared" si="165"/>
        <v/>
      </c>
      <c r="FG86" s="42"/>
      <c r="FH86" s="43"/>
      <c r="FI86" s="45" t="str">
        <f t="shared" si="166"/>
        <v/>
      </c>
      <c r="FJ86" s="44"/>
      <c r="FK86" s="43"/>
      <c r="FL86" s="46" t="str">
        <f t="shared" si="167"/>
        <v/>
      </c>
      <c r="FM86" s="47" t="str">
        <f t="shared" si="168"/>
        <v/>
      </c>
      <c r="FN86" s="42"/>
      <c r="FO86" s="43"/>
      <c r="FP86" s="45" t="str">
        <f t="shared" si="169"/>
        <v/>
      </c>
      <c r="FQ86" s="44"/>
      <c r="FR86" s="43"/>
      <c r="FS86" s="46" t="str">
        <f t="shared" si="170"/>
        <v/>
      </c>
      <c r="FT86" s="47" t="str">
        <f t="shared" si="171"/>
        <v/>
      </c>
      <c r="FU86" s="42"/>
      <c r="FV86" s="43"/>
      <c r="FW86" s="45" t="str">
        <f t="shared" si="172"/>
        <v/>
      </c>
      <c r="FX86" s="44"/>
      <c r="FY86" s="43"/>
      <c r="FZ86" s="46" t="str">
        <f t="shared" si="173"/>
        <v/>
      </c>
      <c r="GA86" s="47" t="str">
        <f t="shared" si="174"/>
        <v/>
      </c>
      <c r="GB86" s="62" t="s">
        <v>6</v>
      </c>
      <c r="GC86" s="60" t="str">
        <f>IF(ISERROR(AVERAGE(K86,R86,Y86,AF86,AM86,FI86,FP86,FW86,#REF!,#REF!)),"",AVERAGE(K86,R86,Y86,AF86,AM86,FI86,FP86,FW86,#REF!,#REF!))</f>
        <v/>
      </c>
      <c r="GD86" s="61" t="str">
        <f>IF(ISERROR(SUM(N86,U86,AB86,AI86,AP86,FL86,FS86,FZ86,#REF!,#REF!)),"",SUM(N86,U86,AB86,AI86,AP86,FL86,FS86,FZ86,#REF!,#REF!))</f>
        <v/>
      </c>
      <c r="GE86" s="63" t="str">
        <f t="shared" si="175"/>
        <v/>
      </c>
      <c r="GF86" s="25" t="str">
        <f>IF(ISERROR(AVERAGE(K86,R86,Y86,AF86,AM86,FI86,FP86,FW86,#REF!,#REF!)/MIN(K86,R86,Y86,AF86,AM86,FI86,FP86,FW86,#REF!,#REF!)),"",AVERAGE(K86,R86,Y86,AF86,AM86,FI86,FP86,FW86,#REF!,#REF!)/MIN(K86,R86,Y86,AF86,AM86,FI86,FP86,FW86,#REF!,#REF!))</f>
        <v/>
      </c>
      <c r="GG86" s="42"/>
      <c r="GH86" s="43"/>
      <c r="GI86" s="45" t="str">
        <f t="shared" si="176"/>
        <v/>
      </c>
      <c r="GJ86" s="44"/>
      <c r="GK86" s="43"/>
      <c r="GL86" s="46" t="str">
        <f t="shared" si="177"/>
        <v/>
      </c>
      <c r="GM86" s="47" t="str">
        <f t="shared" si="178"/>
        <v/>
      </c>
    </row>
    <row r="87" spans="2:195" ht="27.75" customHeight="1" x14ac:dyDescent="0.2">
      <c r="B87" s="68">
        <v>79</v>
      </c>
      <c r="C87" s="41" t="s">
        <v>39</v>
      </c>
      <c r="D87" s="82"/>
      <c r="E87" s="40"/>
      <c r="F87" s="23"/>
      <c r="G87" s="24"/>
      <c r="H87" s="50"/>
      <c r="I87" s="42"/>
      <c r="J87" s="43"/>
      <c r="K87" s="45"/>
      <c r="L87" s="44"/>
      <c r="M87" s="43"/>
      <c r="N87" s="46"/>
      <c r="O87" s="47"/>
      <c r="P87" s="42"/>
      <c r="Q87" s="43"/>
      <c r="R87" s="45" t="str">
        <f t="shared" si="112"/>
        <v/>
      </c>
      <c r="S87" s="44"/>
      <c r="T87" s="43"/>
      <c r="U87" s="46" t="str">
        <f t="shared" si="113"/>
        <v/>
      </c>
      <c r="V87" s="47" t="str">
        <f t="shared" si="114"/>
        <v/>
      </c>
      <c r="W87" s="42"/>
      <c r="X87" s="43"/>
      <c r="Y87" s="45"/>
      <c r="Z87" s="44"/>
      <c r="AA87" s="43"/>
      <c r="AB87" s="46"/>
      <c r="AC87" s="47"/>
      <c r="AD87" s="42"/>
      <c r="AE87" s="43"/>
      <c r="AF87" s="45"/>
      <c r="AG87" s="44"/>
      <c r="AH87" s="43"/>
      <c r="AI87" s="46"/>
      <c r="AJ87" s="47"/>
      <c r="AK87" s="42"/>
      <c r="AL87" s="43"/>
      <c r="AM87" s="45"/>
      <c r="AN87" s="44"/>
      <c r="AO87" s="43"/>
      <c r="AP87" s="46"/>
      <c r="AQ87" s="47"/>
      <c r="AR87" s="42"/>
      <c r="AS87" s="43"/>
      <c r="AT87" s="45" t="str">
        <f t="shared" si="115"/>
        <v/>
      </c>
      <c r="AU87" s="44"/>
      <c r="AV87" s="43"/>
      <c r="AW87" s="46" t="str">
        <f t="shared" si="116"/>
        <v/>
      </c>
      <c r="AX87" s="47" t="str">
        <f t="shared" si="117"/>
        <v/>
      </c>
      <c r="AY87" s="42"/>
      <c r="AZ87" s="43"/>
      <c r="BA87" s="45" t="str">
        <f t="shared" si="118"/>
        <v/>
      </c>
      <c r="BB87" s="44"/>
      <c r="BC87" s="43"/>
      <c r="BD87" s="46" t="str">
        <f t="shared" si="119"/>
        <v/>
      </c>
      <c r="BE87" s="47" t="str">
        <f t="shared" si="120"/>
        <v/>
      </c>
      <c r="BF87" s="42"/>
      <c r="BG87" s="43"/>
      <c r="BH87" s="45" t="str">
        <f t="shared" si="121"/>
        <v/>
      </c>
      <c r="BI87" s="44"/>
      <c r="BJ87" s="43"/>
      <c r="BK87" s="46" t="str">
        <f t="shared" si="122"/>
        <v/>
      </c>
      <c r="BL87" s="47" t="str">
        <f t="shared" si="123"/>
        <v/>
      </c>
      <c r="BM87" s="42"/>
      <c r="BN87" s="43"/>
      <c r="BO87" s="45" t="str">
        <f t="shared" si="124"/>
        <v/>
      </c>
      <c r="BP87" s="44"/>
      <c r="BQ87" s="43"/>
      <c r="BR87" s="46" t="str">
        <f t="shared" si="125"/>
        <v/>
      </c>
      <c r="BS87" s="47" t="str">
        <f t="shared" si="126"/>
        <v/>
      </c>
      <c r="BT87" s="42"/>
      <c r="BU87" s="43"/>
      <c r="BV87" s="45" t="str">
        <f t="shared" si="127"/>
        <v/>
      </c>
      <c r="BW87" s="44"/>
      <c r="BX87" s="43"/>
      <c r="BY87" s="46" t="str">
        <f t="shared" si="128"/>
        <v/>
      </c>
      <c r="BZ87" s="47" t="str">
        <f t="shared" si="129"/>
        <v/>
      </c>
      <c r="CA87" s="42"/>
      <c r="CB87" s="43"/>
      <c r="CC87" s="45" t="str">
        <f t="shared" si="130"/>
        <v/>
      </c>
      <c r="CD87" s="44"/>
      <c r="CE87" s="43"/>
      <c r="CF87" s="46" t="str">
        <f t="shared" si="131"/>
        <v/>
      </c>
      <c r="CG87" s="47" t="str">
        <f t="shared" si="132"/>
        <v/>
      </c>
      <c r="CH87" s="42"/>
      <c r="CI87" s="43"/>
      <c r="CJ87" s="45" t="str">
        <f t="shared" si="133"/>
        <v/>
      </c>
      <c r="CK87" s="44"/>
      <c r="CL87" s="43"/>
      <c r="CM87" s="46" t="str">
        <f t="shared" si="134"/>
        <v/>
      </c>
      <c r="CN87" s="47" t="str">
        <f t="shared" si="135"/>
        <v/>
      </c>
      <c r="CO87" s="42"/>
      <c r="CP87" s="43"/>
      <c r="CQ87" s="45" t="str">
        <f t="shared" si="136"/>
        <v/>
      </c>
      <c r="CR87" s="44"/>
      <c r="CS87" s="43"/>
      <c r="CT87" s="46" t="str">
        <f t="shared" si="137"/>
        <v/>
      </c>
      <c r="CU87" s="47" t="str">
        <f t="shared" si="138"/>
        <v/>
      </c>
      <c r="CV87" s="42"/>
      <c r="CW87" s="43"/>
      <c r="CX87" s="45" t="str">
        <f t="shared" si="139"/>
        <v/>
      </c>
      <c r="CY87" s="44"/>
      <c r="CZ87" s="43"/>
      <c r="DA87" s="46" t="str">
        <f t="shared" si="140"/>
        <v/>
      </c>
      <c r="DB87" s="47" t="str">
        <f t="shared" si="141"/>
        <v/>
      </c>
      <c r="DC87" s="42"/>
      <c r="DD87" s="43"/>
      <c r="DE87" s="45" t="str">
        <f t="shared" si="142"/>
        <v/>
      </c>
      <c r="DF87" s="44"/>
      <c r="DG87" s="43"/>
      <c r="DH87" s="46" t="str">
        <f t="shared" si="143"/>
        <v/>
      </c>
      <c r="DI87" s="47" t="str">
        <f t="shared" si="144"/>
        <v/>
      </c>
      <c r="DJ87" s="42"/>
      <c r="DK87" s="43"/>
      <c r="DL87" s="45" t="str">
        <f t="shared" si="145"/>
        <v/>
      </c>
      <c r="DM87" s="44"/>
      <c r="DN87" s="43"/>
      <c r="DO87" s="46" t="str">
        <f t="shared" si="146"/>
        <v/>
      </c>
      <c r="DP87" s="47" t="str">
        <f t="shared" si="147"/>
        <v/>
      </c>
      <c r="DQ87" s="42"/>
      <c r="DR87" s="43"/>
      <c r="DS87" s="45" t="str">
        <f t="shared" si="148"/>
        <v/>
      </c>
      <c r="DT87" s="44"/>
      <c r="DU87" s="43"/>
      <c r="DV87" s="46" t="str">
        <f t="shared" si="149"/>
        <v/>
      </c>
      <c r="DW87" s="47" t="str">
        <f t="shared" si="150"/>
        <v/>
      </c>
      <c r="DX87" s="42"/>
      <c r="DY87" s="43"/>
      <c r="DZ87" s="45" t="str">
        <f t="shared" si="151"/>
        <v/>
      </c>
      <c r="EA87" s="44"/>
      <c r="EB87" s="43"/>
      <c r="EC87" s="46" t="str">
        <f t="shared" si="152"/>
        <v/>
      </c>
      <c r="ED87" s="47" t="str">
        <f t="shared" si="153"/>
        <v/>
      </c>
      <c r="EE87" s="42"/>
      <c r="EF87" s="43"/>
      <c r="EG87" s="45" t="str">
        <f t="shared" si="154"/>
        <v/>
      </c>
      <c r="EH87" s="44"/>
      <c r="EI87" s="43"/>
      <c r="EJ87" s="46" t="str">
        <f t="shared" si="155"/>
        <v/>
      </c>
      <c r="EK87" s="47" t="str">
        <f t="shared" si="156"/>
        <v/>
      </c>
      <c r="EL87" s="42"/>
      <c r="EM87" s="43"/>
      <c r="EN87" s="45" t="str">
        <f t="shared" si="157"/>
        <v/>
      </c>
      <c r="EO87" s="44"/>
      <c r="EP87" s="43"/>
      <c r="EQ87" s="46" t="str">
        <f t="shared" si="158"/>
        <v/>
      </c>
      <c r="ER87" s="47" t="str">
        <f t="shared" si="159"/>
        <v/>
      </c>
      <c r="ES87" s="42"/>
      <c r="ET87" s="43"/>
      <c r="EU87" s="45" t="str">
        <f t="shared" si="160"/>
        <v/>
      </c>
      <c r="EV87" s="44"/>
      <c r="EW87" s="43"/>
      <c r="EX87" s="46" t="str">
        <f t="shared" si="161"/>
        <v/>
      </c>
      <c r="EY87" s="47" t="str">
        <f t="shared" si="162"/>
        <v/>
      </c>
      <c r="EZ87" s="42"/>
      <c r="FA87" s="43"/>
      <c r="FB87" s="45" t="str">
        <f t="shared" si="163"/>
        <v/>
      </c>
      <c r="FC87" s="44"/>
      <c r="FD87" s="43"/>
      <c r="FE87" s="46" t="str">
        <f t="shared" si="164"/>
        <v/>
      </c>
      <c r="FF87" s="47" t="str">
        <f t="shared" si="165"/>
        <v/>
      </c>
      <c r="FG87" s="42"/>
      <c r="FH87" s="43"/>
      <c r="FI87" s="45" t="str">
        <f t="shared" si="166"/>
        <v/>
      </c>
      <c r="FJ87" s="44"/>
      <c r="FK87" s="43"/>
      <c r="FL87" s="46" t="str">
        <f t="shared" si="167"/>
        <v/>
      </c>
      <c r="FM87" s="47" t="str">
        <f t="shared" si="168"/>
        <v/>
      </c>
      <c r="FN87" s="42"/>
      <c r="FO87" s="43"/>
      <c r="FP87" s="45" t="str">
        <f t="shared" si="169"/>
        <v/>
      </c>
      <c r="FQ87" s="44"/>
      <c r="FR87" s="43"/>
      <c r="FS87" s="46" t="str">
        <f t="shared" si="170"/>
        <v/>
      </c>
      <c r="FT87" s="47" t="str">
        <f t="shared" si="171"/>
        <v/>
      </c>
      <c r="FU87" s="42"/>
      <c r="FV87" s="43"/>
      <c r="FW87" s="45" t="str">
        <f t="shared" si="172"/>
        <v/>
      </c>
      <c r="FX87" s="44"/>
      <c r="FY87" s="43"/>
      <c r="FZ87" s="46" t="str">
        <f t="shared" si="173"/>
        <v/>
      </c>
      <c r="GA87" s="47" t="str">
        <f t="shared" si="174"/>
        <v/>
      </c>
      <c r="GB87" s="62" t="s">
        <v>6</v>
      </c>
      <c r="GC87" s="60" t="str">
        <f>IF(ISERROR(AVERAGE(K87,R87,Y87,AF87,AM87,FI87,FP87,FW87,#REF!,#REF!)),"",AVERAGE(K87,R87,Y87,AF87,AM87,FI87,FP87,FW87,#REF!,#REF!))</f>
        <v/>
      </c>
      <c r="GD87" s="61" t="str">
        <f>IF(ISERROR(SUM(N87,U87,AB87,AI87,AP87,FL87,FS87,FZ87,#REF!,#REF!)),"",SUM(N87,U87,AB87,AI87,AP87,FL87,FS87,FZ87,#REF!,#REF!))</f>
        <v/>
      </c>
      <c r="GE87" s="63" t="str">
        <f t="shared" si="175"/>
        <v/>
      </c>
      <c r="GF87" s="25" t="str">
        <f>IF(ISERROR(AVERAGE(K87,R87,Y87,AF87,AM87,FI87,FP87,FW87,#REF!,#REF!)/MIN(K87,R87,Y87,AF87,AM87,FI87,FP87,FW87,#REF!,#REF!)),"",AVERAGE(K87,R87,Y87,AF87,AM87,FI87,FP87,FW87,#REF!,#REF!)/MIN(K87,R87,Y87,AF87,AM87,FI87,FP87,FW87,#REF!,#REF!))</f>
        <v/>
      </c>
      <c r="GG87" s="42"/>
      <c r="GH87" s="43"/>
      <c r="GI87" s="45" t="str">
        <f t="shared" si="176"/>
        <v/>
      </c>
      <c r="GJ87" s="44"/>
      <c r="GK87" s="43"/>
      <c r="GL87" s="46" t="str">
        <f t="shared" si="177"/>
        <v/>
      </c>
      <c r="GM87" s="47" t="str">
        <f t="shared" si="178"/>
        <v/>
      </c>
    </row>
    <row r="88" spans="2:195" ht="27.75" customHeight="1" x14ac:dyDescent="0.2">
      <c r="B88" s="68">
        <v>80</v>
      </c>
      <c r="C88" s="41" t="s">
        <v>39</v>
      </c>
      <c r="D88" s="82"/>
      <c r="E88" s="40"/>
      <c r="F88" s="23"/>
      <c r="G88" s="24"/>
      <c r="H88" s="50"/>
      <c r="I88" s="42"/>
      <c r="J88" s="43"/>
      <c r="K88" s="45"/>
      <c r="L88" s="44"/>
      <c r="M88" s="43"/>
      <c r="N88" s="46"/>
      <c r="O88" s="47"/>
      <c r="P88" s="42"/>
      <c r="Q88" s="43"/>
      <c r="R88" s="45" t="str">
        <f t="shared" si="112"/>
        <v/>
      </c>
      <c r="S88" s="44"/>
      <c r="T88" s="43"/>
      <c r="U88" s="46" t="str">
        <f t="shared" si="113"/>
        <v/>
      </c>
      <c r="V88" s="47" t="str">
        <f t="shared" si="114"/>
        <v/>
      </c>
      <c r="W88" s="42"/>
      <c r="X88" s="43"/>
      <c r="Y88" s="45"/>
      <c r="Z88" s="44"/>
      <c r="AA88" s="43"/>
      <c r="AB88" s="46"/>
      <c r="AC88" s="47"/>
      <c r="AD88" s="42"/>
      <c r="AE88" s="43"/>
      <c r="AF88" s="45"/>
      <c r="AG88" s="44"/>
      <c r="AH88" s="43"/>
      <c r="AI88" s="46"/>
      <c r="AJ88" s="47"/>
      <c r="AK88" s="42"/>
      <c r="AL88" s="43"/>
      <c r="AM88" s="45"/>
      <c r="AN88" s="44"/>
      <c r="AO88" s="43"/>
      <c r="AP88" s="46"/>
      <c r="AQ88" s="47"/>
      <c r="AR88" s="42"/>
      <c r="AS88" s="43"/>
      <c r="AT88" s="45" t="str">
        <f t="shared" si="115"/>
        <v/>
      </c>
      <c r="AU88" s="44"/>
      <c r="AV88" s="43"/>
      <c r="AW88" s="46" t="str">
        <f t="shared" si="116"/>
        <v/>
      </c>
      <c r="AX88" s="47" t="str">
        <f t="shared" si="117"/>
        <v/>
      </c>
      <c r="AY88" s="42"/>
      <c r="AZ88" s="43"/>
      <c r="BA88" s="45" t="str">
        <f t="shared" si="118"/>
        <v/>
      </c>
      <c r="BB88" s="44"/>
      <c r="BC88" s="43"/>
      <c r="BD88" s="46" t="str">
        <f t="shared" si="119"/>
        <v/>
      </c>
      <c r="BE88" s="47" t="str">
        <f t="shared" si="120"/>
        <v/>
      </c>
      <c r="BF88" s="42"/>
      <c r="BG88" s="43"/>
      <c r="BH88" s="45" t="str">
        <f t="shared" si="121"/>
        <v/>
      </c>
      <c r="BI88" s="44"/>
      <c r="BJ88" s="43"/>
      <c r="BK88" s="46" t="str">
        <f t="shared" si="122"/>
        <v/>
      </c>
      <c r="BL88" s="47" t="str">
        <f t="shared" si="123"/>
        <v/>
      </c>
      <c r="BM88" s="42"/>
      <c r="BN88" s="43"/>
      <c r="BO88" s="45" t="str">
        <f t="shared" si="124"/>
        <v/>
      </c>
      <c r="BP88" s="44"/>
      <c r="BQ88" s="43"/>
      <c r="BR88" s="46" t="str">
        <f t="shared" si="125"/>
        <v/>
      </c>
      <c r="BS88" s="47" t="str">
        <f t="shared" si="126"/>
        <v/>
      </c>
      <c r="BT88" s="42"/>
      <c r="BU88" s="43"/>
      <c r="BV88" s="45" t="str">
        <f t="shared" si="127"/>
        <v/>
      </c>
      <c r="BW88" s="44"/>
      <c r="BX88" s="43"/>
      <c r="BY88" s="46" t="str">
        <f t="shared" si="128"/>
        <v/>
      </c>
      <c r="BZ88" s="47" t="str">
        <f t="shared" si="129"/>
        <v/>
      </c>
      <c r="CA88" s="42"/>
      <c r="CB88" s="43"/>
      <c r="CC88" s="45" t="str">
        <f t="shared" si="130"/>
        <v/>
      </c>
      <c r="CD88" s="44"/>
      <c r="CE88" s="43"/>
      <c r="CF88" s="46" t="str">
        <f t="shared" si="131"/>
        <v/>
      </c>
      <c r="CG88" s="47" t="str">
        <f t="shared" si="132"/>
        <v/>
      </c>
      <c r="CH88" s="42"/>
      <c r="CI88" s="43"/>
      <c r="CJ88" s="45" t="str">
        <f t="shared" si="133"/>
        <v/>
      </c>
      <c r="CK88" s="44"/>
      <c r="CL88" s="43"/>
      <c r="CM88" s="46" t="str">
        <f t="shared" si="134"/>
        <v/>
      </c>
      <c r="CN88" s="47" t="str">
        <f t="shared" si="135"/>
        <v/>
      </c>
      <c r="CO88" s="42"/>
      <c r="CP88" s="43"/>
      <c r="CQ88" s="45" t="str">
        <f t="shared" si="136"/>
        <v/>
      </c>
      <c r="CR88" s="44"/>
      <c r="CS88" s="43"/>
      <c r="CT88" s="46" t="str">
        <f t="shared" si="137"/>
        <v/>
      </c>
      <c r="CU88" s="47" t="str">
        <f t="shared" si="138"/>
        <v/>
      </c>
      <c r="CV88" s="42"/>
      <c r="CW88" s="43"/>
      <c r="CX88" s="45" t="str">
        <f t="shared" si="139"/>
        <v/>
      </c>
      <c r="CY88" s="44"/>
      <c r="CZ88" s="43"/>
      <c r="DA88" s="46" t="str">
        <f t="shared" si="140"/>
        <v/>
      </c>
      <c r="DB88" s="47" t="str">
        <f t="shared" si="141"/>
        <v/>
      </c>
      <c r="DC88" s="42"/>
      <c r="DD88" s="43"/>
      <c r="DE88" s="45" t="str">
        <f t="shared" si="142"/>
        <v/>
      </c>
      <c r="DF88" s="44"/>
      <c r="DG88" s="43"/>
      <c r="DH88" s="46" t="str">
        <f t="shared" si="143"/>
        <v/>
      </c>
      <c r="DI88" s="47" t="str">
        <f t="shared" si="144"/>
        <v/>
      </c>
      <c r="DJ88" s="42"/>
      <c r="DK88" s="43"/>
      <c r="DL88" s="45" t="str">
        <f t="shared" si="145"/>
        <v/>
      </c>
      <c r="DM88" s="44"/>
      <c r="DN88" s="43"/>
      <c r="DO88" s="46" t="str">
        <f t="shared" si="146"/>
        <v/>
      </c>
      <c r="DP88" s="47" t="str">
        <f t="shared" si="147"/>
        <v/>
      </c>
      <c r="DQ88" s="42"/>
      <c r="DR88" s="43"/>
      <c r="DS88" s="45" t="str">
        <f t="shared" si="148"/>
        <v/>
      </c>
      <c r="DT88" s="44"/>
      <c r="DU88" s="43"/>
      <c r="DV88" s="46" t="str">
        <f t="shared" si="149"/>
        <v/>
      </c>
      <c r="DW88" s="47" t="str">
        <f t="shared" si="150"/>
        <v/>
      </c>
      <c r="DX88" s="42"/>
      <c r="DY88" s="43"/>
      <c r="DZ88" s="45" t="str">
        <f t="shared" si="151"/>
        <v/>
      </c>
      <c r="EA88" s="44"/>
      <c r="EB88" s="43"/>
      <c r="EC88" s="46" t="str">
        <f t="shared" si="152"/>
        <v/>
      </c>
      <c r="ED88" s="47" t="str">
        <f t="shared" si="153"/>
        <v/>
      </c>
      <c r="EE88" s="42"/>
      <c r="EF88" s="43"/>
      <c r="EG88" s="45" t="str">
        <f t="shared" si="154"/>
        <v/>
      </c>
      <c r="EH88" s="44"/>
      <c r="EI88" s="43"/>
      <c r="EJ88" s="46" t="str">
        <f t="shared" si="155"/>
        <v/>
      </c>
      <c r="EK88" s="47" t="str">
        <f t="shared" si="156"/>
        <v/>
      </c>
      <c r="EL88" s="42"/>
      <c r="EM88" s="43"/>
      <c r="EN88" s="45" t="str">
        <f t="shared" si="157"/>
        <v/>
      </c>
      <c r="EO88" s="44"/>
      <c r="EP88" s="43"/>
      <c r="EQ88" s="46" t="str">
        <f t="shared" si="158"/>
        <v/>
      </c>
      <c r="ER88" s="47" t="str">
        <f t="shared" si="159"/>
        <v/>
      </c>
      <c r="ES88" s="42"/>
      <c r="ET88" s="43"/>
      <c r="EU88" s="45" t="str">
        <f t="shared" si="160"/>
        <v/>
      </c>
      <c r="EV88" s="44"/>
      <c r="EW88" s="43"/>
      <c r="EX88" s="46" t="str">
        <f t="shared" si="161"/>
        <v/>
      </c>
      <c r="EY88" s="47" t="str">
        <f t="shared" si="162"/>
        <v/>
      </c>
      <c r="EZ88" s="42"/>
      <c r="FA88" s="43"/>
      <c r="FB88" s="45" t="str">
        <f t="shared" si="163"/>
        <v/>
      </c>
      <c r="FC88" s="44"/>
      <c r="FD88" s="43"/>
      <c r="FE88" s="46" t="str">
        <f t="shared" si="164"/>
        <v/>
      </c>
      <c r="FF88" s="47" t="str">
        <f t="shared" si="165"/>
        <v/>
      </c>
      <c r="FG88" s="42"/>
      <c r="FH88" s="43"/>
      <c r="FI88" s="45" t="str">
        <f t="shared" si="166"/>
        <v/>
      </c>
      <c r="FJ88" s="44"/>
      <c r="FK88" s="43"/>
      <c r="FL88" s="46" t="str">
        <f t="shared" si="167"/>
        <v/>
      </c>
      <c r="FM88" s="47" t="str">
        <f t="shared" si="168"/>
        <v/>
      </c>
      <c r="FN88" s="42"/>
      <c r="FO88" s="43"/>
      <c r="FP88" s="45" t="str">
        <f t="shared" si="169"/>
        <v/>
      </c>
      <c r="FQ88" s="44"/>
      <c r="FR88" s="43"/>
      <c r="FS88" s="46" t="str">
        <f t="shared" si="170"/>
        <v/>
      </c>
      <c r="FT88" s="47" t="str">
        <f t="shared" si="171"/>
        <v/>
      </c>
      <c r="FU88" s="42"/>
      <c r="FV88" s="43"/>
      <c r="FW88" s="45" t="str">
        <f t="shared" si="172"/>
        <v/>
      </c>
      <c r="FX88" s="44"/>
      <c r="FY88" s="43"/>
      <c r="FZ88" s="46" t="str">
        <f t="shared" si="173"/>
        <v/>
      </c>
      <c r="GA88" s="47" t="str">
        <f t="shared" si="174"/>
        <v/>
      </c>
      <c r="GB88" s="62" t="s">
        <v>6</v>
      </c>
      <c r="GC88" s="60" t="str">
        <f>IF(ISERROR(AVERAGE(K88,R88,Y88,AF88,AM88,FI88,FP88,FW88,#REF!,#REF!)),"",AVERAGE(K88,R88,Y88,AF88,AM88,FI88,FP88,FW88,#REF!,#REF!))</f>
        <v/>
      </c>
      <c r="GD88" s="61" t="str">
        <f>IF(ISERROR(SUM(N88,U88,AB88,AI88,AP88,FL88,FS88,FZ88,#REF!,#REF!)),"",SUM(N88,U88,AB88,AI88,AP88,FL88,FS88,FZ88,#REF!,#REF!))</f>
        <v/>
      </c>
      <c r="GE88" s="63" t="str">
        <f t="shared" si="175"/>
        <v/>
      </c>
      <c r="GF88" s="25" t="str">
        <f>IF(ISERROR(AVERAGE(K88,R88,Y88,AF88,AM88,FI88,FP88,FW88,#REF!,#REF!)/MIN(K88,R88,Y88,AF88,AM88,FI88,FP88,FW88,#REF!,#REF!)),"",AVERAGE(K88,R88,Y88,AF88,AM88,FI88,FP88,FW88,#REF!,#REF!)/MIN(K88,R88,Y88,AF88,AM88,FI88,FP88,FW88,#REF!,#REF!))</f>
        <v/>
      </c>
      <c r="GG88" s="42"/>
      <c r="GH88" s="43"/>
      <c r="GI88" s="45" t="str">
        <f t="shared" si="176"/>
        <v/>
      </c>
      <c r="GJ88" s="44"/>
      <c r="GK88" s="43"/>
      <c r="GL88" s="46" t="str">
        <f t="shared" si="177"/>
        <v/>
      </c>
      <c r="GM88" s="47" t="str">
        <f t="shared" si="178"/>
        <v/>
      </c>
    </row>
    <row r="89" spans="2:195" ht="27.75" customHeight="1" x14ac:dyDescent="0.2">
      <c r="B89" s="68">
        <v>81</v>
      </c>
      <c r="C89" s="41" t="s">
        <v>39</v>
      </c>
      <c r="D89" s="82"/>
      <c r="E89" s="40"/>
      <c r="F89" s="23"/>
      <c r="G89" s="24"/>
      <c r="H89" s="50"/>
      <c r="I89" s="42"/>
      <c r="J89" s="43"/>
      <c r="K89" s="45"/>
      <c r="L89" s="44"/>
      <c r="M89" s="43"/>
      <c r="N89" s="46"/>
      <c r="O89" s="47"/>
      <c r="P89" s="42"/>
      <c r="Q89" s="43"/>
      <c r="R89" s="45" t="str">
        <f t="shared" si="112"/>
        <v/>
      </c>
      <c r="S89" s="44"/>
      <c r="T89" s="43"/>
      <c r="U89" s="46" t="str">
        <f t="shared" si="113"/>
        <v/>
      </c>
      <c r="V89" s="47" t="str">
        <f t="shared" si="114"/>
        <v/>
      </c>
      <c r="W89" s="42"/>
      <c r="X89" s="43"/>
      <c r="Y89" s="45"/>
      <c r="Z89" s="44"/>
      <c r="AA89" s="43"/>
      <c r="AB89" s="46"/>
      <c r="AC89" s="47"/>
      <c r="AD89" s="42"/>
      <c r="AE89" s="43"/>
      <c r="AF89" s="45"/>
      <c r="AG89" s="44"/>
      <c r="AH89" s="43"/>
      <c r="AI89" s="46"/>
      <c r="AJ89" s="47"/>
      <c r="AK89" s="42"/>
      <c r="AL89" s="43"/>
      <c r="AM89" s="45"/>
      <c r="AN89" s="44"/>
      <c r="AO89" s="43"/>
      <c r="AP89" s="46"/>
      <c r="AQ89" s="47"/>
      <c r="AR89" s="42"/>
      <c r="AS89" s="43"/>
      <c r="AT89" s="45" t="str">
        <f t="shared" si="115"/>
        <v/>
      </c>
      <c r="AU89" s="44"/>
      <c r="AV89" s="43"/>
      <c r="AW89" s="46" t="str">
        <f t="shared" si="116"/>
        <v/>
      </c>
      <c r="AX89" s="47" t="str">
        <f t="shared" si="117"/>
        <v/>
      </c>
      <c r="AY89" s="42"/>
      <c r="AZ89" s="43"/>
      <c r="BA89" s="45" t="str">
        <f t="shared" si="118"/>
        <v/>
      </c>
      <c r="BB89" s="44"/>
      <c r="BC89" s="43"/>
      <c r="BD89" s="46" t="str">
        <f t="shared" si="119"/>
        <v/>
      </c>
      <c r="BE89" s="47" t="str">
        <f t="shared" si="120"/>
        <v/>
      </c>
      <c r="BF89" s="42"/>
      <c r="BG89" s="43"/>
      <c r="BH89" s="45" t="str">
        <f t="shared" si="121"/>
        <v/>
      </c>
      <c r="BI89" s="44"/>
      <c r="BJ89" s="43"/>
      <c r="BK89" s="46" t="str">
        <f t="shared" si="122"/>
        <v/>
      </c>
      <c r="BL89" s="47" t="str">
        <f t="shared" si="123"/>
        <v/>
      </c>
      <c r="BM89" s="42"/>
      <c r="BN89" s="43"/>
      <c r="BO89" s="45" t="str">
        <f t="shared" si="124"/>
        <v/>
      </c>
      <c r="BP89" s="44"/>
      <c r="BQ89" s="43"/>
      <c r="BR89" s="46" t="str">
        <f t="shared" si="125"/>
        <v/>
      </c>
      <c r="BS89" s="47" t="str">
        <f t="shared" si="126"/>
        <v/>
      </c>
      <c r="BT89" s="42"/>
      <c r="BU89" s="43"/>
      <c r="BV89" s="45" t="str">
        <f t="shared" si="127"/>
        <v/>
      </c>
      <c r="BW89" s="44"/>
      <c r="BX89" s="43"/>
      <c r="BY89" s="46" t="str">
        <f t="shared" si="128"/>
        <v/>
      </c>
      <c r="BZ89" s="47" t="str">
        <f t="shared" si="129"/>
        <v/>
      </c>
      <c r="CA89" s="42"/>
      <c r="CB89" s="43"/>
      <c r="CC89" s="45" t="str">
        <f t="shared" si="130"/>
        <v/>
      </c>
      <c r="CD89" s="44"/>
      <c r="CE89" s="43"/>
      <c r="CF89" s="46" t="str">
        <f t="shared" si="131"/>
        <v/>
      </c>
      <c r="CG89" s="47" t="str">
        <f t="shared" si="132"/>
        <v/>
      </c>
      <c r="CH89" s="42"/>
      <c r="CI89" s="43"/>
      <c r="CJ89" s="45" t="str">
        <f t="shared" si="133"/>
        <v/>
      </c>
      <c r="CK89" s="44"/>
      <c r="CL89" s="43"/>
      <c r="CM89" s="46" t="str">
        <f t="shared" si="134"/>
        <v/>
      </c>
      <c r="CN89" s="47" t="str">
        <f t="shared" si="135"/>
        <v/>
      </c>
      <c r="CO89" s="42"/>
      <c r="CP89" s="43"/>
      <c r="CQ89" s="45" t="str">
        <f t="shared" si="136"/>
        <v/>
      </c>
      <c r="CR89" s="44"/>
      <c r="CS89" s="43"/>
      <c r="CT89" s="46" t="str">
        <f t="shared" si="137"/>
        <v/>
      </c>
      <c r="CU89" s="47" t="str">
        <f t="shared" si="138"/>
        <v/>
      </c>
      <c r="CV89" s="42"/>
      <c r="CW89" s="43"/>
      <c r="CX89" s="45" t="str">
        <f t="shared" si="139"/>
        <v/>
      </c>
      <c r="CY89" s="44"/>
      <c r="CZ89" s="43"/>
      <c r="DA89" s="46" t="str">
        <f t="shared" si="140"/>
        <v/>
      </c>
      <c r="DB89" s="47" t="str">
        <f t="shared" si="141"/>
        <v/>
      </c>
      <c r="DC89" s="42"/>
      <c r="DD89" s="43"/>
      <c r="DE89" s="45" t="str">
        <f t="shared" si="142"/>
        <v/>
      </c>
      <c r="DF89" s="44"/>
      <c r="DG89" s="43"/>
      <c r="DH89" s="46" t="str">
        <f t="shared" si="143"/>
        <v/>
      </c>
      <c r="DI89" s="47" t="str">
        <f t="shared" si="144"/>
        <v/>
      </c>
      <c r="DJ89" s="42"/>
      <c r="DK89" s="43"/>
      <c r="DL89" s="45" t="str">
        <f t="shared" si="145"/>
        <v/>
      </c>
      <c r="DM89" s="44"/>
      <c r="DN89" s="43"/>
      <c r="DO89" s="46" t="str">
        <f t="shared" si="146"/>
        <v/>
      </c>
      <c r="DP89" s="47" t="str">
        <f t="shared" si="147"/>
        <v/>
      </c>
      <c r="DQ89" s="42"/>
      <c r="DR89" s="43"/>
      <c r="DS89" s="45" t="str">
        <f t="shared" si="148"/>
        <v/>
      </c>
      <c r="DT89" s="44"/>
      <c r="DU89" s="43"/>
      <c r="DV89" s="46" t="str">
        <f t="shared" si="149"/>
        <v/>
      </c>
      <c r="DW89" s="47" t="str">
        <f t="shared" si="150"/>
        <v/>
      </c>
      <c r="DX89" s="42"/>
      <c r="DY89" s="43"/>
      <c r="DZ89" s="45" t="str">
        <f t="shared" si="151"/>
        <v/>
      </c>
      <c r="EA89" s="44"/>
      <c r="EB89" s="43"/>
      <c r="EC89" s="46" t="str">
        <f t="shared" si="152"/>
        <v/>
      </c>
      <c r="ED89" s="47" t="str">
        <f t="shared" si="153"/>
        <v/>
      </c>
      <c r="EE89" s="42"/>
      <c r="EF89" s="43"/>
      <c r="EG89" s="45" t="str">
        <f t="shared" si="154"/>
        <v/>
      </c>
      <c r="EH89" s="44"/>
      <c r="EI89" s="43"/>
      <c r="EJ89" s="46" t="str">
        <f t="shared" si="155"/>
        <v/>
      </c>
      <c r="EK89" s="47" t="str">
        <f t="shared" si="156"/>
        <v/>
      </c>
      <c r="EL89" s="42"/>
      <c r="EM89" s="43"/>
      <c r="EN89" s="45" t="str">
        <f t="shared" si="157"/>
        <v/>
      </c>
      <c r="EO89" s="44"/>
      <c r="EP89" s="43"/>
      <c r="EQ89" s="46" t="str">
        <f t="shared" si="158"/>
        <v/>
      </c>
      <c r="ER89" s="47" t="str">
        <f t="shared" si="159"/>
        <v/>
      </c>
      <c r="ES89" s="42"/>
      <c r="ET89" s="43"/>
      <c r="EU89" s="45" t="str">
        <f t="shared" si="160"/>
        <v/>
      </c>
      <c r="EV89" s="44"/>
      <c r="EW89" s="43"/>
      <c r="EX89" s="46" t="str">
        <f t="shared" si="161"/>
        <v/>
      </c>
      <c r="EY89" s="47" t="str">
        <f t="shared" si="162"/>
        <v/>
      </c>
      <c r="EZ89" s="42"/>
      <c r="FA89" s="43"/>
      <c r="FB89" s="45" t="str">
        <f t="shared" si="163"/>
        <v/>
      </c>
      <c r="FC89" s="44"/>
      <c r="FD89" s="43"/>
      <c r="FE89" s="46" t="str">
        <f t="shared" si="164"/>
        <v/>
      </c>
      <c r="FF89" s="47" t="str">
        <f t="shared" si="165"/>
        <v/>
      </c>
      <c r="FG89" s="42"/>
      <c r="FH89" s="43"/>
      <c r="FI89" s="45" t="str">
        <f t="shared" si="166"/>
        <v/>
      </c>
      <c r="FJ89" s="44"/>
      <c r="FK89" s="43"/>
      <c r="FL89" s="46" t="str">
        <f t="shared" si="167"/>
        <v/>
      </c>
      <c r="FM89" s="47" t="str">
        <f t="shared" si="168"/>
        <v/>
      </c>
      <c r="FN89" s="42"/>
      <c r="FO89" s="43"/>
      <c r="FP89" s="45" t="str">
        <f t="shared" si="169"/>
        <v/>
      </c>
      <c r="FQ89" s="44"/>
      <c r="FR89" s="43"/>
      <c r="FS89" s="46" t="str">
        <f t="shared" si="170"/>
        <v/>
      </c>
      <c r="FT89" s="47" t="str">
        <f t="shared" si="171"/>
        <v/>
      </c>
      <c r="FU89" s="42"/>
      <c r="FV89" s="43"/>
      <c r="FW89" s="45" t="str">
        <f t="shared" si="172"/>
        <v/>
      </c>
      <c r="FX89" s="44"/>
      <c r="FY89" s="43"/>
      <c r="FZ89" s="46" t="str">
        <f t="shared" si="173"/>
        <v/>
      </c>
      <c r="GA89" s="47" t="str">
        <f t="shared" si="174"/>
        <v/>
      </c>
      <c r="GB89" s="62" t="s">
        <v>6</v>
      </c>
      <c r="GC89" s="60" t="str">
        <f>IF(ISERROR(AVERAGE(K89,R89,Y89,AF89,AM89,FI89,FP89,FW89,#REF!,#REF!)),"",AVERAGE(K89,R89,Y89,AF89,AM89,FI89,FP89,FW89,#REF!,#REF!))</f>
        <v/>
      </c>
      <c r="GD89" s="61" t="str">
        <f>IF(ISERROR(SUM(N89,U89,AB89,AI89,AP89,FL89,FS89,FZ89,#REF!,#REF!)),"",SUM(N89,U89,AB89,AI89,AP89,FL89,FS89,FZ89,#REF!,#REF!))</f>
        <v/>
      </c>
      <c r="GE89" s="63" t="str">
        <f t="shared" si="175"/>
        <v/>
      </c>
      <c r="GF89" s="25" t="str">
        <f>IF(ISERROR(AVERAGE(K89,R89,Y89,AF89,AM89,FI89,FP89,FW89,#REF!,#REF!)/MIN(K89,R89,Y89,AF89,AM89,FI89,FP89,FW89,#REF!,#REF!)),"",AVERAGE(K89,R89,Y89,AF89,AM89,FI89,FP89,FW89,#REF!,#REF!)/MIN(K89,R89,Y89,AF89,AM89,FI89,FP89,FW89,#REF!,#REF!))</f>
        <v/>
      </c>
      <c r="GG89" s="42"/>
      <c r="GH89" s="43"/>
      <c r="GI89" s="45" t="str">
        <f t="shared" si="176"/>
        <v/>
      </c>
      <c r="GJ89" s="44"/>
      <c r="GK89" s="43"/>
      <c r="GL89" s="46" t="str">
        <f t="shared" si="177"/>
        <v/>
      </c>
      <c r="GM89" s="47" t="str">
        <f t="shared" si="178"/>
        <v/>
      </c>
    </row>
    <row r="90" spans="2:195" ht="27.75" customHeight="1" x14ac:dyDescent="0.2">
      <c r="B90" s="68">
        <v>82</v>
      </c>
      <c r="C90" s="41" t="s">
        <v>383</v>
      </c>
      <c r="D90" s="82" t="s">
        <v>377</v>
      </c>
      <c r="E90" s="40" t="s">
        <v>80</v>
      </c>
      <c r="F90" s="23"/>
      <c r="G90" s="24"/>
      <c r="H90" s="50"/>
      <c r="I90" s="42"/>
      <c r="J90" s="43"/>
      <c r="K90" s="45"/>
      <c r="L90" s="44"/>
      <c r="M90" s="43"/>
      <c r="N90" s="46"/>
      <c r="O90" s="47"/>
      <c r="P90" s="42"/>
      <c r="Q90" s="43"/>
      <c r="R90" s="45" t="str">
        <f t="shared" si="112"/>
        <v/>
      </c>
      <c r="S90" s="44"/>
      <c r="T90" s="43"/>
      <c r="U90" s="46" t="str">
        <f t="shared" si="113"/>
        <v/>
      </c>
      <c r="V90" s="47" t="str">
        <f t="shared" si="114"/>
        <v/>
      </c>
      <c r="W90" s="42"/>
      <c r="X90" s="43"/>
      <c r="Y90" s="45"/>
      <c r="Z90" s="44"/>
      <c r="AA90" s="43"/>
      <c r="AB90" s="46"/>
      <c r="AC90" s="47"/>
      <c r="AD90" s="42"/>
      <c r="AE90" s="43"/>
      <c r="AF90" s="45"/>
      <c r="AG90" s="44"/>
      <c r="AH90" s="43"/>
      <c r="AI90" s="46"/>
      <c r="AJ90" s="47"/>
      <c r="AK90" s="42"/>
      <c r="AL90" s="43"/>
      <c r="AM90" s="45"/>
      <c r="AN90" s="44"/>
      <c r="AO90" s="43"/>
      <c r="AP90" s="46"/>
      <c r="AQ90" s="47"/>
      <c r="AR90" s="42"/>
      <c r="AS90" s="43"/>
      <c r="AT90" s="45" t="str">
        <f t="shared" si="115"/>
        <v/>
      </c>
      <c r="AU90" s="44"/>
      <c r="AV90" s="43"/>
      <c r="AW90" s="46" t="str">
        <f t="shared" si="116"/>
        <v/>
      </c>
      <c r="AX90" s="47" t="str">
        <f t="shared" si="117"/>
        <v/>
      </c>
      <c r="AY90" s="42"/>
      <c r="AZ90" s="43"/>
      <c r="BA90" s="45" t="str">
        <f t="shared" si="118"/>
        <v/>
      </c>
      <c r="BB90" s="44"/>
      <c r="BC90" s="43"/>
      <c r="BD90" s="46" t="str">
        <f t="shared" si="119"/>
        <v/>
      </c>
      <c r="BE90" s="47" t="str">
        <f t="shared" si="120"/>
        <v/>
      </c>
      <c r="BF90" s="42"/>
      <c r="BG90" s="43"/>
      <c r="BH90" s="45" t="str">
        <f t="shared" si="121"/>
        <v/>
      </c>
      <c r="BI90" s="44"/>
      <c r="BJ90" s="43"/>
      <c r="BK90" s="46" t="str">
        <f t="shared" si="122"/>
        <v/>
      </c>
      <c r="BL90" s="47" t="str">
        <f t="shared" si="123"/>
        <v/>
      </c>
      <c r="BM90" s="42"/>
      <c r="BN90" s="43"/>
      <c r="BO90" s="45" t="str">
        <f t="shared" si="124"/>
        <v/>
      </c>
      <c r="BP90" s="44"/>
      <c r="BQ90" s="43"/>
      <c r="BR90" s="46" t="str">
        <f t="shared" si="125"/>
        <v/>
      </c>
      <c r="BS90" s="47" t="str">
        <f t="shared" si="126"/>
        <v/>
      </c>
      <c r="BT90" s="42"/>
      <c r="BU90" s="43"/>
      <c r="BV90" s="45" t="str">
        <f t="shared" si="127"/>
        <v/>
      </c>
      <c r="BW90" s="44"/>
      <c r="BX90" s="43"/>
      <c r="BY90" s="46" t="str">
        <f t="shared" si="128"/>
        <v/>
      </c>
      <c r="BZ90" s="47" t="str">
        <f t="shared" si="129"/>
        <v/>
      </c>
      <c r="CA90" s="42"/>
      <c r="CB90" s="43"/>
      <c r="CC90" s="45" t="str">
        <f t="shared" si="130"/>
        <v/>
      </c>
      <c r="CD90" s="44"/>
      <c r="CE90" s="43"/>
      <c r="CF90" s="46" t="str">
        <f t="shared" si="131"/>
        <v/>
      </c>
      <c r="CG90" s="47" t="str">
        <f t="shared" si="132"/>
        <v/>
      </c>
      <c r="CH90" s="42"/>
      <c r="CI90" s="43"/>
      <c r="CJ90" s="45" t="str">
        <f t="shared" si="133"/>
        <v/>
      </c>
      <c r="CK90" s="44"/>
      <c r="CL90" s="43"/>
      <c r="CM90" s="46" t="str">
        <f t="shared" si="134"/>
        <v/>
      </c>
      <c r="CN90" s="47" t="str">
        <f t="shared" si="135"/>
        <v/>
      </c>
      <c r="CO90" s="42"/>
      <c r="CP90" s="43"/>
      <c r="CQ90" s="45" t="str">
        <f t="shared" si="136"/>
        <v/>
      </c>
      <c r="CR90" s="44"/>
      <c r="CS90" s="43"/>
      <c r="CT90" s="46" t="str">
        <f t="shared" si="137"/>
        <v/>
      </c>
      <c r="CU90" s="47" t="str">
        <f t="shared" si="138"/>
        <v/>
      </c>
      <c r="CV90" s="42"/>
      <c r="CW90" s="43"/>
      <c r="CX90" s="45" t="str">
        <f t="shared" si="139"/>
        <v/>
      </c>
      <c r="CY90" s="44"/>
      <c r="CZ90" s="43"/>
      <c r="DA90" s="46" t="str">
        <f t="shared" si="140"/>
        <v/>
      </c>
      <c r="DB90" s="47" t="str">
        <f t="shared" si="141"/>
        <v/>
      </c>
      <c r="DC90" s="42"/>
      <c r="DD90" s="43"/>
      <c r="DE90" s="45" t="str">
        <f t="shared" si="142"/>
        <v/>
      </c>
      <c r="DF90" s="44"/>
      <c r="DG90" s="43"/>
      <c r="DH90" s="46" t="str">
        <f t="shared" si="143"/>
        <v/>
      </c>
      <c r="DI90" s="47" t="str">
        <f t="shared" si="144"/>
        <v/>
      </c>
      <c r="DJ90" s="42"/>
      <c r="DK90" s="43"/>
      <c r="DL90" s="45" t="str">
        <f t="shared" si="145"/>
        <v/>
      </c>
      <c r="DM90" s="44"/>
      <c r="DN90" s="43"/>
      <c r="DO90" s="46" t="str">
        <f t="shared" si="146"/>
        <v/>
      </c>
      <c r="DP90" s="47" t="str">
        <f t="shared" si="147"/>
        <v/>
      </c>
      <c r="DQ90" s="42"/>
      <c r="DR90" s="43"/>
      <c r="DS90" s="45" t="str">
        <f t="shared" si="148"/>
        <v/>
      </c>
      <c r="DT90" s="44"/>
      <c r="DU90" s="43"/>
      <c r="DV90" s="46" t="str">
        <f t="shared" si="149"/>
        <v/>
      </c>
      <c r="DW90" s="47" t="str">
        <f t="shared" si="150"/>
        <v/>
      </c>
      <c r="DX90" s="42"/>
      <c r="DY90" s="43"/>
      <c r="DZ90" s="45" t="str">
        <f t="shared" si="151"/>
        <v/>
      </c>
      <c r="EA90" s="44"/>
      <c r="EB90" s="43"/>
      <c r="EC90" s="46" t="str">
        <f t="shared" si="152"/>
        <v/>
      </c>
      <c r="ED90" s="47" t="str">
        <f t="shared" si="153"/>
        <v/>
      </c>
      <c r="EE90" s="42"/>
      <c r="EF90" s="43"/>
      <c r="EG90" s="45" t="str">
        <f t="shared" si="154"/>
        <v/>
      </c>
      <c r="EH90" s="44"/>
      <c r="EI90" s="43"/>
      <c r="EJ90" s="46" t="str">
        <f t="shared" si="155"/>
        <v/>
      </c>
      <c r="EK90" s="47" t="str">
        <f t="shared" si="156"/>
        <v/>
      </c>
      <c r="EL90" s="42"/>
      <c r="EM90" s="43"/>
      <c r="EN90" s="45" t="str">
        <f t="shared" si="157"/>
        <v/>
      </c>
      <c r="EO90" s="44"/>
      <c r="EP90" s="43"/>
      <c r="EQ90" s="46" t="str">
        <f t="shared" si="158"/>
        <v/>
      </c>
      <c r="ER90" s="47" t="str">
        <f t="shared" si="159"/>
        <v/>
      </c>
      <c r="ES90" s="42"/>
      <c r="ET90" s="43"/>
      <c r="EU90" s="45" t="str">
        <f t="shared" si="160"/>
        <v/>
      </c>
      <c r="EV90" s="44"/>
      <c r="EW90" s="43"/>
      <c r="EX90" s="46" t="str">
        <f t="shared" si="161"/>
        <v/>
      </c>
      <c r="EY90" s="47" t="str">
        <f t="shared" si="162"/>
        <v/>
      </c>
      <c r="EZ90" s="42"/>
      <c r="FA90" s="43"/>
      <c r="FB90" s="45" t="str">
        <f t="shared" si="163"/>
        <v/>
      </c>
      <c r="FC90" s="44"/>
      <c r="FD90" s="43"/>
      <c r="FE90" s="46" t="str">
        <f t="shared" si="164"/>
        <v/>
      </c>
      <c r="FF90" s="47" t="str">
        <f t="shared" si="165"/>
        <v/>
      </c>
      <c r="FG90" s="42"/>
      <c r="FH90" s="43"/>
      <c r="FI90" s="45" t="str">
        <f t="shared" si="166"/>
        <v/>
      </c>
      <c r="FJ90" s="44"/>
      <c r="FK90" s="43"/>
      <c r="FL90" s="46" t="str">
        <f t="shared" si="167"/>
        <v/>
      </c>
      <c r="FM90" s="47" t="str">
        <f t="shared" si="168"/>
        <v/>
      </c>
      <c r="FN90" s="42"/>
      <c r="FO90" s="43"/>
      <c r="FP90" s="45" t="str">
        <f t="shared" si="169"/>
        <v/>
      </c>
      <c r="FQ90" s="44"/>
      <c r="FR90" s="43"/>
      <c r="FS90" s="46" t="str">
        <f t="shared" si="170"/>
        <v/>
      </c>
      <c r="FT90" s="47" t="str">
        <f t="shared" si="171"/>
        <v/>
      </c>
      <c r="FU90" s="42"/>
      <c r="FV90" s="43"/>
      <c r="FW90" s="45" t="str">
        <f t="shared" si="172"/>
        <v/>
      </c>
      <c r="FX90" s="44"/>
      <c r="FY90" s="43"/>
      <c r="FZ90" s="46" t="str">
        <f t="shared" si="173"/>
        <v/>
      </c>
      <c r="GA90" s="47" t="str">
        <f t="shared" si="174"/>
        <v/>
      </c>
      <c r="GB90" s="62" t="s">
        <v>6</v>
      </c>
      <c r="GC90" s="60" t="str">
        <f>IF(ISERROR(AVERAGE(K90,R90,Y90,AF90,AM90,FI90,FP90,FW90,#REF!,#REF!)),"",AVERAGE(K90,R90,Y90,AF90,AM90,FI90,FP90,FW90,#REF!,#REF!))</f>
        <v/>
      </c>
      <c r="GD90" s="61" t="str">
        <f>IF(ISERROR(SUM(N90,U90,AB90,AI90,AP90,FL90,FS90,FZ90,#REF!,#REF!)),"",SUM(N90,U90,AB90,AI90,AP90,FL90,FS90,FZ90,#REF!,#REF!))</f>
        <v/>
      </c>
      <c r="GE90" s="63" t="str">
        <f t="shared" si="175"/>
        <v/>
      </c>
      <c r="GF90" s="25" t="str">
        <f>IF(ISERROR(AVERAGE(K90,R90,Y90,AF90,AM90,FI90,FP90,FW90,#REF!,#REF!)/MIN(K90,R90,Y90,AF90,AM90,FI90,FP90,FW90,#REF!,#REF!)),"",AVERAGE(K90,R90,Y90,AF90,AM90,FI90,FP90,FW90,#REF!,#REF!)/MIN(K90,R90,Y90,AF90,AM90,FI90,FP90,FW90,#REF!,#REF!))</f>
        <v/>
      </c>
      <c r="GG90" s="42"/>
      <c r="GH90" s="43"/>
      <c r="GI90" s="45" t="str">
        <f t="shared" si="176"/>
        <v/>
      </c>
      <c r="GJ90" s="44"/>
      <c r="GK90" s="43"/>
      <c r="GL90" s="46" t="str">
        <f t="shared" si="177"/>
        <v/>
      </c>
      <c r="GM90" s="47" t="str">
        <f t="shared" si="178"/>
        <v/>
      </c>
    </row>
    <row r="91" spans="2:195" ht="27.75" customHeight="1" x14ac:dyDescent="0.2">
      <c r="B91" s="68">
        <v>83</v>
      </c>
      <c r="C91" s="41" t="s">
        <v>44</v>
      </c>
      <c r="D91" s="82" t="s">
        <v>377</v>
      </c>
      <c r="E91" s="40" t="s">
        <v>82</v>
      </c>
      <c r="F91" s="23"/>
      <c r="G91" s="24"/>
      <c r="H91" s="50"/>
      <c r="I91" s="42"/>
      <c r="J91" s="43"/>
      <c r="K91" s="45"/>
      <c r="L91" s="44"/>
      <c r="M91" s="43"/>
      <c r="N91" s="46"/>
      <c r="O91" s="47"/>
      <c r="P91" s="42"/>
      <c r="Q91" s="43"/>
      <c r="R91" s="45" t="str">
        <f t="shared" si="112"/>
        <v/>
      </c>
      <c r="S91" s="44"/>
      <c r="T91" s="43"/>
      <c r="U91" s="46" t="str">
        <f t="shared" si="113"/>
        <v/>
      </c>
      <c r="V91" s="47" t="str">
        <f t="shared" si="114"/>
        <v/>
      </c>
      <c r="W91" s="42"/>
      <c r="X91" s="43"/>
      <c r="Y91" s="45"/>
      <c r="Z91" s="44"/>
      <c r="AA91" s="43"/>
      <c r="AB91" s="46"/>
      <c r="AC91" s="47"/>
      <c r="AD91" s="42"/>
      <c r="AE91" s="43"/>
      <c r="AF91" s="45"/>
      <c r="AG91" s="44"/>
      <c r="AH91" s="43"/>
      <c r="AI91" s="46"/>
      <c r="AJ91" s="47"/>
      <c r="AK91" s="42"/>
      <c r="AL91" s="43"/>
      <c r="AM91" s="45"/>
      <c r="AN91" s="44"/>
      <c r="AO91" s="43"/>
      <c r="AP91" s="46"/>
      <c r="AQ91" s="47"/>
      <c r="AR91" s="42"/>
      <c r="AS91" s="43"/>
      <c r="AT91" s="45" t="str">
        <f t="shared" si="115"/>
        <v/>
      </c>
      <c r="AU91" s="44"/>
      <c r="AV91" s="43"/>
      <c r="AW91" s="46" t="str">
        <f t="shared" si="116"/>
        <v/>
      </c>
      <c r="AX91" s="47" t="str">
        <f t="shared" si="117"/>
        <v/>
      </c>
      <c r="AY91" s="42"/>
      <c r="AZ91" s="43"/>
      <c r="BA91" s="45" t="str">
        <f t="shared" si="118"/>
        <v/>
      </c>
      <c r="BB91" s="44"/>
      <c r="BC91" s="43"/>
      <c r="BD91" s="46" t="str">
        <f t="shared" si="119"/>
        <v/>
      </c>
      <c r="BE91" s="47" t="str">
        <f t="shared" si="120"/>
        <v/>
      </c>
      <c r="BF91" s="42"/>
      <c r="BG91" s="43"/>
      <c r="BH91" s="45" t="str">
        <f t="shared" si="121"/>
        <v/>
      </c>
      <c r="BI91" s="44"/>
      <c r="BJ91" s="43"/>
      <c r="BK91" s="46" t="str">
        <f t="shared" si="122"/>
        <v/>
      </c>
      <c r="BL91" s="47" t="str">
        <f t="shared" si="123"/>
        <v/>
      </c>
      <c r="BM91" s="42"/>
      <c r="BN91" s="43"/>
      <c r="BO91" s="45" t="str">
        <f t="shared" si="124"/>
        <v/>
      </c>
      <c r="BP91" s="44"/>
      <c r="BQ91" s="43"/>
      <c r="BR91" s="46" t="str">
        <f t="shared" si="125"/>
        <v/>
      </c>
      <c r="BS91" s="47" t="str">
        <f t="shared" si="126"/>
        <v/>
      </c>
      <c r="BT91" s="42"/>
      <c r="BU91" s="43"/>
      <c r="BV91" s="45" t="str">
        <f t="shared" si="127"/>
        <v/>
      </c>
      <c r="BW91" s="44"/>
      <c r="BX91" s="43"/>
      <c r="BY91" s="46" t="str">
        <f t="shared" si="128"/>
        <v/>
      </c>
      <c r="BZ91" s="47" t="str">
        <f t="shared" si="129"/>
        <v/>
      </c>
      <c r="CA91" s="42"/>
      <c r="CB91" s="43"/>
      <c r="CC91" s="45" t="str">
        <f t="shared" si="130"/>
        <v/>
      </c>
      <c r="CD91" s="44"/>
      <c r="CE91" s="43"/>
      <c r="CF91" s="46" t="str">
        <f t="shared" si="131"/>
        <v/>
      </c>
      <c r="CG91" s="47" t="str">
        <f t="shared" si="132"/>
        <v/>
      </c>
      <c r="CH91" s="42"/>
      <c r="CI91" s="43"/>
      <c r="CJ91" s="45" t="str">
        <f t="shared" si="133"/>
        <v/>
      </c>
      <c r="CK91" s="44"/>
      <c r="CL91" s="43"/>
      <c r="CM91" s="46" t="str">
        <f t="shared" si="134"/>
        <v/>
      </c>
      <c r="CN91" s="47" t="str">
        <f t="shared" si="135"/>
        <v/>
      </c>
      <c r="CO91" s="42"/>
      <c r="CP91" s="43"/>
      <c r="CQ91" s="45" t="str">
        <f t="shared" si="136"/>
        <v/>
      </c>
      <c r="CR91" s="44"/>
      <c r="CS91" s="43"/>
      <c r="CT91" s="46" t="str">
        <f t="shared" si="137"/>
        <v/>
      </c>
      <c r="CU91" s="47" t="str">
        <f t="shared" si="138"/>
        <v/>
      </c>
      <c r="CV91" s="42"/>
      <c r="CW91" s="43"/>
      <c r="CX91" s="45" t="str">
        <f t="shared" si="139"/>
        <v/>
      </c>
      <c r="CY91" s="44"/>
      <c r="CZ91" s="43"/>
      <c r="DA91" s="46" t="str">
        <f t="shared" si="140"/>
        <v/>
      </c>
      <c r="DB91" s="47" t="str">
        <f t="shared" si="141"/>
        <v/>
      </c>
      <c r="DC91" s="42"/>
      <c r="DD91" s="43"/>
      <c r="DE91" s="45" t="str">
        <f t="shared" si="142"/>
        <v/>
      </c>
      <c r="DF91" s="44"/>
      <c r="DG91" s="43"/>
      <c r="DH91" s="46" t="str">
        <f t="shared" si="143"/>
        <v/>
      </c>
      <c r="DI91" s="47" t="str">
        <f t="shared" si="144"/>
        <v/>
      </c>
      <c r="DJ91" s="42"/>
      <c r="DK91" s="43"/>
      <c r="DL91" s="45" t="str">
        <f t="shared" si="145"/>
        <v/>
      </c>
      <c r="DM91" s="44"/>
      <c r="DN91" s="43"/>
      <c r="DO91" s="46" t="str">
        <f t="shared" si="146"/>
        <v/>
      </c>
      <c r="DP91" s="47" t="str">
        <f t="shared" si="147"/>
        <v/>
      </c>
      <c r="DQ91" s="42"/>
      <c r="DR91" s="43"/>
      <c r="DS91" s="45" t="str">
        <f t="shared" si="148"/>
        <v/>
      </c>
      <c r="DT91" s="44"/>
      <c r="DU91" s="43"/>
      <c r="DV91" s="46" t="str">
        <f t="shared" si="149"/>
        <v/>
      </c>
      <c r="DW91" s="47" t="str">
        <f t="shared" si="150"/>
        <v/>
      </c>
      <c r="DX91" s="42"/>
      <c r="DY91" s="43"/>
      <c r="DZ91" s="45" t="str">
        <f t="shared" si="151"/>
        <v/>
      </c>
      <c r="EA91" s="44"/>
      <c r="EB91" s="43"/>
      <c r="EC91" s="46" t="str">
        <f t="shared" si="152"/>
        <v/>
      </c>
      <c r="ED91" s="47" t="str">
        <f t="shared" si="153"/>
        <v/>
      </c>
      <c r="EE91" s="42"/>
      <c r="EF91" s="43"/>
      <c r="EG91" s="45" t="str">
        <f t="shared" si="154"/>
        <v/>
      </c>
      <c r="EH91" s="44"/>
      <c r="EI91" s="43"/>
      <c r="EJ91" s="46" t="str">
        <f t="shared" si="155"/>
        <v/>
      </c>
      <c r="EK91" s="47" t="str">
        <f t="shared" si="156"/>
        <v/>
      </c>
      <c r="EL91" s="42"/>
      <c r="EM91" s="43"/>
      <c r="EN91" s="45" t="str">
        <f t="shared" si="157"/>
        <v/>
      </c>
      <c r="EO91" s="44"/>
      <c r="EP91" s="43"/>
      <c r="EQ91" s="46" t="str">
        <f t="shared" si="158"/>
        <v/>
      </c>
      <c r="ER91" s="47" t="str">
        <f t="shared" si="159"/>
        <v/>
      </c>
      <c r="ES91" s="42"/>
      <c r="ET91" s="43"/>
      <c r="EU91" s="45" t="str">
        <f t="shared" si="160"/>
        <v/>
      </c>
      <c r="EV91" s="44"/>
      <c r="EW91" s="43"/>
      <c r="EX91" s="46" t="str">
        <f t="shared" si="161"/>
        <v/>
      </c>
      <c r="EY91" s="47" t="str">
        <f t="shared" si="162"/>
        <v/>
      </c>
      <c r="EZ91" s="42"/>
      <c r="FA91" s="43"/>
      <c r="FB91" s="45" t="str">
        <f t="shared" si="163"/>
        <v/>
      </c>
      <c r="FC91" s="44"/>
      <c r="FD91" s="43"/>
      <c r="FE91" s="46" t="str">
        <f t="shared" si="164"/>
        <v/>
      </c>
      <c r="FF91" s="47" t="str">
        <f t="shared" si="165"/>
        <v/>
      </c>
      <c r="FG91" s="42"/>
      <c r="FH91" s="43"/>
      <c r="FI91" s="45" t="str">
        <f t="shared" si="166"/>
        <v/>
      </c>
      <c r="FJ91" s="44"/>
      <c r="FK91" s="43"/>
      <c r="FL91" s="46" t="str">
        <f t="shared" si="167"/>
        <v/>
      </c>
      <c r="FM91" s="47" t="str">
        <f t="shared" si="168"/>
        <v/>
      </c>
      <c r="FN91" s="42"/>
      <c r="FO91" s="43"/>
      <c r="FP91" s="45" t="str">
        <f t="shared" si="169"/>
        <v/>
      </c>
      <c r="FQ91" s="44"/>
      <c r="FR91" s="43"/>
      <c r="FS91" s="46" t="str">
        <f t="shared" si="170"/>
        <v/>
      </c>
      <c r="FT91" s="47" t="str">
        <f t="shared" si="171"/>
        <v/>
      </c>
      <c r="FU91" s="42"/>
      <c r="FV91" s="43"/>
      <c r="FW91" s="45" t="str">
        <f t="shared" si="172"/>
        <v/>
      </c>
      <c r="FX91" s="44"/>
      <c r="FY91" s="43"/>
      <c r="FZ91" s="46" t="str">
        <f t="shared" si="173"/>
        <v/>
      </c>
      <c r="GA91" s="47" t="str">
        <f t="shared" si="174"/>
        <v/>
      </c>
      <c r="GB91" s="62" t="s">
        <v>6</v>
      </c>
      <c r="GC91" s="60" t="str">
        <f>IF(ISERROR(AVERAGE(K91,R91,Y91,AF91,AM91,FI91,FP91,FW91,#REF!,#REF!)),"",AVERAGE(K91,R91,Y91,AF91,AM91,FI91,FP91,FW91,#REF!,#REF!))</f>
        <v/>
      </c>
      <c r="GD91" s="61" t="str">
        <f>IF(ISERROR(SUM(N91,U91,AB91,AI91,AP91,FL91,FS91,FZ91,#REF!,#REF!)),"",SUM(N91,U91,AB91,AI91,AP91,FL91,FS91,FZ91,#REF!,#REF!))</f>
        <v/>
      </c>
      <c r="GE91" s="63" t="str">
        <f t="shared" si="175"/>
        <v/>
      </c>
      <c r="GF91" s="25" t="str">
        <f>IF(ISERROR(AVERAGE(K91,R91,Y91,AF91,AM91,FI91,FP91,FW91,#REF!,#REF!)/MIN(K91,R91,Y91,AF91,AM91,FI91,FP91,FW91,#REF!,#REF!)),"",AVERAGE(K91,R91,Y91,AF91,AM91,FI91,FP91,FW91,#REF!,#REF!)/MIN(K91,R91,Y91,AF91,AM91,FI91,FP91,FW91,#REF!,#REF!))</f>
        <v/>
      </c>
      <c r="GG91" s="42"/>
      <c r="GH91" s="43"/>
      <c r="GI91" s="45" t="str">
        <f t="shared" si="176"/>
        <v/>
      </c>
      <c r="GJ91" s="44"/>
      <c r="GK91" s="43"/>
      <c r="GL91" s="46" t="str">
        <f t="shared" si="177"/>
        <v/>
      </c>
      <c r="GM91" s="47" t="str">
        <f t="shared" si="178"/>
        <v/>
      </c>
    </row>
    <row r="92" spans="2:195" ht="27.75" customHeight="1" x14ac:dyDescent="0.2">
      <c r="B92" s="68">
        <v>84</v>
      </c>
      <c r="C92" s="41" t="s">
        <v>44</v>
      </c>
      <c r="D92" s="82" t="s">
        <v>378</v>
      </c>
      <c r="E92" s="40" t="s">
        <v>204</v>
      </c>
      <c r="F92" s="23"/>
      <c r="G92" s="24"/>
      <c r="H92" s="50"/>
      <c r="I92" s="42"/>
      <c r="J92" s="43"/>
      <c r="K92" s="45"/>
      <c r="L92" s="44"/>
      <c r="M92" s="43"/>
      <c r="N92" s="46"/>
      <c r="O92" s="47"/>
      <c r="P92" s="42"/>
      <c r="Q92" s="43"/>
      <c r="R92" s="45" t="str">
        <f t="shared" si="112"/>
        <v/>
      </c>
      <c r="S92" s="44"/>
      <c r="T92" s="43"/>
      <c r="U92" s="46" t="str">
        <f t="shared" si="113"/>
        <v/>
      </c>
      <c r="V92" s="47" t="str">
        <f t="shared" si="114"/>
        <v/>
      </c>
      <c r="W92" s="42"/>
      <c r="X92" s="43"/>
      <c r="Y92" s="45"/>
      <c r="Z92" s="44"/>
      <c r="AA92" s="43"/>
      <c r="AB92" s="46"/>
      <c r="AC92" s="47"/>
      <c r="AD92" s="42"/>
      <c r="AE92" s="43"/>
      <c r="AF92" s="45"/>
      <c r="AG92" s="44"/>
      <c r="AH92" s="43"/>
      <c r="AI92" s="46"/>
      <c r="AJ92" s="47"/>
      <c r="AK92" s="42"/>
      <c r="AL92" s="43"/>
      <c r="AM92" s="45"/>
      <c r="AN92" s="44"/>
      <c r="AO92" s="43"/>
      <c r="AP92" s="46"/>
      <c r="AQ92" s="47"/>
      <c r="AR92" s="42"/>
      <c r="AS92" s="43"/>
      <c r="AT92" s="45" t="str">
        <f t="shared" si="115"/>
        <v/>
      </c>
      <c r="AU92" s="44"/>
      <c r="AV92" s="43"/>
      <c r="AW92" s="46" t="str">
        <f t="shared" si="116"/>
        <v/>
      </c>
      <c r="AX92" s="47" t="str">
        <f t="shared" si="117"/>
        <v/>
      </c>
      <c r="AY92" s="42"/>
      <c r="AZ92" s="43"/>
      <c r="BA92" s="45" t="str">
        <f t="shared" si="118"/>
        <v/>
      </c>
      <c r="BB92" s="44"/>
      <c r="BC92" s="43"/>
      <c r="BD92" s="46" t="str">
        <f t="shared" si="119"/>
        <v/>
      </c>
      <c r="BE92" s="47" t="str">
        <f t="shared" si="120"/>
        <v/>
      </c>
      <c r="BF92" s="42"/>
      <c r="BG92" s="43"/>
      <c r="BH92" s="45" t="str">
        <f t="shared" si="121"/>
        <v/>
      </c>
      <c r="BI92" s="44"/>
      <c r="BJ92" s="43"/>
      <c r="BK92" s="46" t="str">
        <f t="shared" si="122"/>
        <v/>
      </c>
      <c r="BL92" s="47" t="str">
        <f t="shared" si="123"/>
        <v/>
      </c>
      <c r="BM92" s="42"/>
      <c r="BN92" s="43"/>
      <c r="BO92" s="45" t="str">
        <f t="shared" si="124"/>
        <v/>
      </c>
      <c r="BP92" s="44"/>
      <c r="BQ92" s="43"/>
      <c r="BR92" s="46" t="str">
        <f t="shared" si="125"/>
        <v/>
      </c>
      <c r="BS92" s="47" t="str">
        <f t="shared" si="126"/>
        <v/>
      </c>
      <c r="BT92" s="42"/>
      <c r="BU92" s="43"/>
      <c r="BV92" s="45" t="str">
        <f t="shared" si="127"/>
        <v/>
      </c>
      <c r="BW92" s="44"/>
      <c r="BX92" s="43"/>
      <c r="BY92" s="46" t="str">
        <f t="shared" si="128"/>
        <v/>
      </c>
      <c r="BZ92" s="47" t="str">
        <f t="shared" si="129"/>
        <v/>
      </c>
      <c r="CA92" s="42"/>
      <c r="CB92" s="43"/>
      <c r="CC92" s="45" t="str">
        <f t="shared" si="130"/>
        <v/>
      </c>
      <c r="CD92" s="44"/>
      <c r="CE92" s="43"/>
      <c r="CF92" s="46" t="str">
        <f t="shared" si="131"/>
        <v/>
      </c>
      <c r="CG92" s="47" t="str">
        <f t="shared" si="132"/>
        <v/>
      </c>
      <c r="CH92" s="42"/>
      <c r="CI92" s="43"/>
      <c r="CJ92" s="45" t="str">
        <f t="shared" si="133"/>
        <v/>
      </c>
      <c r="CK92" s="44"/>
      <c r="CL92" s="43"/>
      <c r="CM92" s="46" t="str">
        <f t="shared" si="134"/>
        <v/>
      </c>
      <c r="CN92" s="47" t="str">
        <f t="shared" si="135"/>
        <v/>
      </c>
      <c r="CO92" s="42"/>
      <c r="CP92" s="43"/>
      <c r="CQ92" s="45" t="str">
        <f t="shared" si="136"/>
        <v/>
      </c>
      <c r="CR92" s="44"/>
      <c r="CS92" s="43"/>
      <c r="CT92" s="46" t="str">
        <f t="shared" si="137"/>
        <v/>
      </c>
      <c r="CU92" s="47" t="str">
        <f t="shared" si="138"/>
        <v/>
      </c>
      <c r="CV92" s="42"/>
      <c r="CW92" s="43"/>
      <c r="CX92" s="45" t="str">
        <f t="shared" si="139"/>
        <v/>
      </c>
      <c r="CY92" s="44"/>
      <c r="CZ92" s="43"/>
      <c r="DA92" s="46" t="str">
        <f t="shared" si="140"/>
        <v/>
      </c>
      <c r="DB92" s="47" t="str">
        <f t="shared" si="141"/>
        <v/>
      </c>
      <c r="DC92" s="42"/>
      <c r="DD92" s="43"/>
      <c r="DE92" s="45" t="str">
        <f t="shared" si="142"/>
        <v/>
      </c>
      <c r="DF92" s="44"/>
      <c r="DG92" s="43"/>
      <c r="DH92" s="46" t="str">
        <f t="shared" si="143"/>
        <v/>
      </c>
      <c r="DI92" s="47" t="str">
        <f t="shared" si="144"/>
        <v/>
      </c>
      <c r="DJ92" s="42"/>
      <c r="DK92" s="43"/>
      <c r="DL92" s="45" t="str">
        <f t="shared" si="145"/>
        <v/>
      </c>
      <c r="DM92" s="44"/>
      <c r="DN92" s="43"/>
      <c r="DO92" s="46" t="str">
        <f t="shared" si="146"/>
        <v/>
      </c>
      <c r="DP92" s="47" t="str">
        <f t="shared" si="147"/>
        <v/>
      </c>
      <c r="DQ92" s="42"/>
      <c r="DR92" s="43"/>
      <c r="DS92" s="45" t="str">
        <f t="shared" si="148"/>
        <v/>
      </c>
      <c r="DT92" s="44"/>
      <c r="DU92" s="43"/>
      <c r="DV92" s="46" t="str">
        <f t="shared" si="149"/>
        <v/>
      </c>
      <c r="DW92" s="47" t="str">
        <f t="shared" si="150"/>
        <v/>
      </c>
      <c r="DX92" s="42"/>
      <c r="DY92" s="43"/>
      <c r="DZ92" s="45" t="str">
        <f t="shared" si="151"/>
        <v/>
      </c>
      <c r="EA92" s="44"/>
      <c r="EB92" s="43"/>
      <c r="EC92" s="46" t="str">
        <f t="shared" si="152"/>
        <v/>
      </c>
      <c r="ED92" s="47" t="str">
        <f t="shared" si="153"/>
        <v/>
      </c>
      <c r="EE92" s="42"/>
      <c r="EF92" s="43"/>
      <c r="EG92" s="45" t="str">
        <f t="shared" si="154"/>
        <v/>
      </c>
      <c r="EH92" s="44"/>
      <c r="EI92" s="43"/>
      <c r="EJ92" s="46" t="str">
        <f t="shared" si="155"/>
        <v/>
      </c>
      <c r="EK92" s="47" t="str">
        <f t="shared" si="156"/>
        <v/>
      </c>
      <c r="EL92" s="42"/>
      <c r="EM92" s="43"/>
      <c r="EN92" s="45" t="str">
        <f t="shared" si="157"/>
        <v/>
      </c>
      <c r="EO92" s="44"/>
      <c r="EP92" s="43"/>
      <c r="EQ92" s="46" t="str">
        <f t="shared" si="158"/>
        <v/>
      </c>
      <c r="ER92" s="47" t="str">
        <f t="shared" si="159"/>
        <v/>
      </c>
      <c r="ES92" s="42"/>
      <c r="ET92" s="43"/>
      <c r="EU92" s="45" t="str">
        <f t="shared" si="160"/>
        <v/>
      </c>
      <c r="EV92" s="44"/>
      <c r="EW92" s="43"/>
      <c r="EX92" s="46" t="str">
        <f t="shared" si="161"/>
        <v/>
      </c>
      <c r="EY92" s="47" t="str">
        <f t="shared" si="162"/>
        <v/>
      </c>
      <c r="EZ92" s="42"/>
      <c r="FA92" s="43"/>
      <c r="FB92" s="45" t="str">
        <f t="shared" si="163"/>
        <v/>
      </c>
      <c r="FC92" s="44"/>
      <c r="FD92" s="43"/>
      <c r="FE92" s="46" t="str">
        <f t="shared" si="164"/>
        <v/>
      </c>
      <c r="FF92" s="47" t="str">
        <f t="shared" si="165"/>
        <v/>
      </c>
      <c r="FG92" s="42"/>
      <c r="FH92" s="43"/>
      <c r="FI92" s="45" t="str">
        <f t="shared" si="166"/>
        <v/>
      </c>
      <c r="FJ92" s="44"/>
      <c r="FK92" s="43"/>
      <c r="FL92" s="46" t="str">
        <f t="shared" si="167"/>
        <v/>
      </c>
      <c r="FM92" s="47" t="str">
        <f t="shared" si="168"/>
        <v/>
      </c>
      <c r="FN92" s="42"/>
      <c r="FO92" s="43"/>
      <c r="FP92" s="45" t="str">
        <f t="shared" si="169"/>
        <v/>
      </c>
      <c r="FQ92" s="44"/>
      <c r="FR92" s="43"/>
      <c r="FS92" s="46" t="str">
        <f t="shared" si="170"/>
        <v/>
      </c>
      <c r="FT92" s="47" t="str">
        <f t="shared" si="171"/>
        <v/>
      </c>
      <c r="FU92" s="42"/>
      <c r="FV92" s="43"/>
      <c r="FW92" s="45" t="str">
        <f t="shared" si="172"/>
        <v/>
      </c>
      <c r="FX92" s="44"/>
      <c r="FY92" s="43"/>
      <c r="FZ92" s="46" t="str">
        <f t="shared" si="173"/>
        <v/>
      </c>
      <c r="GA92" s="47" t="str">
        <f t="shared" si="174"/>
        <v/>
      </c>
      <c r="GB92" s="62" t="s">
        <v>6</v>
      </c>
      <c r="GC92" s="60" t="str">
        <f>IF(ISERROR(AVERAGE(K92,R92,Y92,AF92,AM92,FI92,FP92,FW92,#REF!,#REF!)),"",AVERAGE(K92,R92,Y92,AF92,AM92,FI92,FP92,FW92,#REF!,#REF!))</f>
        <v/>
      </c>
      <c r="GD92" s="61" t="str">
        <f>IF(ISERROR(SUM(N92,U92,AB92,AI92,AP92,FL92,FS92,FZ92,#REF!,#REF!)),"",SUM(N92,U92,AB92,AI92,AP92,FL92,FS92,FZ92,#REF!,#REF!))</f>
        <v/>
      </c>
      <c r="GE92" s="63" t="str">
        <f t="shared" si="175"/>
        <v/>
      </c>
      <c r="GF92" s="25" t="str">
        <f>IF(ISERROR(AVERAGE(K92,R92,Y92,AF92,AM92,FI92,FP92,FW92,#REF!,#REF!)/MIN(K92,R92,Y92,AF92,AM92,FI92,FP92,FW92,#REF!,#REF!)),"",AVERAGE(K92,R92,Y92,AF92,AM92,FI92,FP92,FW92,#REF!,#REF!)/MIN(K92,R92,Y92,AF92,AM92,FI92,FP92,FW92,#REF!,#REF!))</f>
        <v/>
      </c>
      <c r="GG92" s="42"/>
      <c r="GH92" s="43"/>
      <c r="GI92" s="45" t="str">
        <f t="shared" si="176"/>
        <v/>
      </c>
      <c r="GJ92" s="44"/>
      <c r="GK92" s="43"/>
      <c r="GL92" s="46" t="str">
        <f t="shared" si="177"/>
        <v/>
      </c>
      <c r="GM92" s="47" t="str">
        <f t="shared" si="178"/>
        <v/>
      </c>
    </row>
    <row r="93" spans="2:195" ht="27.75" customHeight="1" x14ac:dyDescent="0.2">
      <c r="B93" s="68">
        <v>85</v>
      </c>
      <c r="C93" s="41" t="s">
        <v>44</v>
      </c>
      <c r="D93" s="82" t="s">
        <v>379</v>
      </c>
      <c r="E93" s="40" t="s">
        <v>41</v>
      </c>
      <c r="F93" s="23"/>
      <c r="G93" s="24"/>
      <c r="H93" s="50"/>
      <c r="I93" s="42"/>
      <c r="J93" s="43"/>
      <c r="K93" s="45"/>
      <c r="L93" s="44"/>
      <c r="M93" s="43"/>
      <c r="N93" s="46"/>
      <c r="O93" s="47"/>
      <c r="P93" s="42"/>
      <c r="Q93" s="43"/>
      <c r="R93" s="45" t="str">
        <f t="shared" si="112"/>
        <v/>
      </c>
      <c r="S93" s="44"/>
      <c r="T93" s="43"/>
      <c r="U93" s="46" t="str">
        <f t="shared" si="113"/>
        <v/>
      </c>
      <c r="V93" s="47" t="str">
        <f t="shared" si="114"/>
        <v/>
      </c>
      <c r="W93" s="42"/>
      <c r="X93" s="43"/>
      <c r="Y93" s="45"/>
      <c r="Z93" s="44"/>
      <c r="AA93" s="43"/>
      <c r="AB93" s="46"/>
      <c r="AC93" s="47"/>
      <c r="AD93" s="42"/>
      <c r="AE93" s="43"/>
      <c r="AF93" s="45"/>
      <c r="AG93" s="44"/>
      <c r="AH93" s="43"/>
      <c r="AI93" s="46"/>
      <c r="AJ93" s="47"/>
      <c r="AK93" s="42"/>
      <c r="AL93" s="43"/>
      <c r="AM93" s="45"/>
      <c r="AN93" s="44"/>
      <c r="AO93" s="43"/>
      <c r="AP93" s="46"/>
      <c r="AQ93" s="47"/>
      <c r="AR93" s="42"/>
      <c r="AS93" s="43"/>
      <c r="AT93" s="45" t="str">
        <f t="shared" si="115"/>
        <v/>
      </c>
      <c r="AU93" s="44"/>
      <c r="AV93" s="43"/>
      <c r="AW93" s="46" t="str">
        <f t="shared" si="116"/>
        <v/>
      </c>
      <c r="AX93" s="47" t="str">
        <f t="shared" si="117"/>
        <v/>
      </c>
      <c r="AY93" s="42"/>
      <c r="AZ93" s="43"/>
      <c r="BA93" s="45" t="str">
        <f t="shared" si="118"/>
        <v/>
      </c>
      <c r="BB93" s="44"/>
      <c r="BC93" s="43"/>
      <c r="BD93" s="46" t="str">
        <f t="shared" si="119"/>
        <v/>
      </c>
      <c r="BE93" s="47" t="str">
        <f t="shared" si="120"/>
        <v/>
      </c>
      <c r="BF93" s="42"/>
      <c r="BG93" s="43"/>
      <c r="BH93" s="45" t="str">
        <f t="shared" si="121"/>
        <v/>
      </c>
      <c r="BI93" s="44"/>
      <c r="BJ93" s="43"/>
      <c r="BK93" s="46" t="str">
        <f t="shared" si="122"/>
        <v/>
      </c>
      <c r="BL93" s="47" t="str">
        <f t="shared" si="123"/>
        <v/>
      </c>
      <c r="BM93" s="42"/>
      <c r="BN93" s="43"/>
      <c r="BO93" s="45" t="str">
        <f t="shared" si="124"/>
        <v/>
      </c>
      <c r="BP93" s="44"/>
      <c r="BQ93" s="43"/>
      <c r="BR93" s="46" t="str">
        <f t="shared" si="125"/>
        <v/>
      </c>
      <c r="BS93" s="47" t="str">
        <f t="shared" si="126"/>
        <v/>
      </c>
      <c r="BT93" s="42"/>
      <c r="BU93" s="43"/>
      <c r="BV93" s="45" t="str">
        <f t="shared" si="127"/>
        <v/>
      </c>
      <c r="BW93" s="44"/>
      <c r="BX93" s="43"/>
      <c r="BY93" s="46" t="str">
        <f t="shared" si="128"/>
        <v/>
      </c>
      <c r="BZ93" s="47" t="str">
        <f t="shared" si="129"/>
        <v/>
      </c>
      <c r="CA93" s="42"/>
      <c r="CB93" s="43"/>
      <c r="CC93" s="45" t="str">
        <f t="shared" si="130"/>
        <v/>
      </c>
      <c r="CD93" s="44"/>
      <c r="CE93" s="43"/>
      <c r="CF93" s="46" t="str">
        <f t="shared" si="131"/>
        <v/>
      </c>
      <c r="CG93" s="47" t="str">
        <f t="shared" si="132"/>
        <v/>
      </c>
      <c r="CH93" s="42"/>
      <c r="CI93" s="43"/>
      <c r="CJ93" s="45" t="str">
        <f t="shared" si="133"/>
        <v/>
      </c>
      <c r="CK93" s="44"/>
      <c r="CL93" s="43"/>
      <c r="CM93" s="46" t="str">
        <f t="shared" si="134"/>
        <v/>
      </c>
      <c r="CN93" s="47" t="str">
        <f t="shared" si="135"/>
        <v/>
      </c>
      <c r="CO93" s="42"/>
      <c r="CP93" s="43"/>
      <c r="CQ93" s="45" t="str">
        <f t="shared" si="136"/>
        <v/>
      </c>
      <c r="CR93" s="44"/>
      <c r="CS93" s="43"/>
      <c r="CT93" s="46" t="str">
        <f t="shared" si="137"/>
        <v/>
      </c>
      <c r="CU93" s="47" t="str">
        <f t="shared" si="138"/>
        <v/>
      </c>
      <c r="CV93" s="42"/>
      <c r="CW93" s="43"/>
      <c r="CX93" s="45" t="str">
        <f t="shared" si="139"/>
        <v/>
      </c>
      <c r="CY93" s="44"/>
      <c r="CZ93" s="43"/>
      <c r="DA93" s="46" t="str">
        <f t="shared" si="140"/>
        <v/>
      </c>
      <c r="DB93" s="47" t="str">
        <f t="shared" si="141"/>
        <v/>
      </c>
      <c r="DC93" s="42"/>
      <c r="DD93" s="43"/>
      <c r="DE93" s="45" t="str">
        <f t="shared" si="142"/>
        <v/>
      </c>
      <c r="DF93" s="44"/>
      <c r="DG93" s="43"/>
      <c r="DH93" s="46" t="str">
        <f t="shared" si="143"/>
        <v/>
      </c>
      <c r="DI93" s="47" t="str">
        <f t="shared" si="144"/>
        <v/>
      </c>
      <c r="DJ93" s="42"/>
      <c r="DK93" s="43"/>
      <c r="DL93" s="45" t="str">
        <f t="shared" si="145"/>
        <v/>
      </c>
      <c r="DM93" s="44"/>
      <c r="DN93" s="43"/>
      <c r="DO93" s="46" t="str">
        <f t="shared" si="146"/>
        <v/>
      </c>
      <c r="DP93" s="47" t="str">
        <f t="shared" si="147"/>
        <v/>
      </c>
      <c r="DQ93" s="42"/>
      <c r="DR93" s="43"/>
      <c r="DS93" s="45" t="str">
        <f t="shared" si="148"/>
        <v/>
      </c>
      <c r="DT93" s="44"/>
      <c r="DU93" s="43"/>
      <c r="DV93" s="46" t="str">
        <f t="shared" si="149"/>
        <v/>
      </c>
      <c r="DW93" s="47" t="str">
        <f t="shared" si="150"/>
        <v/>
      </c>
      <c r="DX93" s="42"/>
      <c r="DY93" s="43"/>
      <c r="DZ93" s="45" t="str">
        <f t="shared" si="151"/>
        <v/>
      </c>
      <c r="EA93" s="44"/>
      <c r="EB93" s="43"/>
      <c r="EC93" s="46" t="str">
        <f t="shared" si="152"/>
        <v/>
      </c>
      <c r="ED93" s="47" t="str">
        <f t="shared" si="153"/>
        <v/>
      </c>
      <c r="EE93" s="42"/>
      <c r="EF93" s="43"/>
      <c r="EG93" s="45" t="str">
        <f t="shared" si="154"/>
        <v/>
      </c>
      <c r="EH93" s="44"/>
      <c r="EI93" s="43"/>
      <c r="EJ93" s="46" t="str">
        <f t="shared" si="155"/>
        <v/>
      </c>
      <c r="EK93" s="47" t="str">
        <f t="shared" si="156"/>
        <v/>
      </c>
      <c r="EL93" s="42"/>
      <c r="EM93" s="43"/>
      <c r="EN93" s="45" t="str">
        <f t="shared" si="157"/>
        <v/>
      </c>
      <c r="EO93" s="44"/>
      <c r="EP93" s="43"/>
      <c r="EQ93" s="46" t="str">
        <f t="shared" si="158"/>
        <v/>
      </c>
      <c r="ER93" s="47" t="str">
        <f t="shared" si="159"/>
        <v/>
      </c>
      <c r="ES93" s="42"/>
      <c r="ET93" s="43"/>
      <c r="EU93" s="45" t="str">
        <f t="shared" si="160"/>
        <v/>
      </c>
      <c r="EV93" s="44"/>
      <c r="EW93" s="43"/>
      <c r="EX93" s="46" t="str">
        <f t="shared" si="161"/>
        <v/>
      </c>
      <c r="EY93" s="47" t="str">
        <f t="shared" si="162"/>
        <v/>
      </c>
      <c r="EZ93" s="42"/>
      <c r="FA93" s="43"/>
      <c r="FB93" s="45" t="str">
        <f t="shared" si="163"/>
        <v/>
      </c>
      <c r="FC93" s="44"/>
      <c r="FD93" s="43"/>
      <c r="FE93" s="46" t="str">
        <f t="shared" si="164"/>
        <v/>
      </c>
      <c r="FF93" s="47" t="str">
        <f t="shared" si="165"/>
        <v/>
      </c>
      <c r="FG93" s="42"/>
      <c r="FH93" s="43"/>
      <c r="FI93" s="45" t="str">
        <f t="shared" si="166"/>
        <v/>
      </c>
      <c r="FJ93" s="44"/>
      <c r="FK93" s="43"/>
      <c r="FL93" s="46" t="str">
        <f t="shared" si="167"/>
        <v/>
      </c>
      <c r="FM93" s="47" t="str">
        <f t="shared" si="168"/>
        <v/>
      </c>
      <c r="FN93" s="42"/>
      <c r="FO93" s="43"/>
      <c r="FP93" s="45" t="str">
        <f t="shared" si="169"/>
        <v/>
      </c>
      <c r="FQ93" s="44"/>
      <c r="FR93" s="43"/>
      <c r="FS93" s="46" t="str">
        <f t="shared" si="170"/>
        <v/>
      </c>
      <c r="FT93" s="47" t="str">
        <f t="shared" si="171"/>
        <v/>
      </c>
      <c r="FU93" s="42"/>
      <c r="FV93" s="43"/>
      <c r="FW93" s="45" t="str">
        <f t="shared" si="172"/>
        <v/>
      </c>
      <c r="FX93" s="44"/>
      <c r="FY93" s="43"/>
      <c r="FZ93" s="46" t="str">
        <f t="shared" si="173"/>
        <v/>
      </c>
      <c r="GA93" s="47" t="str">
        <f t="shared" si="174"/>
        <v/>
      </c>
      <c r="GB93" s="62" t="s">
        <v>6</v>
      </c>
      <c r="GC93" s="60" t="str">
        <f>IF(ISERROR(AVERAGE(K93,R93,Y93,AF93,AM93,FI93,FP93,FW93,#REF!,#REF!)),"",AVERAGE(K93,R93,Y93,AF93,AM93,FI93,FP93,FW93,#REF!,#REF!))</f>
        <v/>
      </c>
      <c r="GD93" s="61" t="str">
        <f>IF(ISERROR(SUM(N93,U93,AB93,AI93,AP93,FL93,FS93,FZ93,#REF!,#REF!)),"",SUM(N93,U93,AB93,AI93,AP93,FL93,FS93,FZ93,#REF!,#REF!))</f>
        <v/>
      </c>
      <c r="GE93" s="63" t="str">
        <f t="shared" si="175"/>
        <v/>
      </c>
      <c r="GF93" s="25" t="str">
        <f>IF(ISERROR(AVERAGE(K93,R93,Y93,AF93,AM93,FI93,FP93,FW93,#REF!,#REF!)/MIN(K93,R93,Y93,AF93,AM93,FI93,FP93,FW93,#REF!,#REF!)),"",AVERAGE(K93,R93,Y93,AF93,AM93,FI93,FP93,FW93,#REF!,#REF!)/MIN(K93,R93,Y93,AF93,AM93,FI93,FP93,FW93,#REF!,#REF!))</f>
        <v/>
      </c>
      <c r="GG93" s="42"/>
      <c r="GH93" s="43"/>
      <c r="GI93" s="45" t="str">
        <f t="shared" si="176"/>
        <v/>
      </c>
      <c r="GJ93" s="44"/>
      <c r="GK93" s="43"/>
      <c r="GL93" s="46" t="str">
        <f t="shared" si="177"/>
        <v/>
      </c>
      <c r="GM93" s="47" t="str">
        <f t="shared" si="178"/>
        <v/>
      </c>
    </row>
    <row r="94" spans="2:195" ht="27.75" customHeight="1" x14ac:dyDescent="0.2">
      <c r="B94" s="68">
        <v>86</v>
      </c>
      <c r="C94" s="41" t="s">
        <v>44</v>
      </c>
      <c r="D94" s="82" t="s">
        <v>379</v>
      </c>
      <c r="E94" s="40" t="s">
        <v>42</v>
      </c>
      <c r="F94" s="23"/>
      <c r="G94" s="24"/>
      <c r="H94" s="50"/>
      <c r="I94" s="42"/>
      <c r="J94" s="43"/>
      <c r="K94" s="45"/>
      <c r="L94" s="44"/>
      <c r="M94" s="43"/>
      <c r="N94" s="46"/>
      <c r="O94" s="47"/>
      <c r="P94" s="42"/>
      <c r="Q94" s="43"/>
      <c r="R94" s="45" t="str">
        <f t="shared" si="112"/>
        <v/>
      </c>
      <c r="S94" s="44"/>
      <c r="T94" s="43"/>
      <c r="U94" s="46" t="str">
        <f t="shared" si="113"/>
        <v/>
      </c>
      <c r="V94" s="47" t="str">
        <f t="shared" si="114"/>
        <v/>
      </c>
      <c r="W94" s="42"/>
      <c r="X94" s="43"/>
      <c r="Y94" s="45"/>
      <c r="Z94" s="44"/>
      <c r="AA94" s="43"/>
      <c r="AB94" s="46"/>
      <c r="AC94" s="47"/>
      <c r="AD94" s="42"/>
      <c r="AE94" s="43"/>
      <c r="AF94" s="45"/>
      <c r="AG94" s="44"/>
      <c r="AH94" s="43"/>
      <c r="AI94" s="46"/>
      <c r="AJ94" s="47"/>
      <c r="AK94" s="42"/>
      <c r="AL94" s="43"/>
      <c r="AM94" s="45"/>
      <c r="AN94" s="44"/>
      <c r="AO94" s="43"/>
      <c r="AP94" s="46"/>
      <c r="AQ94" s="47"/>
      <c r="AR94" s="42"/>
      <c r="AS94" s="43"/>
      <c r="AT94" s="45" t="str">
        <f t="shared" si="115"/>
        <v/>
      </c>
      <c r="AU94" s="44"/>
      <c r="AV94" s="43"/>
      <c r="AW94" s="46" t="str">
        <f t="shared" si="116"/>
        <v/>
      </c>
      <c r="AX94" s="47" t="str">
        <f t="shared" si="117"/>
        <v/>
      </c>
      <c r="AY94" s="42"/>
      <c r="AZ94" s="43"/>
      <c r="BA94" s="45" t="str">
        <f t="shared" si="118"/>
        <v/>
      </c>
      <c r="BB94" s="44"/>
      <c r="BC94" s="43"/>
      <c r="BD94" s="46" t="str">
        <f t="shared" si="119"/>
        <v/>
      </c>
      <c r="BE94" s="47" t="str">
        <f t="shared" si="120"/>
        <v/>
      </c>
      <c r="BF94" s="42"/>
      <c r="BG94" s="43"/>
      <c r="BH94" s="45" t="str">
        <f t="shared" si="121"/>
        <v/>
      </c>
      <c r="BI94" s="44"/>
      <c r="BJ94" s="43"/>
      <c r="BK94" s="46" t="str">
        <f t="shared" si="122"/>
        <v/>
      </c>
      <c r="BL94" s="47" t="str">
        <f t="shared" si="123"/>
        <v/>
      </c>
      <c r="BM94" s="42"/>
      <c r="BN94" s="43"/>
      <c r="BO94" s="45" t="str">
        <f t="shared" si="124"/>
        <v/>
      </c>
      <c r="BP94" s="44"/>
      <c r="BQ94" s="43"/>
      <c r="BR94" s="46" t="str">
        <f t="shared" si="125"/>
        <v/>
      </c>
      <c r="BS94" s="47" t="str">
        <f t="shared" si="126"/>
        <v/>
      </c>
      <c r="BT94" s="42"/>
      <c r="BU94" s="43"/>
      <c r="BV94" s="45" t="str">
        <f t="shared" si="127"/>
        <v/>
      </c>
      <c r="BW94" s="44"/>
      <c r="BX94" s="43"/>
      <c r="BY94" s="46" t="str">
        <f t="shared" si="128"/>
        <v/>
      </c>
      <c r="BZ94" s="47" t="str">
        <f t="shared" si="129"/>
        <v/>
      </c>
      <c r="CA94" s="42"/>
      <c r="CB94" s="43"/>
      <c r="CC94" s="45" t="str">
        <f t="shared" si="130"/>
        <v/>
      </c>
      <c r="CD94" s="44"/>
      <c r="CE94" s="43"/>
      <c r="CF94" s="46" t="str">
        <f t="shared" si="131"/>
        <v/>
      </c>
      <c r="CG94" s="47" t="str">
        <f t="shared" si="132"/>
        <v/>
      </c>
      <c r="CH94" s="42"/>
      <c r="CI94" s="43"/>
      <c r="CJ94" s="45" t="str">
        <f t="shared" si="133"/>
        <v/>
      </c>
      <c r="CK94" s="44"/>
      <c r="CL94" s="43"/>
      <c r="CM94" s="46" t="str">
        <f t="shared" si="134"/>
        <v/>
      </c>
      <c r="CN94" s="47" t="str">
        <f t="shared" si="135"/>
        <v/>
      </c>
      <c r="CO94" s="42"/>
      <c r="CP94" s="43"/>
      <c r="CQ94" s="45" t="str">
        <f t="shared" si="136"/>
        <v/>
      </c>
      <c r="CR94" s="44"/>
      <c r="CS94" s="43"/>
      <c r="CT94" s="46" t="str">
        <f t="shared" si="137"/>
        <v/>
      </c>
      <c r="CU94" s="47" t="str">
        <f t="shared" si="138"/>
        <v/>
      </c>
      <c r="CV94" s="42"/>
      <c r="CW94" s="43"/>
      <c r="CX94" s="45" t="str">
        <f t="shared" si="139"/>
        <v/>
      </c>
      <c r="CY94" s="44"/>
      <c r="CZ94" s="43"/>
      <c r="DA94" s="46" t="str">
        <f t="shared" si="140"/>
        <v/>
      </c>
      <c r="DB94" s="47" t="str">
        <f t="shared" si="141"/>
        <v/>
      </c>
      <c r="DC94" s="42"/>
      <c r="DD94" s="43"/>
      <c r="DE94" s="45" t="str">
        <f t="shared" si="142"/>
        <v/>
      </c>
      <c r="DF94" s="44"/>
      <c r="DG94" s="43"/>
      <c r="DH94" s="46" t="str">
        <f t="shared" si="143"/>
        <v/>
      </c>
      <c r="DI94" s="47" t="str">
        <f t="shared" si="144"/>
        <v/>
      </c>
      <c r="DJ94" s="42"/>
      <c r="DK94" s="43"/>
      <c r="DL94" s="45" t="str">
        <f t="shared" si="145"/>
        <v/>
      </c>
      <c r="DM94" s="44"/>
      <c r="DN94" s="43"/>
      <c r="DO94" s="46" t="str">
        <f t="shared" si="146"/>
        <v/>
      </c>
      <c r="DP94" s="47" t="str">
        <f t="shared" si="147"/>
        <v/>
      </c>
      <c r="DQ94" s="42"/>
      <c r="DR94" s="43"/>
      <c r="DS94" s="45" t="str">
        <f t="shared" si="148"/>
        <v/>
      </c>
      <c r="DT94" s="44"/>
      <c r="DU94" s="43"/>
      <c r="DV94" s="46" t="str">
        <f t="shared" si="149"/>
        <v/>
      </c>
      <c r="DW94" s="47" t="str">
        <f t="shared" si="150"/>
        <v/>
      </c>
      <c r="DX94" s="42"/>
      <c r="DY94" s="43"/>
      <c r="DZ94" s="45" t="str">
        <f t="shared" si="151"/>
        <v/>
      </c>
      <c r="EA94" s="44"/>
      <c r="EB94" s="43"/>
      <c r="EC94" s="46" t="str">
        <f t="shared" si="152"/>
        <v/>
      </c>
      <c r="ED94" s="47" t="str">
        <f t="shared" si="153"/>
        <v/>
      </c>
      <c r="EE94" s="42"/>
      <c r="EF94" s="43"/>
      <c r="EG94" s="45" t="str">
        <f t="shared" si="154"/>
        <v/>
      </c>
      <c r="EH94" s="44"/>
      <c r="EI94" s="43"/>
      <c r="EJ94" s="46" t="str">
        <f t="shared" si="155"/>
        <v/>
      </c>
      <c r="EK94" s="47" t="str">
        <f t="shared" si="156"/>
        <v/>
      </c>
      <c r="EL94" s="42"/>
      <c r="EM94" s="43"/>
      <c r="EN94" s="45" t="str">
        <f t="shared" si="157"/>
        <v/>
      </c>
      <c r="EO94" s="44"/>
      <c r="EP94" s="43"/>
      <c r="EQ94" s="46" t="str">
        <f t="shared" si="158"/>
        <v/>
      </c>
      <c r="ER94" s="47" t="str">
        <f t="shared" si="159"/>
        <v/>
      </c>
      <c r="ES94" s="42"/>
      <c r="ET94" s="43"/>
      <c r="EU94" s="45" t="str">
        <f t="shared" si="160"/>
        <v/>
      </c>
      <c r="EV94" s="44"/>
      <c r="EW94" s="43"/>
      <c r="EX94" s="46" t="str">
        <f t="shared" si="161"/>
        <v/>
      </c>
      <c r="EY94" s="47" t="str">
        <f t="shared" si="162"/>
        <v/>
      </c>
      <c r="EZ94" s="42"/>
      <c r="FA94" s="43"/>
      <c r="FB94" s="45" t="str">
        <f t="shared" si="163"/>
        <v/>
      </c>
      <c r="FC94" s="44"/>
      <c r="FD94" s="43"/>
      <c r="FE94" s="46" t="str">
        <f t="shared" si="164"/>
        <v/>
      </c>
      <c r="FF94" s="47" t="str">
        <f t="shared" si="165"/>
        <v/>
      </c>
      <c r="FG94" s="42"/>
      <c r="FH94" s="43"/>
      <c r="FI94" s="45" t="str">
        <f t="shared" si="166"/>
        <v/>
      </c>
      <c r="FJ94" s="44"/>
      <c r="FK94" s="43"/>
      <c r="FL94" s="46" t="str">
        <f t="shared" si="167"/>
        <v/>
      </c>
      <c r="FM94" s="47" t="str">
        <f t="shared" si="168"/>
        <v/>
      </c>
      <c r="FN94" s="42"/>
      <c r="FO94" s="43"/>
      <c r="FP94" s="45" t="str">
        <f t="shared" si="169"/>
        <v/>
      </c>
      <c r="FQ94" s="44"/>
      <c r="FR94" s="43"/>
      <c r="FS94" s="46" t="str">
        <f t="shared" si="170"/>
        <v/>
      </c>
      <c r="FT94" s="47" t="str">
        <f t="shared" si="171"/>
        <v/>
      </c>
      <c r="FU94" s="42"/>
      <c r="FV94" s="43"/>
      <c r="FW94" s="45" t="str">
        <f t="shared" si="172"/>
        <v/>
      </c>
      <c r="FX94" s="44"/>
      <c r="FY94" s="43"/>
      <c r="FZ94" s="46" t="str">
        <f t="shared" si="173"/>
        <v/>
      </c>
      <c r="GA94" s="47" t="str">
        <f t="shared" si="174"/>
        <v/>
      </c>
      <c r="GB94" s="62" t="s">
        <v>6</v>
      </c>
      <c r="GC94" s="60" t="str">
        <f>IF(ISERROR(AVERAGE(K94,R94,Y94,AF94,AM94,FI94,FP94,FW94,#REF!,#REF!)),"",AVERAGE(K94,R94,Y94,AF94,AM94,FI94,FP94,FW94,#REF!,#REF!))</f>
        <v/>
      </c>
      <c r="GD94" s="61" t="str">
        <f>IF(ISERROR(SUM(N94,U94,AB94,AI94,AP94,FL94,FS94,FZ94,#REF!,#REF!)),"",SUM(N94,U94,AB94,AI94,AP94,FL94,FS94,FZ94,#REF!,#REF!))</f>
        <v/>
      </c>
      <c r="GE94" s="63" t="str">
        <f t="shared" si="175"/>
        <v/>
      </c>
      <c r="GF94" s="25" t="str">
        <f>IF(ISERROR(AVERAGE(K94,R94,Y94,AF94,AM94,FI94,FP94,FW94,#REF!,#REF!)/MIN(K94,R94,Y94,AF94,AM94,FI94,FP94,FW94,#REF!,#REF!)),"",AVERAGE(K94,R94,Y94,AF94,AM94,FI94,FP94,FW94,#REF!,#REF!)/MIN(K94,R94,Y94,AF94,AM94,FI94,FP94,FW94,#REF!,#REF!))</f>
        <v/>
      </c>
      <c r="GG94" s="42"/>
      <c r="GH94" s="43"/>
      <c r="GI94" s="45" t="str">
        <f t="shared" si="176"/>
        <v/>
      </c>
      <c r="GJ94" s="44"/>
      <c r="GK94" s="43"/>
      <c r="GL94" s="46" t="str">
        <f t="shared" si="177"/>
        <v/>
      </c>
      <c r="GM94" s="47" t="str">
        <f t="shared" si="178"/>
        <v/>
      </c>
    </row>
    <row r="95" spans="2:195" ht="27.75" customHeight="1" x14ac:dyDescent="0.2">
      <c r="B95" s="68">
        <v>87</v>
      </c>
      <c r="C95" s="41" t="s">
        <v>44</v>
      </c>
      <c r="D95" s="82" t="s">
        <v>379</v>
      </c>
      <c r="E95" s="40" t="s">
        <v>81</v>
      </c>
      <c r="F95" s="23"/>
      <c r="G95" s="24"/>
      <c r="H95" s="50"/>
      <c r="I95" s="42"/>
      <c r="J95" s="43"/>
      <c r="K95" s="45"/>
      <c r="L95" s="44"/>
      <c r="M95" s="43"/>
      <c r="N95" s="46"/>
      <c r="O95" s="47"/>
      <c r="P95" s="42"/>
      <c r="Q95" s="43"/>
      <c r="R95" s="45" t="str">
        <f t="shared" si="112"/>
        <v/>
      </c>
      <c r="S95" s="44"/>
      <c r="T95" s="43"/>
      <c r="U95" s="46" t="str">
        <f t="shared" si="113"/>
        <v/>
      </c>
      <c r="V95" s="47" t="str">
        <f t="shared" si="114"/>
        <v/>
      </c>
      <c r="W95" s="42"/>
      <c r="X95" s="43"/>
      <c r="Y95" s="45"/>
      <c r="Z95" s="44"/>
      <c r="AA95" s="43"/>
      <c r="AB95" s="46"/>
      <c r="AC95" s="47"/>
      <c r="AD95" s="42"/>
      <c r="AE95" s="43"/>
      <c r="AF95" s="45"/>
      <c r="AG95" s="44"/>
      <c r="AH95" s="43"/>
      <c r="AI95" s="46"/>
      <c r="AJ95" s="47"/>
      <c r="AK95" s="42"/>
      <c r="AL95" s="43"/>
      <c r="AM95" s="45"/>
      <c r="AN95" s="44"/>
      <c r="AO95" s="43"/>
      <c r="AP95" s="46"/>
      <c r="AQ95" s="47"/>
      <c r="AR95" s="42"/>
      <c r="AS95" s="43"/>
      <c r="AT95" s="45" t="str">
        <f t="shared" si="115"/>
        <v/>
      </c>
      <c r="AU95" s="44"/>
      <c r="AV95" s="43"/>
      <c r="AW95" s="46" t="str">
        <f t="shared" si="116"/>
        <v/>
      </c>
      <c r="AX95" s="47" t="str">
        <f t="shared" si="117"/>
        <v/>
      </c>
      <c r="AY95" s="42"/>
      <c r="AZ95" s="43"/>
      <c r="BA95" s="45" t="str">
        <f t="shared" si="118"/>
        <v/>
      </c>
      <c r="BB95" s="44"/>
      <c r="BC95" s="43"/>
      <c r="BD95" s="46" t="str">
        <f t="shared" si="119"/>
        <v/>
      </c>
      <c r="BE95" s="47" t="str">
        <f t="shared" si="120"/>
        <v/>
      </c>
      <c r="BF95" s="42"/>
      <c r="BG95" s="43"/>
      <c r="BH95" s="45" t="str">
        <f t="shared" si="121"/>
        <v/>
      </c>
      <c r="BI95" s="44"/>
      <c r="BJ95" s="43"/>
      <c r="BK95" s="46" t="str">
        <f t="shared" si="122"/>
        <v/>
      </c>
      <c r="BL95" s="47" t="str">
        <f t="shared" si="123"/>
        <v/>
      </c>
      <c r="BM95" s="42"/>
      <c r="BN95" s="43"/>
      <c r="BO95" s="45" t="str">
        <f t="shared" si="124"/>
        <v/>
      </c>
      <c r="BP95" s="44"/>
      <c r="BQ95" s="43"/>
      <c r="BR95" s="46" t="str">
        <f t="shared" si="125"/>
        <v/>
      </c>
      <c r="BS95" s="47" t="str">
        <f t="shared" si="126"/>
        <v/>
      </c>
      <c r="BT95" s="42"/>
      <c r="BU95" s="43"/>
      <c r="BV95" s="45" t="str">
        <f t="shared" si="127"/>
        <v/>
      </c>
      <c r="BW95" s="44"/>
      <c r="BX95" s="43"/>
      <c r="BY95" s="46" t="str">
        <f t="shared" si="128"/>
        <v/>
      </c>
      <c r="BZ95" s="47" t="str">
        <f t="shared" si="129"/>
        <v/>
      </c>
      <c r="CA95" s="42"/>
      <c r="CB95" s="43"/>
      <c r="CC95" s="45" t="str">
        <f t="shared" si="130"/>
        <v/>
      </c>
      <c r="CD95" s="44"/>
      <c r="CE95" s="43"/>
      <c r="CF95" s="46" t="str">
        <f t="shared" si="131"/>
        <v/>
      </c>
      <c r="CG95" s="47" t="str">
        <f t="shared" si="132"/>
        <v/>
      </c>
      <c r="CH95" s="42"/>
      <c r="CI95" s="43"/>
      <c r="CJ95" s="45" t="str">
        <f t="shared" si="133"/>
        <v/>
      </c>
      <c r="CK95" s="44"/>
      <c r="CL95" s="43"/>
      <c r="CM95" s="46" t="str">
        <f t="shared" si="134"/>
        <v/>
      </c>
      <c r="CN95" s="47" t="str">
        <f t="shared" si="135"/>
        <v/>
      </c>
      <c r="CO95" s="42"/>
      <c r="CP95" s="43"/>
      <c r="CQ95" s="45" t="str">
        <f t="shared" si="136"/>
        <v/>
      </c>
      <c r="CR95" s="44"/>
      <c r="CS95" s="43"/>
      <c r="CT95" s="46" t="str">
        <f t="shared" si="137"/>
        <v/>
      </c>
      <c r="CU95" s="47" t="str">
        <f t="shared" si="138"/>
        <v/>
      </c>
      <c r="CV95" s="42"/>
      <c r="CW95" s="43"/>
      <c r="CX95" s="45" t="str">
        <f t="shared" si="139"/>
        <v/>
      </c>
      <c r="CY95" s="44"/>
      <c r="CZ95" s="43"/>
      <c r="DA95" s="46" t="str">
        <f t="shared" si="140"/>
        <v/>
      </c>
      <c r="DB95" s="47" t="str">
        <f t="shared" si="141"/>
        <v/>
      </c>
      <c r="DC95" s="42"/>
      <c r="DD95" s="43"/>
      <c r="DE95" s="45" t="str">
        <f t="shared" si="142"/>
        <v/>
      </c>
      <c r="DF95" s="44"/>
      <c r="DG95" s="43"/>
      <c r="DH95" s="46" t="str">
        <f t="shared" si="143"/>
        <v/>
      </c>
      <c r="DI95" s="47" t="str">
        <f t="shared" si="144"/>
        <v/>
      </c>
      <c r="DJ95" s="42"/>
      <c r="DK95" s="43"/>
      <c r="DL95" s="45" t="str">
        <f t="shared" si="145"/>
        <v/>
      </c>
      <c r="DM95" s="44"/>
      <c r="DN95" s="43"/>
      <c r="DO95" s="46" t="str">
        <f t="shared" si="146"/>
        <v/>
      </c>
      <c r="DP95" s="47" t="str">
        <f t="shared" si="147"/>
        <v/>
      </c>
      <c r="DQ95" s="42"/>
      <c r="DR95" s="43"/>
      <c r="DS95" s="45" t="str">
        <f t="shared" si="148"/>
        <v/>
      </c>
      <c r="DT95" s="44"/>
      <c r="DU95" s="43"/>
      <c r="DV95" s="46" t="str">
        <f t="shared" si="149"/>
        <v/>
      </c>
      <c r="DW95" s="47" t="str">
        <f t="shared" si="150"/>
        <v/>
      </c>
      <c r="DX95" s="42"/>
      <c r="DY95" s="43"/>
      <c r="DZ95" s="45" t="str">
        <f t="shared" si="151"/>
        <v/>
      </c>
      <c r="EA95" s="44"/>
      <c r="EB95" s="43"/>
      <c r="EC95" s="46" t="str">
        <f t="shared" si="152"/>
        <v/>
      </c>
      <c r="ED95" s="47" t="str">
        <f t="shared" si="153"/>
        <v/>
      </c>
      <c r="EE95" s="42"/>
      <c r="EF95" s="43"/>
      <c r="EG95" s="45" t="str">
        <f t="shared" si="154"/>
        <v/>
      </c>
      <c r="EH95" s="44"/>
      <c r="EI95" s="43"/>
      <c r="EJ95" s="46" t="str">
        <f t="shared" si="155"/>
        <v/>
      </c>
      <c r="EK95" s="47" t="str">
        <f t="shared" si="156"/>
        <v/>
      </c>
      <c r="EL95" s="42"/>
      <c r="EM95" s="43"/>
      <c r="EN95" s="45" t="str">
        <f t="shared" si="157"/>
        <v/>
      </c>
      <c r="EO95" s="44"/>
      <c r="EP95" s="43"/>
      <c r="EQ95" s="46" t="str">
        <f t="shared" si="158"/>
        <v/>
      </c>
      <c r="ER95" s="47" t="str">
        <f t="shared" si="159"/>
        <v/>
      </c>
      <c r="ES95" s="42"/>
      <c r="ET95" s="43"/>
      <c r="EU95" s="45" t="str">
        <f t="shared" si="160"/>
        <v/>
      </c>
      <c r="EV95" s="44"/>
      <c r="EW95" s="43"/>
      <c r="EX95" s="46" t="str">
        <f t="shared" si="161"/>
        <v/>
      </c>
      <c r="EY95" s="47" t="str">
        <f t="shared" si="162"/>
        <v/>
      </c>
      <c r="EZ95" s="42"/>
      <c r="FA95" s="43"/>
      <c r="FB95" s="45" t="str">
        <f t="shared" si="163"/>
        <v/>
      </c>
      <c r="FC95" s="44"/>
      <c r="FD95" s="43"/>
      <c r="FE95" s="46" t="str">
        <f t="shared" si="164"/>
        <v/>
      </c>
      <c r="FF95" s="47" t="str">
        <f t="shared" si="165"/>
        <v/>
      </c>
      <c r="FG95" s="42"/>
      <c r="FH95" s="43"/>
      <c r="FI95" s="45" t="str">
        <f t="shared" si="166"/>
        <v/>
      </c>
      <c r="FJ95" s="44"/>
      <c r="FK95" s="43"/>
      <c r="FL95" s="46" t="str">
        <f t="shared" si="167"/>
        <v/>
      </c>
      <c r="FM95" s="47" t="str">
        <f t="shared" si="168"/>
        <v/>
      </c>
      <c r="FN95" s="42"/>
      <c r="FO95" s="43"/>
      <c r="FP95" s="45" t="str">
        <f t="shared" si="169"/>
        <v/>
      </c>
      <c r="FQ95" s="44"/>
      <c r="FR95" s="43"/>
      <c r="FS95" s="46" t="str">
        <f t="shared" si="170"/>
        <v/>
      </c>
      <c r="FT95" s="47" t="str">
        <f t="shared" si="171"/>
        <v/>
      </c>
      <c r="FU95" s="42"/>
      <c r="FV95" s="43"/>
      <c r="FW95" s="45" t="str">
        <f t="shared" si="172"/>
        <v/>
      </c>
      <c r="FX95" s="44"/>
      <c r="FY95" s="43"/>
      <c r="FZ95" s="46" t="str">
        <f t="shared" si="173"/>
        <v/>
      </c>
      <c r="GA95" s="47" t="str">
        <f t="shared" si="174"/>
        <v/>
      </c>
      <c r="GB95" s="62" t="s">
        <v>6</v>
      </c>
      <c r="GC95" s="60" t="str">
        <f>IF(ISERROR(AVERAGE(K95,R95,Y95,AF95,AM95,FI95,FP95,FW95,#REF!,#REF!)),"",AVERAGE(K95,R95,Y95,AF95,AM95,FI95,FP95,FW95,#REF!,#REF!))</f>
        <v/>
      </c>
      <c r="GD95" s="61" t="str">
        <f>IF(ISERROR(SUM(N95,U95,AB95,AI95,AP95,FL95,FS95,FZ95,#REF!,#REF!)),"",SUM(N95,U95,AB95,AI95,AP95,FL95,FS95,FZ95,#REF!,#REF!))</f>
        <v/>
      </c>
      <c r="GE95" s="63" t="str">
        <f t="shared" si="175"/>
        <v/>
      </c>
      <c r="GF95" s="25" t="str">
        <f>IF(ISERROR(AVERAGE(K95,R95,Y95,AF95,AM95,FI95,FP95,FW95,#REF!,#REF!)/MIN(K95,R95,Y95,AF95,AM95,FI95,FP95,FW95,#REF!,#REF!)),"",AVERAGE(K95,R95,Y95,AF95,AM95,FI95,FP95,FW95,#REF!,#REF!)/MIN(K95,R95,Y95,AF95,AM95,FI95,FP95,FW95,#REF!,#REF!))</f>
        <v/>
      </c>
      <c r="GG95" s="42"/>
      <c r="GH95" s="43"/>
      <c r="GI95" s="45" t="str">
        <f t="shared" si="176"/>
        <v/>
      </c>
      <c r="GJ95" s="44"/>
      <c r="GK95" s="43"/>
      <c r="GL95" s="46" t="str">
        <f t="shared" si="177"/>
        <v/>
      </c>
      <c r="GM95" s="47" t="str">
        <f t="shared" si="178"/>
        <v/>
      </c>
    </row>
    <row r="96" spans="2:195" ht="27.75" customHeight="1" x14ac:dyDescent="0.2">
      <c r="B96" s="68">
        <v>88</v>
      </c>
      <c r="C96" s="41" t="s">
        <v>44</v>
      </c>
      <c r="D96" s="82" t="s">
        <v>378</v>
      </c>
      <c r="E96" s="40" t="s">
        <v>380</v>
      </c>
      <c r="F96" s="23"/>
      <c r="G96" s="24"/>
      <c r="H96" s="50"/>
      <c r="I96" s="42"/>
      <c r="J96" s="43"/>
      <c r="K96" s="45"/>
      <c r="L96" s="44"/>
      <c r="M96" s="43"/>
      <c r="N96" s="46"/>
      <c r="O96" s="47"/>
      <c r="P96" s="42"/>
      <c r="Q96" s="43"/>
      <c r="R96" s="45" t="str">
        <f t="shared" si="112"/>
        <v/>
      </c>
      <c r="S96" s="44"/>
      <c r="T96" s="43"/>
      <c r="U96" s="46" t="str">
        <f t="shared" si="113"/>
        <v/>
      </c>
      <c r="V96" s="47" t="str">
        <f t="shared" si="114"/>
        <v/>
      </c>
      <c r="W96" s="42"/>
      <c r="X96" s="43"/>
      <c r="Y96" s="45"/>
      <c r="Z96" s="44"/>
      <c r="AA96" s="43"/>
      <c r="AB96" s="46"/>
      <c r="AC96" s="47"/>
      <c r="AD96" s="42"/>
      <c r="AE96" s="43"/>
      <c r="AF96" s="45"/>
      <c r="AG96" s="44"/>
      <c r="AH96" s="43"/>
      <c r="AI96" s="46"/>
      <c r="AJ96" s="47"/>
      <c r="AK96" s="42"/>
      <c r="AL96" s="43"/>
      <c r="AM96" s="45"/>
      <c r="AN96" s="44"/>
      <c r="AO96" s="43"/>
      <c r="AP96" s="46"/>
      <c r="AQ96" s="47"/>
      <c r="AR96" s="42"/>
      <c r="AS96" s="43"/>
      <c r="AT96" s="45" t="str">
        <f t="shared" si="115"/>
        <v/>
      </c>
      <c r="AU96" s="44"/>
      <c r="AV96" s="43"/>
      <c r="AW96" s="46" t="str">
        <f t="shared" si="116"/>
        <v/>
      </c>
      <c r="AX96" s="47" t="str">
        <f t="shared" si="117"/>
        <v/>
      </c>
      <c r="AY96" s="42"/>
      <c r="AZ96" s="43"/>
      <c r="BA96" s="45" t="str">
        <f t="shared" si="118"/>
        <v/>
      </c>
      <c r="BB96" s="44"/>
      <c r="BC96" s="43"/>
      <c r="BD96" s="46" t="str">
        <f t="shared" si="119"/>
        <v/>
      </c>
      <c r="BE96" s="47" t="str">
        <f t="shared" si="120"/>
        <v/>
      </c>
      <c r="BF96" s="42"/>
      <c r="BG96" s="43"/>
      <c r="BH96" s="45" t="str">
        <f t="shared" si="121"/>
        <v/>
      </c>
      <c r="BI96" s="44"/>
      <c r="BJ96" s="43"/>
      <c r="BK96" s="46" t="str">
        <f t="shared" si="122"/>
        <v/>
      </c>
      <c r="BL96" s="47" t="str">
        <f t="shared" si="123"/>
        <v/>
      </c>
      <c r="BM96" s="42"/>
      <c r="BN96" s="43"/>
      <c r="BO96" s="45" t="str">
        <f t="shared" si="124"/>
        <v/>
      </c>
      <c r="BP96" s="44"/>
      <c r="BQ96" s="43"/>
      <c r="BR96" s="46" t="str">
        <f t="shared" si="125"/>
        <v/>
      </c>
      <c r="BS96" s="47" t="str">
        <f t="shared" si="126"/>
        <v/>
      </c>
      <c r="BT96" s="42"/>
      <c r="BU96" s="43"/>
      <c r="BV96" s="45" t="str">
        <f t="shared" si="127"/>
        <v/>
      </c>
      <c r="BW96" s="44"/>
      <c r="BX96" s="43"/>
      <c r="BY96" s="46" t="str">
        <f t="shared" si="128"/>
        <v/>
      </c>
      <c r="BZ96" s="47" t="str">
        <f t="shared" si="129"/>
        <v/>
      </c>
      <c r="CA96" s="42"/>
      <c r="CB96" s="43"/>
      <c r="CC96" s="45" t="str">
        <f t="shared" si="130"/>
        <v/>
      </c>
      <c r="CD96" s="44"/>
      <c r="CE96" s="43"/>
      <c r="CF96" s="46" t="str">
        <f t="shared" si="131"/>
        <v/>
      </c>
      <c r="CG96" s="47" t="str">
        <f t="shared" si="132"/>
        <v/>
      </c>
      <c r="CH96" s="42"/>
      <c r="CI96" s="43"/>
      <c r="CJ96" s="45" t="str">
        <f t="shared" si="133"/>
        <v/>
      </c>
      <c r="CK96" s="44"/>
      <c r="CL96" s="43"/>
      <c r="CM96" s="46" t="str">
        <f t="shared" si="134"/>
        <v/>
      </c>
      <c r="CN96" s="47" t="str">
        <f t="shared" si="135"/>
        <v/>
      </c>
      <c r="CO96" s="42"/>
      <c r="CP96" s="43"/>
      <c r="CQ96" s="45" t="str">
        <f t="shared" si="136"/>
        <v/>
      </c>
      <c r="CR96" s="44"/>
      <c r="CS96" s="43"/>
      <c r="CT96" s="46" t="str">
        <f t="shared" si="137"/>
        <v/>
      </c>
      <c r="CU96" s="47" t="str">
        <f t="shared" si="138"/>
        <v/>
      </c>
      <c r="CV96" s="42"/>
      <c r="CW96" s="43"/>
      <c r="CX96" s="45" t="str">
        <f t="shared" si="139"/>
        <v/>
      </c>
      <c r="CY96" s="44"/>
      <c r="CZ96" s="43"/>
      <c r="DA96" s="46" t="str">
        <f t="shared" si="140"/>
        <v/>
      </c>
      <c r="DB96" s="47" t="str">
        <f t="shared" si="141"/>
        <v/>
      </c>
      <c r="DC96" s="42"/>
      <c r="DD96" s="43"/>
      <c r="DE96" s="45" t="str">
        <f t="shared" si="142"/>
        <v/>
      </c>
      <c r="DF96" s="44"/>
      <c r="DG96" s="43"/>
      <c r="DH96" s="46" t="str">
        <f t="shared" si="143"/>
        <v/>
      </c>
      <c r="DI96" s="47" t="str">
        <f t="shared" si="144"/>
        <v/>
      </c>
      <c r="DJ96" s="42"/>
      <c r="DK96" s="43"/>
      <c r="DL96" s="45" t="str">
        <f t="shared" si="145"/>
        <v/>
      </c>
      <c r="DM96" s="44"/>
      <c r="DN96" s="43"/>
      <c r="DO96" s="46" t="str">
        <f t="shared" si="146"/>
        <v/>
      </c>
      <c r="DP96" s="47" t="str">
        <f t="shared" si="147"/>
        <v/>
      </c>
      <c r="DQ96" s="42"/>
      <c r="DR96" s="43"/>
      <c r="DS96" s="45" t="str">
        <f t="shared" si="148"/>
        <v/>
      </c>
      <c r="DT96" s="44"/>
      <c r="DU96" s="43"/>
      <c r="DV96" s="46" t="str">
        <f t="shared" si="149"/>
        <v/>
      </c>
      <c r="DW96" s="47" t="str">
        <f t="shared" si="150"/>
        <v/>
      </c>
      <c r="DX96" s="42"/>
      <c r="DY96" s="43"/>
      <c r="DZ96" s="45" t="str">
        <f t="shared" si="151"/>
        <v/>
      </c>
      <c r="EA96" s="44"/>
      <c r="EB96" s="43"/>
      <c r="EC96" s="46" t="str">
        <f t="shared" si="152"/>
        <v/>
      </c>
      <c r="ED96" s="47" t="str">
        <f t="shared" si="153"/>
        <v/>
      </c>
      <c r="EE96" s="42"/>
      <c r="EF96" s="43"/>
      <c r="EG96" s="45" t="str">
        <f t="shared" si="154"/>
        <v/>
      </c>
      <c r="EH96" s="44"/>
      <c r="EI96" s="43"/>
      <c r="EJ96" s="46" t="str">
        <f t="shared" si="155"/>
        <v/>
      </c>
      <c r="EK96" s="47" t="str">
        <f t="shared" si="156"/>
        <v/>
      </c>
      <c r="EL96" s="42"/>
      <c r="EM96" s="43"/>
      <c r="EN96" s="45" t="str">
        <f t="shared" si="157"/>
        <v/>
      </c>
      <c r="EO96" s="44"/>
      <c r="EP96" s="43"/>
      <c r="EQ96" s="46" t="str">
        <f t="shared" si="158"/>
        <v/>
      </c>
      <c r="ER96" s="47" t="str">
        <f t="shared" si="159"/>
        <v/>
      </c>
      <c r="ES96" s="42"/>
      <c r="ET96" s="43"/>
      <c r="EU96" s="45" t="str">
        <f t="shared" si="160"/>
        <v/>
      </c>
      <c r="EV96" s="44"/>
      <c r="EW96" s="43"/>
      <c r="EX96" s="46" t="str">
        <f t="shared" si="161"/>
        <v/>
      </c>
      <c r="EY96" s="47" t="str">
        <f t="shared" si="162"/>
        <v/>
      </c>
      <c r="EZ96" s="42"/>
      <c r="FA96" s="43"/>
      <c r="FB96" s="45" t="str">
        <f t="shared" si="163"/>
        <v/>
      </c>
      <c r="FC96" s="44"/>
      <c r="FD96" s="43"/>
      <c r="FE96" s="46" t="str">
        <f t="shared" si="164"/>
        <v/>
      </c>
      <c r="FF96" s="47" t="str">
        <f t="shared" si="165"/>
        <v/>
      </c>
      <c r="FG96" s="42"/>
      <c r="FH96" s="43"/>
      <c r="FI96" s="45" t="str">
        <f t="shared" si="166"/>
        <v/>
      </c>
      <c r="FJ96" s="44"/>
      <c r="FK96" s="43"/>
      <c r="FL96" s="46" t="str">
        <f t="shared" si="167"/>
        <v/>
      </c>
      <c r="FM96" s="47" t="str">
        <f t="shared" si="168"/>
        <v/>
      </c>
      <c r="FN96" s="42"/>
      <c r="FO96" s="43"/>
      <c r="FP96" s="45" t="str">
        <f t="shared" si="169"/>
        <v/>
      </c>
      <c r="FQ96" s="44"/>
      <c r="FR96" s="43"/>
      <c r="FS96" s="46" t="str">
        <f t="shared" si="170"/>
        <v/>
      </c>
      <c r="FT96" s="47" t="str">
        <f t="shared" si="171"/>
        <v/>
      </c>
      <c r="FU96" s="42"/>
      <c r="FV96" s="43"/>
      <c r="FW96" s="45" t="str">
        <f t="shared" si="172"/>
        <v/>
      </c>
      <c r="FX96" s="44"/>
      <c r="FY96" s="43"/>
      <c r="FZ96" s="46" t="str">
        <f t="shared" si="173"/>
        <v/>
      </c>
      <c r="GA96" s="47" t="str">
        <f t="shared" si="174"/>
        <v/>
      </c>
      <c r="GB96" s="62" t="s">
        <v>6</v>
      </c>
      <c r="GC96" s="60" t="str">
        <f>IF(ISERROR(AVERAGE(K96,R96,Y96,AF96,AM96,FI96,FP96,FW96,#REF!,#REF!)),"",AVERAGE(K96,R96,Y96,AF96,AM96,FI96,FP96,FW96,#REF!,#REF!))</f>
        <v/>
      </c>
      <c r="GD96" s="61" t="str">
        <f>IF(ISERROR(SUM(N96,U96,AB96,AI96,AP96,FL96,FS96,FZ96,#REF!,#REF!)),"",SUM(N96,U96,AB96,AI96,AP96,FL96,FS96,FZ96,#REF!,#REF!))</f>
        <v/>
      </c>
      <c r="GE96" s="63" t="str">
        <f t="shared" si="175"/>
        <v/>
      </c>
      <c r="GF96" s="25" t="str">
        <f>IF(ISERROR(AVERAGE(K96,R96,Y96,AF96,AM96,FI96,FP96,FW96,#REF!,#REF!)/MIN(K96,R96,Y96,AF96,AM96,FI96,FP96,FW96,#REF!,#REF!)),"",AVERAGE(K96,R96,Y96,AF96,AM96,FI96,FP96,FW96,#REF!,#REF!)/MIN(K96,R96,Y96,AF96,AM96,FI96,FP96,FW96,#REF!,#REF!))</f>
        <v/>
      </c>
      <c r="GG96" s="42"/>
      <c r="GH96" s="43"/>
      <c r="GI96" s="45" t="str">
        <f t="shared" si="176"/>
        <v/>
      </c>
      <c r="GJ96" s="44"/>
      <c r="GK96" s="43"/>
      <c r="GL96" s="46" t="str">
        <f t="shared" si="177"/>
        <v/>
      </c>
      <c r="GM96" s="47" t="str">
        <f t="shared" si="178"/>
        <v/>
      </c>
    </row>
    <row r="97" spans="2:195" ht="27.75" customHeight="1" x14ac:dyDescent="0.2">
      <c r="B97" s="68">
        <v>89</v>
      </c>
      <c r="C97" s="41" t="s">
        <v>44</v>
      </c>
      <c r="D97" s="82" t="s">
        <v>379</v>
      </c>
      <c r="E97" s="40" t="s">
        <v>83</v>
      </c>
      <c r="F97" s="23"/>
      <c r="G97" s="24"/>
      <c r="H97" s="50"/>
      <c r="I97" s="42"/>
      <c r="J97" s="43"/>
      <c r="K97" s="45"/>
      <c r="L97" s="44"/>
      <c r="M97" s="43"/>
      <c r="N97" s="46"/>
      <c r="O97" s="47"/>
      <c r="P97" s="42"/>
      <c r="Q97" s="43"/>
      <c r="R97" s="45" t="str">
        <f t="shared" si="112"/>
        <v/>
      </c>
      <c r="S97" s="44"/>
      <c r="T97" s="43"/>
      <c r="U97" s="46" t="str">
        <f t="shared" si="113"/>
        <v/>
      </c>
      <c r="V97" s="47" t="str">
        <f t="shared" si="114"/>
        <v/>
      </c>
      <c r="W97" s="42"/>
      <c r="X97" s="43"/>
      <c r="Y97" s="45"/>
      <c r="Z97" s="44"/>
      <c r="AA97" s="43"/>
      <c r="AB97" s="46"/>
      <c r="AC97" s="47"/>
      <c r="AD97" s="42"/>
      <c r="AE97" s="43"/>
      <c r="AF97" s="45"/>
      <c r="AG97" s="44"/>
      <c r="AH97" s="43"/>
      <c r="AI97" s="46"/>
      <c r="AJ97" s="47"/>
      <c r="AK97" s="42"/>
      <c r="AL97" s="43"/>
      <c r="AM97" s="45"/>
      <c r="AN97" s="44"/>
      <c r="AO97" s="43"/>
      <c r="AP97" s="46"/>
      <c r="AQ97" s="47"/>
      <c r="AR97" s="42"/>
      <c r="AS97" s="43"/>
      <c r="AT97" s="45" t="str">
        <f t="shared" si="115"/>
        <v/>
      </c>
      <c r="AU97" s="44"/>
      <c r="AV97" s="43"/>
      <c r="AW97" s="46" t="str">
        <f t="shared" si="116"/>
        <v/>
      </c>
      <c r="AX97" s="47" t="str">
        <f t="shared" si="117"/>
        <v/>
      </c>
      <c r="AY97" s="42"/>
      <c r="AZ97" s="43"/>
      <c r="BA97" s="45" t="str">
        <f t="shared" si="118"/>
        <v/>
      </c>
      <c r="BB97" s="44"/>
      <c r="BC97" s="43"/>
      <c r="BD97" s="46" t="str">
        <f t="shared" si="119"/>
        <v/>
      </c>
      <c r="BE97" s="47" t="str">
        <f t="shared" si="120"/>
        <v/>
      </c>
      <c r="BF97" s="42"/>
      <c r="BG97" s="43"/>
      <c r="BH97" s="45" t="str">
        <f t="shared" si="121"/>
        <v/>
      </c>
      <c r="BI97" s="44"/>
      <c r="BJ97" s="43"/>
      <c r="BK97" s="46" t="str">
        <f t="shared" si="122"/>
        <v/>
      </c>
      <c r="BL97" s="47" t="str">
        <f t="shared" si="123"/>
        <v/>
      </c>
      <c r="BM97" s="42"/>
      <c r="BN97" s="43"/>
      <c r="BO97" s="45" t="str">
        <f t="shared" si="124"/>
        <v/>
      </c>
      <c r="BP97" s="44"/>
      <c r="BQ97" s="43"/>
      <c r="BR97" s="46" t="str">
        <f t="shared" si="125"/>
        <v/>
      </c>
      <c r="BS97" s="47" t="str">
        <f t="shared" si="126"/>
        <v/>
      </c>
      <c r="BT97" s="42"/>
      <c r="BU97" s="43"/>
      <c r="BV97" s="45" t="str">
        <f t="shared" si="127"/>
        <v/>
      </c>
      <c r="BW97" s="44"/>
      <c r="BX97" s="43"/>
      <c r="BY97" s="46" t="str">
        <f t="shared" si="128"/>
        <v/>
      </c>
      <c r="BZ97" s="47" t="str">
        <f t="shared" si="129"/>
        <v/>
      </c>
      <c r="CA97" s="42"/>
      <c r="CB97" s="43"/>
      <c r="CC97" s="45" t="str">
        <f t="shared" si="130"/>
        <v/>
      </c>
      <c r="CD97" s="44"/>
      <c r="CE97" s="43"/>
      <c r="CF97" s="46" t="str">
        <f t="shared" si="131"/>
        <v/>
      </c>
      <c r="CG97" s="47" t="str">
        <f t="shared" si="132"/>
        <v/>
      </c>
      <c r="CH97" s="42"/>
      <c r="CI97" s="43"/>
      <c r="CJ97" s="45" t="str">
        <f t="shared" si="133"/>
        <v/>
      </c>
      <c r="CK97" s="44"/>
      <c r="CL97" s="43"/>
      <c r="CM97" s="46" t="str">
        <f t="shared" si="134"/>
        <v/>
      </c>
      <c r="CN97" s="47" t="str">
        <f t="shared" si="135"/>
        <v/>
      </c>
      <c r="CO97" s="42"/>
      <c r="CP97" s="43"/>
      <c r="CQ97" s="45" t="str">
        <f t="shared" si="136"/>
        <v/>
      </c>
      <c r="CR97" s="44"/>
      <c r="CS97" s="43"/>
      <c r="CT97" s="46" t="str">
        <f t="shared" si="137"/>
        <v/>
      </c>
      <c r="CU97" s="47" t="str">
        <f t="shared" si="138"/>
        <v/>
      </c>
      <c r="CV97" s="42"/>
      <c r="CW97" s="43"/>
      <c r="CX97" s="45" t="str">
        <f t="shared" si="139"/>
        <v/>
      </c>
      <c r="CY97" s="44"/>
      <c r="CZ97" s="43"/>
      <c r="DA97" s="46" t="str">
        <f t="shared" si="140"/>
        <v/>
      </c>
      <c r="DB97" s="47" t="str">
        <f t="shared" si="141"/>
        <v/>
      </c>
      <c r="DC97" s="42"/>
      <c r="DD97" s="43"/>
      <c r="DE97" s="45" t="str">
        <f t="shared" si="142"/>
        <v/>
      </c>
      <c r="DF97" s="44"/>
      <c r="DG97" s="43"/>
      <c r="DH97" s="46" t="str">
        <f t="shared" si="143"/>
        <v/>
      </c>
      <c r="DI97" s="47" t="str">
        <f t="shared" si="144"/>
        <v/>
      </c>
      <c r="DJ97" s="42"/>
      <c r="DK97" s="43"/>
      <c r="DL97" s="45" t="str">
        <f t="shared" si="145"/>
        <v/>
      </c>
      <c r="DM97" s="44"/>
      <c r="DN97" s="43"/>
      <c r="DO97" s="46" t="str">
        <f t="shared" si="146"/>
        <v/>
      </c>
      <c r="DP97" s="47" t="str">
        <f t="shared" si="147"/>
        <v/>
      </c>
      <c r="DQ97" s="42"/>
      <c r="DR97" s="43"/>
      <c r="DS97" s="45" t="str">
        <f t="shared" si="148"/>
        <v/>
      </c>
      <c r="DT97" s="44"/>
      <c r="DU97" s="43"/>
      <c r="DV97" s="46" t="str">
        <f t="shared" si="149"/>
        <v/>
      </c>
      <c r="DW97" s="47" t="str">
        <f t="shared" si="150"/>
        <v/>
      </c>
      <c r="DX97" s="42"/>
      <c r="DY97" s="43"/>
      <c r="DZ97" s="45" t="str">
        <f t="shared" si="151"/>
        <v/>
      </c>
      <c r="EA97" s="44"/>
      <c r="EB97" s="43"/>
      <c r="EC97" s="46" t="str">
        <f t="shared" si="152"/>
        <v/>
      </c>
      <c r="ED97" s="47" t="str">
        <f t="shared" si="153"/>
        <v/>
      </c>
      <c r="EE97" s="42"/>
      <c r="EF97" s="43"/>
      <c r="EG97" s="45" t="str">
        <f t="shared" si="154"/>
        <v/>
      </c>
      <c r="EH97" s="44"/>
      <c r="EI97" s="43"/>
      <c r="EJ97" s="46" t="str">
        <f t="shared" si="155"/>
        <v/>
      </c>
      <c r="EK97" s="47" t="str">
        <f t="shared" si="156"/>
        <v/>
      </c>
      <c r="EL97" s="42"/>
      <c r="EM97" s="43"/>
      <c r="EN97" s="45" t="str">
        <f t="shared" si="157"/>
        <v/>
      </c>
      <c r="EO97" s="44"/>
      <c r="EP97" s="43"/>
      <c r="EQ97" s="46" t="str">
        <f t="shared" si="158"/>
        <v/>
      </c>
      <c r="ER97" s="47" t="str">
        <f t="shared" si="159"/>
        <v/>
      </c>
      <c r="ES97" s="42"/>
      <c r="ET97" s="43"/>
      <c r="EU97" s="45" t="str">
        <f t="shared" si="160"/>
        <v/>
      </c>
      <c r="EV97" s="44"/>
      <c r="EW97" s="43"/>
      <c r="EX97" s="46" t="str">
        <f t="shared" si="161"/>
        <v/>
      </c>
      <c r="EY97" s="47" t="str">
        <f t="shared" si="162"/>
        <v/>
      </c>
      <c r="EZ97" s="42"/>
      <c r="FA97" s="43"/>
      <c r="FB97" s="45" t="str">
        <f t="shared" si="163"/>
        <v/>
      </c>
      <c r="FC97" s="44"/>
      <c r="FD97" s="43"/>
      <c r="FE97" s="46" t="str">
        <f t="shared" si="164"/>
        <v/>
      </c>
      <c r="FF97" s="47" t="str">
        <f t="shared" si="165"/>
        <v/>
      </c>
      <c r="FG97" s="42"/>
      <c r="FH97" s="43"/>
      <c r="FI97" s="45" t="str">
        <f t="shared" si="166"/>
        <v/>
      </c>
      <c r="FJ97" s="44"/>
      <c r="FK97" s="43"/>
      <c r="FL97" s="46" t="str">
        <f t="shared" si="167"/>
        <v/>
      </c>
      <c r="FM97" s="47" t="str">
        <f t="shared" si="168"/>
        <v/>
      </c>
      <c r="FN97" s="42"/>
      <c r="FO97" s="43"/>
      <c r="FP97" s="45" t="str">
        <f t="shared" si="169"/>
        <v/>
      </c>
      <c r="FQ97" s="44"/>
      <c r="FR97" s="43"/>
      <c r="FS97" s="46" t="str">
        <f t="shared" si="170"/>
        <v/>
      </c>
      <c r="FT97" s="47" t="str">
        <f t="shared" si="171"/>
        <v/>
      </c>
      <c r="FU97" s="42"/>
      <c r="FV97" s="43"/>
      <c r="FW97" s="45" t="str">
        <f t="shared" si="172"/>
        <v/>
      </c>
      <c r="FX97" s="44"/>
      <c r="FY97" s="43"/>
      <c r="FZ97" s="46" t="str">
        <f t="shared" si="173"/>
        <v/>
      </c>
      <c r="GA97" s="47" t="str">
        <f t="shared" si="174"/>
        <v/>
      </c>
      <c r="GB97" s="62" t="s">
        <v>6</v>
      </c>
      <c r="GC97" s="60" t="str">
        <f>IF(ISERROR(AVERAGE(K97,R97,Y97,AF97,AM97,FI97,FP97,FW97,#REF!,#REF!)),"",AVERAGE(K97,R97,Y97,AF97,AM97,FI97,FP97,FW97,#REF!,#REF!))</f>
        <v/>
      </c>
      <c r="GD97" s="61" t="str">
        <f>IF(ISERROR(SUM(N97,U97,AB97,AI97,AP97,FL97,FS97,FZ97,#REF!,#REF!)),"",SUM(N97,U97,AB97,AI97,AP97,FL97,FS97,FZ97,#REF!,#REF!))</f>
        <v/>
      </c>
      <c r="GE97" s="63" t="str">
        <f t="shared" si="175"/>
        <v/>
      </c>
      <c r="GF97" s="25" t="str">
        <f>IF(ISERROR(AVERAGE(K97,R97,Y97,AF97,AM97,FI97,FP97,FW97,#REF!,#REF!)/MIN(K97,R97,Y97,AF97,AM97,FI97,FP97,FW97,#REF!,#REF!)),"",AVERAGE(K97,R97,Y97,AF97,AM97,FI97,FP97,FW97,#REF!,#REF!)/MIN(K97,R97,Y97,AF97,AM97,FI97,FP97,FW97,#REF!,#REF!))</f>
        <v/>
      </c>
      <c r="GG97" s="42"/>
      <c r="GH97" s="43"/>
      <c r="GI97" s="45" t="str">
        <f t="shared" si="176"/>
        <v/>
      </c>
      <c r="GJ97" s="44"/>
      <c r="GK97" s="43"/>
      <c r="GL97" s="46" t="str">
        <f t="shared" si="177"/>
        <v/>
      </c>
      <c r="GM97" s="47" t="str">
        <f t="shared" si="178"/>
        <v/>
      </c>
    </row>
    <row r="98" spans="2:195" ht="27.75" customHeight="1" x14ac:dyDescent="0.2">
      <c r="B98" s="68">
        <v>90</v>
      </c>
      <c r="C98" s="41" t="s">
        <v>44</v>
      </c>
      <c r="D98" s="82" t="s">
        <v>379</v>
      </c>
      <c r="E98" s="40" t="s">
        <v>392</v>
      </c>
      <c r="F98" s="23"/>
      <c r="G98" s="24"/>
      <c r="H98" s="50"/>
      <c r="I98" s="42"/>
      <c r="J98" s="43"/>
      <c r="K98" s="45"/>
      <c r="L98" s="44"/>
      <c r="M98" s="43"/>
      <c r="N98" s="46"/>
      <c r="O98" s="47"/>
      <c r="P98" s="42"/>
      <c r="Q98" s="43"/>
      <c r="R98" s="45" t="str">
        <f t="shared" si="112"/>
        <v/>
      </c>
      <c r="S98" s="44"/>
      <c r="T98" s="43"/>
      <c r="U98" s="46" t="str">
        <f t="shared" si="113"/>
        <v/>
      </c>
      <c r="V98" s="47" t="str">
        <f t="shared" si="114"/>
        <v/>
      </c>
      <c r="W98" s="42"/>
      <c r="X98" s="43"/>
      <c r="Y98" s="45"/>
      <c r="Z98" s="44"/>
      <c r="AA98" s="43"/>
      <c r="AB98" s="46"/>
      <c r="AC98" s="47"/>
      <c r="AD98" s="42"/>
      <c r="AE98" s="43"/>
      <c r="AF98" s="45"/>
      <c r="AG98" s="44"/>
      <c r="AH98" s="43"/>
      <c r="AI98" s="46"/>
      <c r="AJ98" s="47"/>
      <c r="AK98" s="42"/>
      <c r="AL98" s="43"/>
      <c r="AM98" s="45"/>
      <c r="AN98" s="44"/>
      <c r="AO98" s="43"/>
      <c r="AP98" s="46"/>
      <c r="AQ98" s="47"/>
      <c r="AR98" s="42"/>
      <c r="AS98" s="43"/>
      <c r="AT98" s="45" t="str">
        <f t="shared" si="115"/>
        <v/>
      </c>
      <c r="AU98" s="44"/>
      <c r="AV98" s="43"/>
      <c r="AW98" s="46" t="str">
        <f t="shared" si="116"/>
        <v/>
      </c>
      <c r="AX98" s="47" t="str">
        <f t="shared" si="117"/>
        <v/>
      </c>
      <c r="AY98" s="42"/>
      <c r="AZ98" s="43"/>
      <c r="BA98" s="45" t="str">
        <f t="shared" si="118"/>
        <v/>
      </c>
      <c r="BB98" s="44"/>
      <c r="BC98" s="43"/>
      <c r="BD98" s="46" t="str">
        <f t="shared" si="119"/>
        <v/>
      </c>
      <c r="BE98" s="47" t="str">
        <f t="shared" si="120"/>
        <v/>
      </c>
      <c r="BF98" s="42"/>
      <c r="BG98" s="43"/>
      <c r="BH98" s="45" t="str">
        <f t="shared" si="121"/>
        <v/>
      </c>
      <c r="BI98" s="44"/>
      <c r="BJ98" s="43"/>
      <c r="BK98" s="46" t="str">
        <f t="shared" si="122"/>
        <v/>
      </c>
      <c r="BL98" s="47" t="str">
        <f t="shared" si="123"/>
        <v/>
      </c>
      <c r="BM98" s="42"/>
      <c r="BN98" s="43"/>
      <c r="BO98" s="45" t="str">
        <f t="shared" si="124"/>
        <v/>
      </c>
      <c r="BP98" s="44"/>
      <c r="BQ98" s="43"/>
      <c r="BR98" s="46" t="str">
        <f t="shared" si="125"/>
        <v/>
      </c>
      <c r="BS98" s="47" t="str">
        <f t="shared" si="126"/>
        <v/>
      </c>
      <c r="BT98" s="42"/>
      <c r="BU98" s="43"/>
      <c r="BV98" s="45" t="str">
        <f t="shared" si="127"/>
        <v/>
      </c>
      <c r="BW98" s="44"/>
      <c r="BX98" s="43"/>
      <c r="BY98" s="46" t="str">
        <f t="shared" si="128"/>
        <v/>
      </c>
      <c r="BZ98" s="47" t="str">
        <f t="shared" si="129"/>
        <v/>
      </c>
      <c r="CA98" s="42"/>
      <c r="CB98" s="43"/>
      <c r="CC98" s="45" t="str">
        <f t="shared" si="130"/>
        <v/>
      </c>
      <c r="CD98" s="44"/>
      <c r="CE98" s="43"/>
      <c r="CF98" s="46" t="str">
        <f t="shared" si="131"/>
        <v/>
      </c>
      <c r="CG98" s="47" t="str">
        <f t="shared" si="132"/>
        <v/>
      </c>
      <c r="CH98" s="42"/>
      <c r="CI98" s="43"/>
      <c r="CJ98" s="45" t="str">
        <f t="shared" si="133"/>
        <v/>
      </c>
      <c r="CK98" s="44"/>
      <c r="CL98" s="43"/>
      <c r="CM98" s="46" t="str">
        <f t="shared" si="134"/>
        <v/>
      </c>
      <c r="CN98" s="47" t="str">
        <f t="shared" si="135"/>
        <v/>
      </c>
      <c r="CO98" s="42"/>
      <c r="CP98" s="43"/>
      <c r="CQ98" s="45" t="str">
        <f t="shared" si="136"/>
        <v/>
      </c>
      <c r="CR98" s="44"/>
      <c r="CS98" s="43"/>
      <c r="CT98" s="46" t="str">
        <f t="shared" si="137"/>
        <v/>
      </c>
      <c r="CU98" s="47" t="str">
        <f t="shared" si="138"/>
        <v/>
      </c>
      <c r="CV98" s="42"/>
      <c r="CW98" s="43"/>
      <c r="CX98" s="45" t="str">
        <f t="shared" si="139"/>
        <v/>
      </c>
      <c r="CY98" s="44"/>
      <c r="CZ98" s="43"/>
      <c r="DA98" s="46" t="str">
        <f t="shared" si="140"/>
        <v/>
      </c>
      <c r="DB98" s="47" t="str">
        <f t="shared" si="141"/>
        <v/>
      </c>
      <c r="DC98" s="42"/>
      <c r="DD98" s="43"/>
      <c r="DE98" s="45" t="str">
        <f t="shared" si="142"/>
        <v/>
      </c>
      <c r="DF98" s="44"/>
      <c r="DG98" s="43"/>
      <c r="DH98" s="46" t="str">
        <f t="shared" si="143"/>
        <v/>
      </c>
      <c r="DI98" s="47" t="str">
        <f t="shared" si="144"/>
        <v/>
      </c>
      <c r="DJ98" s="42"/>
      <c r="DK98" s="43"/>
      <c r="DL98" s="45" t="str">
        <f t="shared" si="145"/>
        <v/>
      </c>
      <c r="DM98" s="44"/>
      <c r="DN98" s="43"/>
      <c r="DO98" s="46" t="str">
        <f t="shared" si="146"/>
        <v/>
      </c>
      <c r="DP98" s="47" t="str">
        <f t="shared" si="147"/>
        <v/>
      </c>
      <c r="DQ98" s="42"/>
      <c r="DR98" s="43"/>
      <c r="DS98" s="45" t="str">
        <f t="shared" si="148"/>
        <v/>
      </c>
      <c r="DT98" s="44"/>
      <c r="DU98" s="43"/>
      <c r="DV98" s="46" t="str">
        <f t="shared" si="149"/>
        <v/>
      </c>
      <c r="DW98" s="47" t="str">
        <f t="shared" si="150"/>
        <v/>
      </c>
      <c r="DX98" s="42"/>
      <c r="DY98" s="43"/>
      <c r="DZ98" s="45" t="str">
        <f t="shared" si="151"/>
        <v/>
      </c>
      <c r="EA98" s="44"/>
      <c r="EB98" s="43"/>
      <c r="EC98" s="46" t="str">
        <f t="shared" si="152"/>
        <v/>
      </c>
      <c r="ED98" s="47" t="str">
        <f t="shared" si="153"/>
        <v/>
      </c>
      <c r="EE98" s="42"/>
      <c r="EF98" s="43"/>
      <c r="EG98" s="45" t="str">
        <f t="shared" si="154"/>
        <v/>
      </c>
      <c r="EH98" s="44"/>
      <c r="EI98" s="43"/>
      <c r="EJ98" s="46" t="str">
        <f t="shared" si="155"/>
        <v/>
      </c>
      <c r="EK98" s="47" t="str">
        <f t="shared" si="156"/>
        <v/>
      </c>
      <c r="EL98" s="42"/>
      <c r="EM98" s="43"/>
      <c r="EN98" s="45" t="str">
        <f t="shared" si="157"/>
        <v/>
      </c>
      <c r="EO98" s="44"/>
      <c r="EP98" s="43"/>
      <c r="EQ98" s="46" t="str">
        <f t="shared" si="158"/>
        <v/>
      </c>
      <c r="ER98" s="47" t="str">
        <f t="shared" si="159"/>
        <v/>
      </c>
      <c r="ES98" s="42"/>
      <c r="ET98" s="43"/>
      <c r="EU98" s="45" t="str">
        <f t="shared" si="160"/>
        <v/>
      </c>
      <c r="EV98" s="44"/>
      <c r="EW98" s="43"/>
      <c r="EX98" s="46" t="str">
        <f t="shared" si="161"/>
        <v/>
      </c>
      <c r="EY98" s="47" t="str">
        <f t="shared" si="162"/>
        <v/>
      </c>
      <c r="EZ98" s="42"/>
      <c r="FA98" s="43"/>
      <c r="FB98" s="45" t="str">
        <f t="shared" si="163"/>
        <v/>
      </c>
      <c r="FC98" s="44"/>
      <c r="FD98" s="43"/>
      <c r="FE98" s="46" t="str">
        <f t="shared" si="164"/>
        <v/>
      </c>
      <c r="FF98" s="47" t="str">
        <f t="shared" si="165"/>
        <v/>
      </c>
      <c r="FG98" s="42"/>
      <c r="FH98" s="43"/>
      <c r="FI98" s="45" t="str">
        <f t="shared" si="166"/>
        <v/>
      </c>
      <c r="FJ98" s="44"/>
      <c r="FK98" s="43"/>
      <c r="FL98" s="46" t="str">
        <f t="shared" si="167"/>
        <v/>
      </c>
      <c r="FM98" s="47" t="str">
        <f t="shared" si="168"/>
        <v/>
      </c>
      <c r="FN98" s="42"/>
      <c r="FO98" s="43"/>
      <c r="FP98" s="45" t="str">
        <f t="shared" si="169"/>
        <v/>
      </c>
      <c r="FQ98" s="44"/>
      <c r="FR98" s="43"/>
      <c r="FS98" s="46" t="str">
        <f t="shared" si="170"/>
        <v/>
      </c>
      <c r="FT98" s="47" t="str">
        <f t="shared" si="171"/>
        <v/>
      </c>
      <c r="FU98" s="42"/>
      <c r="FV98" s="43"/>
      <c r="FW98" s="45" t="str">
        <f t="shared" si="172"/>
        <v/>
      </c>
      <c r="FX98" s="44"/>
      <c r="FY98" s="43"/>
      <c r="FZ98" s="46" t="str">
        <f t="shared" si="173"/>
        <v/>
      </c>
      <c r="GA98" s="47" t="str">
        <f t="shared" si="174"/>
        <v/>
      </c>
      <c r="GB98" s="62" t="s">
        <v>6</v>
      </c>
      <c r="GC98" s="60" t="str">
        <f>IF(ISERROR(AVERAGE(K98,R98,Y98,AF98,AM98,FI98,FP98,FW98,#REF!,#REF!)),"",AVERAGE(K98,R98,Y98,AF98,AM98,FI98,FP98,FW98,#REF!,#REF!))</f>
        <v/>
      </c>
      <c r="GD98" s="61" t="str">
        <f>IF(ISERROR(SUM(N98,U98,AB98,AI98,AP98,FL98,FS98,FZ98,#REF!,#REF!)),"",SUM(N98,U98,AB98,AI98,AP98,FL98,FS98,FZ98,#REF!,#REF!))</f>
        <v/>
      </c>
      <c r="GE98" s="63" t="str">
        <f t="shared" si="175"/>
        <v/>
      </c>
      <c r="GF98" s="25" t="str">
        <f>IF(ISERROR(AVERAGE(K98,R98,Y98,AF98,AM98,FI98,FP98,FW98,#REF!,#REF!)/MIN(K98,R98,Y98,AF98,AM98,FI98,FP98,FW98,#REF!,#REF!)),"",AVERAGE(K98,R98,Y98,AF98,AM98,FI98,FP98,FW98,#REF!,#REF!)/MIN(K98,R98,Y98,AF98,AM98,FI98,FP98,FW98,#REF!,#REF!))</f>
        <v/>
      </c>
      <c r="GG98" s="42"/>
      <c r="GH98" s="43"/>
      <c r="GI98" s="45" t="str">
        <f t="shared" si="176"/>
        <v/>
      </c>
      <c r="GJ98" s="44"/>
      <c r="GK98" s="43"/>
      <c r="GL98" s="46" t="str">
        <f t="shared" si="177"/>
        <v/>
      </c>
      <c r="GM98" s="47" t="str">
        <f t="shared" si="178"/>
        <v/>
      </c>
    </row>
    <row r="99" spans="2:195" ht="27.75" customHeight="1" x14ac:dyDescent="0.2">
      <c r="B99" s="68">
        <v>91</v>
      </c>
      <c r="C99" s="41" t="s">
        <v>44</v>
      </c>
      <c r="D99" s="82" t="s">
        <v>379</v>
      </c>
      <c r="E99" s="40" t="s">
        <v>393</v>
      </c>
      <c r="F99" s="23"/>
      <c r="G99" s="24"/>
      <c r="H99" s="50"/>
      <c r="I99" s="42"/>
      <c r="J99" s="43"/>
      <c r="K99" s="45"/>
      <c r="L99" s="44"/>
      <c r="M99" s="43"/>
      <c r="N99" s="46"/>
      <c r="O99" s="47"/>
      <c r="P99" s="42"/>
      <c r="Q99" s="43"/>
      <c r="R99" s="45" t="str">
        <f t="shared" si="112"/>
        <v/>
      </c>
      <c r="S99" s="44"/>
      <c r="T99" s="43"/>
      <c r="U99" s="46" t="str">
        <f t="shared" si="113"/>
        <v/>
      </c>
      <c r="V99" s="47" t="str">
        <f t="shared" si="114"/>
        <v/>
      </c>
      <c r="W99" s="42"/>
      <c r="X99" s="43"/>
      <c r="Y99" s="45"/>
      <c r="Z99" s="44"/>
      <c r="AA99" s="43"/>
      <c r="AB99" s="46"/>
      <c r="AC99" s="47"/>
      <c r="AD99" s="42"/>
      <c r="AE99" s="43"/>
      <c r="AF99" s="45"/>
      <c r="AG99" s="44"/>
      <c r="AH99" s="43"/>
      <c r="AI99" s="46"/>
      <c r="AJ99" s="47"/>
      <c r="AK99" s="42"/>
      <c r="AL99" s="43"/>
      <c r="AM99" s="45"/>
      <c r="AN99" s="44"/>
      <c r="AO99" s="43"/>
      <c r="AP99" s="46"/>
      <c r="AQ99" s="47"/>
      <c r="AR99" s="42"/>
      <c r="AS99" s="43"/>
      <c r="AT99" s="45" t="str">
        <f t="shared" si="115"/>
        <v/>
      </c>
      <c r="AU99" s="44"/>
      <c r="AV99" s="43"/>
      <c r="AW99" s="46" t="str">
        <f t="shared" si="116"/>
        <v/>
      </c>
      <c r="AX99" s="47" t="str">
        <f t="shared" si="117"/>
        <v/>
      </c>
      <c r="AY99" s="42"/>
      <c r="AZ99" s="43"/>
      <c r="BA99" s="45" t="str">
        <f t="shared" si="118"/>
        <v/>
      </c>
      <c r="BB99" s="44"/>
      <c r="BC99" s="43"/>
      <c r="BD99" s="46" t="str">
        <f t="shared" si="119"/>
        <v/>
      </c>
      <c r="BE99" s="47" t="str">
        <f t="shared" si="120"/>
        <v/>
      </c>
      <c r="BF99" s="42"/>
      <c r="BG99" s="43"/>
      <c r="BH99" s="45" t="str">
        <f t="shared" si="121"/>
        <v/>
      </c>
      <c r="BI99" s="44"/>
      <c r="BJ99" s="43"/>
      <c r="BK99" s="46" t="str">
        <f t="shared" si="122"/>
        <v/>
      </c>
      <c r="BL99" s="47" t="str">
        <f t="shared" si="123"/>
        <v/>
      </c>
      <c r="BM99" s="42"/>
      <c r="BN99" s="43"/>
      <c r="BO99" s="45" t="str">
        <f t="shared" si="124"/>
        <v/>
      </c>
      <c r="BP99" s="44"/>
      <c r="BQ99" s="43"/>
      <c r="BR99" s="46" t="str">
        <f t="shared" si="125"/>
        <v/>
      </c>
      <c r="BS99" s="47" t="str">
        <f t="shared" si="126"/>
        <v/>
      </c>
      <c r="BT99" s="42"/>
      <c r="BU99" s="43"/>
      <c r="BV99" s="45" t="str">
        <f t="shared" si="127"/>
        <v/>
      </c>
      <c r="BW99" s="44"/>
      <c r="BX99" s="43"/>
      <c r="BY99" s="46" t="str">
        <f t="shared" si="128"/>
        <v/>
      </c>
      <c r="BZ99" s="47" t="str">
        <f t="shared" si="129"/>
        <v/>
      </c>
      <c r="CA99" s="42"/>
      <c r="CB99" s="43"/>
      <c r="CC99" s="45" t="str">
        <f t="shared" si="130"/>
        <v/>
      </c>
      <c r="CD99" s="44"/>
      <c r="CE99" s="43"/>
      <c r="CF99" s="46" t="str">
        <f t="shared" si="131"/>
        <v/>
      </c>
      <c r="CG99" s="47" t="str">
        <f t="shared" si="132"/>
        <v/>
      </c>
      <c r="CH99" s="42"/>
      <c r="CI99" s="43"/>
      <c r="CJ99" s="45" t="str">
        <f t="shared" si="133"/>
        <v/>
      </c>
      <c r="CK99" s="44"/>
      <c r="CL99" s="43"/>
      <c r="CM99" s="46" t="str">
        <f t="shared" si="134"/>
        <v/>
      </c>
      <c r="CN99" s="47" t="str">
        <f t="shared" si="135"/>
        <v/>
      </c>
      <c r="CO99" s="42"/>
      <c r="CP99" s="43"/>
      <c r="CQ99" s="45" t="str">
        <f t="shared" si="136"/>
        <v/>
      </c>
      <c r="CR99" s="44"/>
      <c r="CS99" s="43"/>
      <c r="CT99" s="46" t="str">
        <f t="shared" si="137"/>
        <v/>
      </c>
      <c r="CU99" s="47" t="str">
        <f t="shared" si="138"/>
        <v/>
      </c>
      <c r="CV99" s="42"/>
      <c r="CW99" s="43"/>
      <c r="CX99" s="45" t="str">
        <f t="shared" si="139"/>
        <v/>
      </c>
      <c r="CY99" s="44"/>
      <c r="CZ99" s="43"/>
      <c r="DA99" s="46" t="str">
        <f t="shared" si="140"/>
        <v/>
      </c>
      <c r="DB99" s="47" t="str">
        <f t="shared" si="141"/>
        <v/>
      </c>
      <c r="DC99" s="42"/>
      <c r="DD99" s="43"/>
      <c r="DE99" s="45" t="str">
        <f t="shared" si="142"/>
        <v/>
      </c>
      <c r="DF99" s="44"/>
      <c r="DG99" s="43"/>
      <c r="DH99" s="46" t="str">
        <f t="shared" si="143"/>
        <v/>
      </c>
      <c r="DI99" s="47" t="str">
        <f t="shared" si="144"/>
        <v/>
      </c>
      <c r="DJ99" s="42"/>
      <c r="DK99" s="43"/>
      <c r="DL99" s="45" t="str">
        <f t="shared" si="145"/>
        <v/>
      </c>
      <c r="DM99" s="44"/>
      <c r="DN99" s="43"/>
      <c r="DO99" s="46" t="str">
        <f t="shared" si="146"/>
        <v/>
      </c>
      <c r="DP99" s="47" t="str">
        <f t="shared" si="147"/>
        <v/>
      </c>
      <c r="DQ99" s="42"/>
      <c r="DR99" s="43"/>
      <c r="DS99" s="45" t="str">
        <f t="shared" si="148"/>
        <v/>
      </c>
      <c r="DT99" s="44"/>
      <c r="DU99" s="43"/>
      <c r="DV99" s="46" t="str">
        <f t="shared" si="149"/>
        <v/>
      </c>
      <c r="DW99" s="47" t="str">
        <f t="shared" si="150"/>
        <v/>
      </c>
      <c r="DX99" s="42"/>
      <c r="DY99" s="43"/>
      <c r="DZ99" s="45" t="str">
        <f t="shared" si="151"/>
        <v/>
      </c>
      <c r="EA99" s="44"/>
      <c r="EB99" s="43"/>
      <c r="EC99" s="46" t="str">
        <f t="shared" si="152"/>
        <v/>
      </c>
      <c r="ED99" s="47" t="str">
        <f t="shared" si="153"/>
        <v/>
      </c>
      <c r="EE99" s="42"/>
      <c r="EF99" s="43"/>
      <c r="EG99" s="45" t="str">
        <f t="shared" si="154"/>
        <v/>
      </c>
      <c r="EH99" s="44"/>
      <c r="EI99" s="43"/>
      <c r="EJ99" s="46" t="str">
        <f t="shared" si="155"/>
        <v/>
      </c>
      <c r="EK99" s="47" t="str">
        <f t="shared" si="156"/>
        <v/>
      </c>
      <c r="EL99" s="42"/>
      <c r="EM99" s="43"/>
      <c r="EN99" s="45" t="str">
        <f t="shared" si="157"/>
        <v/>
      </c>
      <c r="EO99" s="44"/>
      <c r="EP99" s="43"/>
      <c r="EQ99" s="46" t="str">
        <f t="shared" si="158"/>
        <v/>
      </c>
      <c r="ER99" s="47" t="str">
        <f t="shared" si="159"/>
        <v/>
      </c>
      <c r="ES99" s="42"/>
      <c r="ET99" s="43"/>
      <c r="EU99" s="45" t="str">
        <f t="shared" si="160"/>
        <v/>
      </c>
      <c r="EV99" s="44"/>
      <c r="EW99" s="43"/>
      <c r="EX99" s="46" t="str">
        <f t="shared" si="161"/>
        <v/>
      </c>
      <c r="EY99" s="47" t="str">
        <f t="shared" si="162"/>
        <v/>
      </c>
      <c r="EZ99" s="42"/>
      <c r="FA99" s="43"/>
      <c r="FB99" s="45" t="str">
        <f t="shared" si="163"/>
        <v/>
      </c>
      <c r="FC99" s="44"/>
      <c r="FD99" s="43"/>
      <c r="FE99" s="46" t="str">
        <f t="shared" si="164"/>
        <v/>
      </c>
      <c r="FF99" s="47" t="str">
        <f t="shared" si="165"/>
        <v/>
      </c>
      <c r="FG99" s="42"/>
      <c r="FH99" s="43"/>
      <c r="FI99" s="45" t="str">
        <f t="shared" si="166"/>
        <v/>
      </c>
      <c r="FJ99" s="44"/>
      <c r="FK99" s="43"/>
      <c r="FL99" s="46" t="str">
        <f t="shared" si="167"/>
        <v/>
      </c>
      <c r="FM99" s="47" t="str">
        <f t="shared" si="168"/>
        <v/>
      </c>
      <c r="FN99" s="42"/>
      <c r="FO99" s="43"/>
      <c r="FP99" s="45" t="str">
        <f t="shared" si="169"/>
        <v/>
      </c>
      <c r="FQ99" s="44"/>
      <c r="FR99" s="43"/>
      <c r="FS99" s="46" t="str">
        <f t="shared" si="170"/>
        <v/>
      </c>
      <c r="FT99" s="47" t="str">
        <f t="shared" si="171"/>
        <v/>
      </c>
      <c r="FU99" s="42"/>
      <c r="FV99" s="43"/>
      <c r="FW99" s="45" t="str">
        <f t="shared" si="172"/>
        <v/>
      </c>
      <c r="FX99" s="44"/>
      <c r="FY99" s="43"/>
      <c r="FZ99" s="46" t="str">
        <f t="shared" si="173"/>
        <v/>
      </c>
      <c r="GA99" s="47" t="str">
        <f t="shared" si="174"/>
        <v/>
      </c>
      <c r="GB99" s="62" t="s">
        <v>6</v>
      </c>
      <c r="GC99" s="60" t="str">
        <f>IF(ISERROR(AVERAGE(K99,R99,Y99,AF99,AM99,FI99,FP99,FW99,#REF!,#REF!)),"",AVERAGE(K99,R99,Y99,AF99,AM99,FI99,FP99,FW99,#REF!,#REF!))</f>
        <v/>
      </c>
      <c r="GD99" s="61" t="str">
        <f>IF(ISERROR(SUM(N99,U99,AB99,AI99,AP99,FL99,FS99,FZ99,#REF!,#REF!)),"",SUM(N99,U99,AB99,AI99,AP99,FL99,FS99,FZ99,#REF!,#REF!))</f>
        <v/>
      </c>
      <c r="GE99" s="63" t="str">
        <f t="shared" si="175"/>
        <v/>
      </c>
      <c r="GF99" s="25" t="str">
        <f>IF(ISERROR(AVERAGE(K99,R99,Y99,AF99,AM99,FI99,FP99,FW99,#REF!,#REF!)/MIN(K99,R99,Y99,AF99,AM99,FI99,FP99,FW99,#REF!,#REF!)),"",AVERAGE(K99,R99,Y99,AF99,AM99,FI99,FP99,FW99,#REF!,#REF!)/MIN(K99,R99,Y99,AF99,AM99,FI99,FP99,FW99,#REF!,#REF!))</f>
        <v/>
      </c>
      <c r="GG99" s="42"/>
      <c r="GH99" s="43"/>
      <c r="GI99" s="45" t="str">
        <f t="shared" si="176"/>
        <v/>
      </c>
      <c r="GJ99" s="44"/>
      <c r="GK99" s="43"/>
      <c r="GL99" s="46" t="str">
        <f t="shared" si="177"/>
        <v/>
      </c>
      <c r="GM99" s="47" t="str">
        <f t="shared" si="178"/>
        <v/>
      </c>
    </row>
    <row r="100" spans="2:195" ht="27.75" customHeight="1" x14ac:dyDescent="0.2">
      <c r="B100" s="68">
        <v>92</v>
      </c>
      <c r="C100" s="41" t="s">
        <v>44</v>
      </c>
      <c r="D100" s="82"/>
      <c r="E100" s="40"/>
      <c r="F100" s="23"/>
      <c r="G100" s="24"/>
      <c r="H100" s="50"/>
      <c r="I100" s="42"/>
      <c r="J100" s="43"/>
      <c r="K100" s="45"/>
      <c r="L100" s="44"/>
      <c r="M100" s="43"/>
      <c r="N100" s="46"/>
      <c r="O100" s="47"/>
      <c r="P100" s="42"/>
      <c r="Q100" s="43"/>
      <c r="R100" s="45" t="str">
        <f t="shared" si="112"/>
        <v/>
      </c>
      <c r="S100" s="44"/>
      <c r="T100" s="43"/>
      <c r="U100" s="46" t="str">
        <f t="shared" si="113"/>
        <v/>
      </c>
      <c r="V100" s="47" t="str">
        <f t="shared" si="114"/>
        <v/>
      </c>
      <c r="W100" s="42"/>
      <c r="X100" s="43"/>
      <c r="Y100" s="45"/>
      <c r="Z100" s="44"/>
      <c r="AA100" s="43"/>
      <c r="AB100" s="46"/>
      <c r="AC100" s="47"/>
      <c r="AD100" s="42"/>
      <c r="AE100" s="43"/>
      <c r="AF100" s="45"/>
      <c r="AG100" s="44"/>
      <c r="AH100" s="43"/>
      <c r="AI100" s="46"/>
      <c r="AJ100" s="47"/>
      <c r="AK100" s="42"/>
      <c r="AL100" s="43"/>
      <c r="AM100" s="45"/>
      <c r="AN100" s="44"/>
      <c r="AO100" s="43"/>
      <c r="AP100" s="46"/>
      <c r="AQ100" s="47"/>
      <c r="AR100" s="42"/>
      <c r="AS100" s="43"/>
      <c r="AT100" s="45" t="str">
        <f t="shared" si="115"/>
        <v/>
      </c>
      <c r="AU100" s="44"/>
      <c r="AV100" s="43"/>
      <c r="AW100" s="46" t="str">
        <f t="shared" si="116"/>
        <v/>
      </c>
      <c r="AX100" s="47" t="str">
        <f t="shared" si="117"/>
        <v/>
      </c>
      <c r="AY100" s="42"/>
      <c r="AZ100" s="43"/>
      <c r="BA100" s="45" t="str">
        <f t="shared" si="118"/>
        <v/>
      </c>
      <c r="BB100" s="44"/>
      <c r="BC100" s="43"/>
      <c r="BD100" s="46" t="str">
        <f t="shared" si="119"/>
        <v/>
      </c>
      <c r="BE100" s="47" t="str">
        <f t="shared" si="120"/>
        <v/>
      </c>
      <c r="BF100" s="42"/>
      <c r="BG100" s="43"/>
      <c r="BH100" s="45" t="str">
        <f t="shared" si="121"/>
        <v/>
      </c>
      <c r="BI100" s="44"/>
      <c r="BJ100" s="43"/>
      <c r="BK100" s="46" t="str">
        <f t="shared" si="122"/>
        <v/>
      </c>
      <c r="BL100" s="47" t="str">
        <f t="shared" si="123"/>
        <v/>
      </c>
      <c r="BM100" s="42"/>
      <c r="BN100" s="43"/>
      <c r="BO100" s="45" t="str">
        <f t="shared" si="124"/>
        <v/>
      </c>
      <c r="BP100" s="44"/>
      <c r="BQ100" s="43"/>
      <c r="BR100" s="46" t="str">
        <f t="shared" si="125"/>
        <v/>
      </c>
      <c r="BS100" s="47" t="str">
        <f t="shared" si="126"/>
        <v/>
      </c>
      <c r="BT100" s="42"/>
      <c r="BU100" s="43"/>
      <c r="BV100" s="45" t="str">
        <f t="shared" si="127"/>
        <v/>
      </c>
      <c r="BW100" s="44"/>
      <c r="BX100" s="43"/>
      <c r="BY100" s="46" t="str">
        <f t="shared" si="128"/>
        <v/>
      </c>
      <c r="BZ100" s="47" t="str">
        <f t="shared" si="129"/>
        <v/>
      </c>
      <c r="CA100" s="42"/>
      <c r="CB100" s="43"/>
      <c r="CC100" s="45" t="str">
        <f t="shared" si="130"/>
        <v/>
      </c>
      <c r="CD100" s="44"/>
      <c r="CE100" s="43"/>
      <c r="CF100" s="46" t="str">
        <f t="shared" si="131"/>
        <v/>
      </c>
      <c r="CG100" s="47" t="str">
        <f t="shared" si="132"/>
        <v/>
      </c>
      <c r="CH100" s="42"/>
      <c r="CI100" s="43"/>
      <c r="CJ100" s="45" t="str">
        <f t="shared" si="133"/>
        <v/>
      </c>
      <c r="CK100" s="44"/>
      <c r="CL100" s="43"/>
      <c r="CM100" s="46" t="str">
        <f t="shared" si="134"/>
        <v/>
      </c>
      <c r="CN100" s="47" t="str">
        <f t="shared" si="135"/>
        <v/>
      </c>
      <c r="CO100" s="42"/>
      <c r="CP100" s="43"/>
      <c r="CQ100" s="45" t="str">
        <f t="shared" si="136"/>
        <v/>
      </c>
      <c r="CR100" s="44"/>
      <c r="CS100" s="43"/>
      <c r="CT100" s="46" t="str">
        <f t="shared" si="137"/>
        <v/>
      </c>
      <c r="CU100" s="47" t="str">
        <f t="shared" si="138"/>
        <v/>
      </c>
      <c r="CV100" s="42"/>
      <c r="CW100" s="43"/>
      <c r="CX100" s="45" t="str">
        <f t="shared" si="139"/>
        <v/>
      </c>
      <c r="CY100" s="44"/>
      <c r="CZ100" s="43"/>
      <c r="DA100" s="46" t="str">
        <f t="shared" si="140"/>
        <v/>
      </c>
      <c r="DB100" s="47" t="str">
        <f t="shared" si="141"/>
        <v/>
      </c>
      <c r="DC100" s="42"/>
      <c r="DD100" s="43"/>
      <c r="DE100" s="45" t="str">
        <f t="shared" si="142"/>
        <v/>
      </c>
      <c r="DF100" s="44"/>
      <c r="DG100" s="43"/>
      <c r="DH100" s="46" t="str">
        <f t="shared" si="143"/>
        <v/>
      </c>
      <c r="DI100" s="47" t="str">
        <f t="shared" si="144"/>
        <v/>
      </c>
      <c r="DJ100" s="42"/>
      <c r="DK100" s="43"/>
      <c r="DL100" s="45" t="str">
        <f t="shared" si="145"/>
        <v/>
      </c>
      <c r="DM100" s="44"/>
      <c r="DN100" s="43"/>
      <c r="DO100" s="46" t="str">
        <f t="shared" si="146"/>
        <v/>
      </c>
      <c r="DP100" s="47" t="str">
        <f t="shared" si="147"/>
        <v/>
      </c>
      <c r="DQ100" s="42"/>
      <c r="DR100" s="43"/>
      <c r="DS100" s="45" t="str">
        <f t="shared" si="148"/>
        <v/>
      </c>
      <c r="DT100" s="44"/>
      <c r="DU100" s="43"/>
      <c r="DV100" s="46" t="str">
        <f t="shared" si="149"/>
        <v/>
      </c>
      <c r="DW100" s="47" t="str">
        <f t="shared" si="150"/>
        <v/>
      </c>
      <c r="DX100" s="42"/>
      <c r="DY100" s="43"/>
      <c r="DZ100" s="45" t="str">
        <f t="shared" si="151"/>
        <v/>
      </c>
      <c r="EA100" s="44"/>
      <c r="EB100" s="43"/>
      <c r="EC100" s="46" t="str">
        <f t="shared" si="152"/>
        <v/>
      </c>
      <c r="ED100" s="47" t="str">
        <f t="shared" si="153"/>
        <v/>
      </c>
      <c r="EE100" s="42"/>
      <c r="EF100" s="43"/>
      <c r="EG100" s="45" t="str">
        <f t="shared" si="154"/>
        <v/>
      </c>
      <c r="EH100" s="44"/>
      <c r="EI100" s="43"/>
      <c r="EJ100" s="46" t="str">
        <f t="shared" si="155"/>
        <v/>
      </c>
      <c r="EK100" s="47" t="str">
        <f t="shared" si="156"/>
        <v/>
      </c>
      <c r="EL100" s="42"/>
      <c r="EM100" s="43"/>
      <c r="EN100" s="45" t="str">
        <f t="shared" si="157"/>
        <v/>
      </c>
      <c r="EO100" s="44"/>
      <c r="EP100" s="43"/>
      <c r="EQ100" s="46" t="str">
        <f t="shared" si="158"/>
        <v/>
      </c>
      <c r="ER100" s="47" t="str">
        <f t="shared" si="159"/>
        <v/>
      </c>
      <c r="ES100" s="42"/>
      <c r="ET100" s="43"/>
      <c r="EU100" s="45" t="str">
        <f t="shared" si="160"/>
        <v/>
      </c>
      <c r="EV100" s="44"/>
      <c r="EW100" s="43"/>
      <c r="EX100" s="46" t="str">
        <f t="shared" si="161"/>
        <v/>
      </c>
      <c r="EY100" s="47" t="str">
        <f t="shared" si="162"/>
        <v/>
      </c>
      <c r="EZ100" s="42"/>
      <c r="FA100" s="43"/>
      <c r="FB100" s="45" t="str">
        <f t="shared" si="163"/>
        <v/>
      </c>
      <c r="FC100" s="44"/>
      <c r="FD100" s="43"/>
      <c r="FE100" s="46" t="str">
        <f t="shared" si="164"/>
        <v/>
      </c>
      <c r="FF100" s="47" t="str">
        <f t="shared" si="165"/>
        <v/>
      </c>
      <c r="FG100" s="42"/>
      <c r="FH100" s="43"/>
      <c r="FI100" s="45" t="str">
        <f t="shared" si="166"/>
        <v/>
      </c>
      <c r="FJ100" s="44"/>
      <c r="FK100" s="43"/>
      <c r="FL100" s="46" t="str">
        <f t="shared" si="167"/>
        <v/>
      </c>
      <c r="FM100" s="47" t="str">
        <f t="shared" si="168"/>
        <v/>
      </c>
      <c r="FN100" s="42"/>
      <c r="FO100" s="43"/>
      <c r="FP100" s="45" t="str">
        <f t="shared" si="169"/>
        <v/>
      </c>
      <c r="FQ100" s="44"/>
      <c r="FR100" s="43"/>
      <c r="FS100" s="46" t="str">
        <f t="shared" si="170"/>
        <v/>
      </c>
      <c r="FT100" s="47" t="str">
        <f t="shared" si="171"/>
        <v/>
      </c>
      <c r="FU100" s="42"/>
      <c r="FV100" s="43"/>
      <c r="FW100" s="45" t="str">
        <f t="shared" si="172"/>
        <v/>
      </c>
      <c r="FX100" s="44"/>
      <c r="FY100" s="43"/>
      <c r="FZ100" s="46" t="str">
        <f t="shared" si="173"/>
        <v/>
      </c>
      <c r="GA100" s="47" t="str">
        <f t="shared" si="174"/>
        <v/>
      </c>
      <c r="GB100" s="62" t="s">
        <v>6</v>
      </c>
      <c r="GC100" s="60" t="str">
        <f>IF(ISERROR(AVERAGE(K100,R100,Y100,AF100,AM100,FI100,FP100,FW100,#REF!,#REF!)),"",AVERAGE(K100,R100,Y100,AF100,AM100,FI100,FP100,FW100,#REF!,#REF!))</f>
        <v/>
      </c>
      <c r="GD100" s="61" t="str">
        <f>IF(ISERROR(SUM(N100,U100,AB100,AI100,AP100,FL100,FS100,FZ100,#REF!,#REF!)),"",SUM(N100,U100,AB100,AI100,AP100,FL100,FS100,FZ100,#REF!,#REF!))</f>
        <v/>
      </c>
      <c r="GE100" s="63" t="str">
        <f t="shared" si="175"/>
        <v/>
      </c>
      <c r="GF100" s="25" t="str">
        <f>IF(ISERROR(AVERAGE(K100,R100,Y100,AF100,AM100,FI100,FP100,FW100,#REF!,#REF!)/MIN(K100,R100,Y100,AF100,AM100,FI100,FP100,FW100,#REF!,#REF!)),"",AVERAGE(K100,R100,Y100,AF100,AM100,FI100,FP100,FW100,#REF!,#REF!)/MIN(K100,R100,Y100,AF100,AM100,FI100,FP100,FW100,#REF!,#REF!))</f>
        <v/>
      </c>
      <c r="GG100" s="42"/>
      <c r="GH100" s="43"/>
      <c r="GI100" s="45" t="str">
        <f t="shared" si="176"/>
        <v/>
      </c>
      <c r="GJ100" s="44"/>
      <c r="GK100" s="43"/>
      <c r="GL100" s="46" t="str">
        <f t="shared" si="177"/>
        <v/>
      </c>
      <c r="GM100" s="47" t="str">
        <f t="shared" si="178"/>
        <v/>
      </c>
    </row>
    <row r="101" spans="2:195" ht="27.75" customHeight="1" x14ac:dyDescent="0.2">
      <c r="B101" s="68">
        <v>93</v>
      </c>
      <c r="C101" s="41" t="s">
        <v>44</v>
      </c>
      <c r="D101" s="82"/>
      <c r="E101" s="40"/>
      <c r="F101" s="23"/>
      <c r="G101" s="24"/>
      <c r="H101" s="50"/>
      <c r="I101" s="42"/>
      <c r="J101" s="43"/>
      <c r="K101" s="45"/>
      <c r="L101" s="44"/>
      <c r="M101" s="43"/>
      <c r="N101" s="46"/>
      <c r="O101" s="47"/>
      <c r="P101" s="42"/>
      <c r="Q101" s="43"/>
      <c r="R101" s="45" t="str">
        <f t="shared" si="112"/>
        <v/>
      </c>
      <c r="S101" s="44"/>
      <c r="T101" s="43"/>
      <c r="U101" s="46" t="str">
        <f t="shared" si="113"/>
        <v/>
      </c>
      <c r="V101" s="47" t="str">
        <f t="shared" si="114"/>
        <v/>
      </c>
      <c r="W101" s="42"/>
      <c r="X101" s="43"/>
      <c r="Y101" s="45"/>
      <c r="Z101" s="44"/>
      <c r="AA101" s="43"/>
      <c r="AB101" s="46"/>
      <c r="AC101" s="47"/>
      <c r="AD101" s="42"/>
      <c r="AE101" s="43"/>
      <c r="AF101" s="45"/>
      <c r="AG101" s="44"/>
      <c r="AH101" s="43"/>
      <c r="AI101" s="46"/>
      <c r="AJ101" s="47"/>
      <c r="AK101" s="42"/>
      <c r="AL101" s="43"/>
      <c r="AM101" s="45"/>
      <c r="AN101" s="44"/>
      <c r="AO101" s="43"/>
      <c r="AP101" s="46"/>
      <c r="AQ101" s="47"/>
      <c r="AR101" s="42"/>
      <c r="AS101" s="43"/>
      <c r="AT101" s="45" t="str">
        <f t="shared" si="115"/>
        <v/>
      </c>
      <c r="AU101" s="44"/>
      <c r="AV101" s="43"/>
      <c r="AW101" s="46" t="str">
        <f t="shared" si="116"/>
        <v/>
      </c>
      <c r="AX101" s="47" t="str">
        <f t="shared" si="117"/>
        <v/>
      </c>
      <c r="AY101" s="42"/>
      <c r="AZ101" s="43"/>
      <c r="BA101" s="45" t="str">
        <f t="shared" si="118"/>
        <v/>
      </c>
      <c r="BB101" s="44"/>
      <c r="BC101" s="43"/>
      <c r="BD101" s="46" t="str">
        <f t="shared" si="119"/>
        <v/>
      </c>
      <c r="BE101" s="47" t="str">
        <f t="shared" si="120"/>
        <v/>
      </c>
      <c r="BF101" s="42"/>
      <c r="BG101" s="43"/>
      <c r="BH101" s="45" t="str">
        <f t="shared" si="121"/>
        <v/>
      </c>
      <c r="BI101" s="44"/>
      <c r="BJ101" s="43"/>
      <c r="BK101" s="46" t="str">
        <f t="shared" si="122"/>
        <v/>
      </c>
      <c r="BL101" s="47" t="str">
        <f t="shared" si="123"/>
        <v/>
      </c>
      <c r="BM101" s="42"/>
      <c r="BN101" s="43"/>
      <c r="BO101" s="45" t="str">
        <f t="shared" si="124"/>
        <v/>
      </c>
      <c r="BP101" s="44"/>
      <c r="BQ101" s="43"/>
      <c r="BR101" s="46" t="str">
        <f t="shared" si="125"/>
        <v/>
      </c>
      <c r="BS101" s="47" t="str">
        <f t="shared" si="126"/>
        <v/>
      </c>
      <c r="BT101" s="42"/>
      <c r="BU101" s="43"/>
      <c r="BV101" s="45" t="str">
        <f t="shared" si="127"/>
        <v/>
      </c>
      <c r="BW101" s="44"/>
      <c r="BX101" s="43"/>
      <c r="BY101" s="46" t="str">
        <f t="shared" si="128"/>
        <v/>
      </c>
      <c r="BZ101" s="47" t="str">
        <f t="shared" si="129"/>
        <v/>
      </c>
      <c r="CA101" s="42"/>
      <c r="CB101" s="43"/>
      <c r="CC101" s="45" t="str">
        <f t="shared" si="130"/>
        <v/>
      </c>
      <c r="CD101" s="44"/>
      <c r="CE101" s="43"/>
      <c r="CF101" s="46" t="str">
        <f t="shared" si="131"/>
        <v/>
      </c>
      <c r="CG101" s="47" t="str">
        <f t="shared" si="132"/>
        <v/>
      </c>
      <c r="CH101" s="42"/>
      <c r="CI101" s="43"/>
      <c r="CJ101" s="45" t="str">
        <f t="shared" si="133"/>
        <v/>
      </c>
      <c r="CK101" s="44"/>
      <c r="CL101" s="43"/>
      <c r="CM101" s="46" t="str">
        <f t="shared" si="134"/>
        <v/>
      </c>
      <c r="CN101" s="47" t="str">
        <f t="shared" si="135"/>
        <v/>
      </c>
      <c r="CO101" s="42"/>
      <c r="CP101" s="43"/>
      <c r="CQ101" s="45" t="str">
        <f t="shared" si="136"/>
        <v/>
      </c>
      <c r="CR101" s="44"/>
      <c r="CS101" s="43"/>
      <c r="CT101" s="46" t="str">
        <f t="shared" si="137"/>
        <v/>
      </c>
      <c r="CU101" s="47" t="str">
        <f t="shared" si="138"/>
        <v/>
      </c>
      <c r="CV101" s="42"/>
      <c r="CW101" s="43"/>
      <c r="CX101" s="45" t="str">
        <f t="shared" si="139"/>
        <v/>
      </c>
      <c r="CY101" s="44"/>
      <c r="CZ101" s="43"/>
      <c r="DA101" s="46" t="str">
        <f t="shared" si="140"/>
        <v/>
      </c>
      <c r="DB101" s="47" t="str">
        <f t="shared" si="141"/>
        <v/>
      </c>
      <c r="DC101" s="42"/>
      <c r="DD101" s="43"/>
      <c r="DE101" s="45" t="str">
        <f t="shared" si="142"/>
        <v/>
      </c>
      <c r="DF101" s="44"/>
      <c r="DG101" s="43"/>
      <c r="DH101" s="46" t="str">
        <f t="shared" si="143"/>
        <v/>
      </c>
      <c r="DI101" s="47" t="str">
        <f t="shared" si="144"/>
        <v/>
      </c>
      <c r="DJ101" s="42"/>
      <c r="DK101" s="43"/>
      <c r="DL101" s="45" t="str">
        <f t="shared" si="145"/>
        <v/>
      </c>
      <c r="DM101" s="44"/>
      <c r="DN101" s="43"/>
      <c r="DO101" s="46" t="str">
        <f t="shared" si="146"/>
        <v/>
      </c>
      <c r="DP101" s="47" t="str">
        <f t="shared" si="147"/>
        <v/>
      </c>
      <c r="DQ101" s="42"/>
      <c r="DR101" s="43"/>
      <c r="DS101" s="45" t="str">
        <f t="shared" si="148"/>
        <v/>
      </c>
      <c r="DT101" s="44"/>
      <c r="DU101" s="43"/>
      <c r="DV101" s="46" t="str">
        <f t="shared" si="149"/>
        <v/>
      </c>
      <c r="DW101" s="47" t="str">
        <f t="shared" si="150"/>
        <v/>
      </c>
      <c r="DX101" s="42"/>
      <c r="DY101" s="43"/>
      <c r="DZ101" s="45" t="str">
        <f t="shared" si="151"/>
        <v/>
      </c>
      <c r="EA101" s="44"/>
      <c r="EB101" s="43"/>
      <c r="EC101" s="46" t="str">
        <f t="shared" si="152"/>
        <v/>
      </c>
      <c r="ED101" s="47" t="str">
        <f t="shared" si="153"/>
        <v/>
      </c>
      <c r="EE101" s="42"/>
      <c r="EF101" s="43"/>
      <c r="EG101" s="45" t="str">
        <f t="shared" si="154"/>
        <v/>
      </c>
      <c r="EH101" s="44"/>
      <c r="EI101" s="43"/>
      <c r="EJ101" s="46" t="str">
        <f t="shared" si="155"/>
        <v/>
      </c>
      <c r="EK101" s="47" t="str">
        <f t="shared" si="156"/>
        <v/>
      </c>
      <c r="EL101" s="42"/>
      <c r="EM101" s="43"/>
      <c r="EN101" s="45" t="str">
        <f t="shared" si="157"/>
        <v/>
      </c>
      <c r="EO101" s="44"/>
      <c r="EP101" s="43"/>
      <c r="EQ101" s="46" t="str">
        <f t="shared" si="158"/>
        <v/>
      </c>
      <c r="ER101" s="47" t="str">
        <f t="shared" si="159"/>
        <v/>
      </c>
      <c r="ES101" s="42"/>
      <c r="ET101" s="43"/>
      <c r="EU101" s="45" t="str">
        <f t="shared" si="160"/>
        <v/>
      </c>
      <c r="EV101" s="44"/>
      <c r="EW101" s="43"/>
      <c r="EX101" s="46" t="str">
        <f t="shared" si="161"/>
        <v/>
      </c>
      <c r="EY101" s="47" t="str">
        <f t="shared" si="162"/>
        <v/>
      </c>
      <c r="EZ101" s="42"/>
      <c r="FA101" s="43"/>
      <c r="FB101" s="45" t="str">
        <f t="shared" si="163"/>
        <v/>
      </c>
      <c r="FC101" s="44"/>
      <c r="FD101" s="43"/>
      <c r="FE101" s="46" t="str">
        <f t="shared" si="164"/>
        <v/>
      </c>
      <c r="FF101" s="47" t="str">
        <f t="shared" si="165"/>
        <v/>
      </c>
      <c r="FG101" s="42"/>
      <c r="FH101" s="43"/>
      <c r="FI101" s="45" t="str">
        <f t="shared" si="166"/>
        <v/>
      </c>
      <c r="FJ101" s="44"/>
      <c r="FK101" s="43"/>
      <c r="FL101" s="46" t="str">
        <f t="shared" si="167"/>
        <v/>
      </c>
      <c r="FM101" s="47" t="str">
        <f t="shared" si="168"/>
        <v/>
      </c>
      <c r="FN101" s="42"/>
      <c r="FO101" s="43"/>
      <c r="FP101" s="45" t="str">
        <f t="shared" si="169"/>
        <v/>
      </c>
      <c r="FQ101" s="44"/>
      <c r="FR101" s="43"/>
      <c r="FS101" s="46" t="str">
        <f t="shared" si="170"/>
        <v/>
      </c>
      <c r="FT101" s="47" t="str">
        <f t="shared" si="171"/>
        <v/>
      </c>
      <c r="FU101" s="42"/>
      <c r="FV101" s="43"/>
      <c r="FW101" s="45" t="str">
        <f t="shared" si="172"/>
        <v/>
      </c>
      <c r="FX101" s="44"/>
      <c r="FY101" s="43"/>
      <c r="FZ101" s="46" t="str">
        <f t="shared" si="173"/>
        <v/>
      </c>
      <c r="GA101" s="47" t="str">
        <f t="shared" si="174"/>
        <v/>
      </c>
      <c r="GB101" s="62" t="s">
        <v>6</v>
      </c>
      <c r="GC101" s="60" t="str">
        <f>IF(ISERROR(AVERAGE(K101,R101,Y101,AF101,AM101,FI101,FP101,FW101,#REF!,#REF!)),"",AVERAGE(K101,R101,Y101,AF101,AM101,FI101,FP101,FW101,#REF!,#REF!))</f>
        <v/>
      </c>
      <c r="GD101" s="61" t="str">
        <f>IF(ISERROR(SUM(N101,U101,AB101,AI101,AP101,FL101,FS101,FZ101,#REF!,#REF!)),"",SUM(N101,U101,AB101,AI101,AP101,FL101,FS101,FZ101,#REF!,#REF!))</f>
        <v/>
      </c>
      <c r="GE101" s="63" t="str">
        <f t="shared" si="175"/>
        <v/>
      </c>
      <c r="GF101" s="25" t="str">
        <f>IF(ISERROR(AVERAGE(K101,R101,Y101,AF101,AM101,FI101,FP101,FW101,#REF!,#REF!)/MIN(K101,R101,Y101,AF101,AM101,FI101,FP101,FW101,#REF!,#REF!)),"",AVERAGE(K101,R101,Y101,AF101,AM101,FI101,FP101,FW101,#REF!,#REF!)/MIN(K101,R101,Y101,AF101,AM101,FI101,FP101,FW101,#REF!,#REF!))</f>
        <v/>
      </c>
      <c r="GG101" s="42"/>
      <c r="GH101" s="43"/>
      <c r="GI101" s="45" t="str">
        <f t="shared" si="176"/>
        <v/>
      </c>
      <c r="GJ101" s="44"/>
      <c r="GK101" s="43"/>
      <c r="GL101" s="46" t="str">
        <f t="shared" si="177"/>
        <v/>
      </c>
      <c r="GM101" s="47" t="str">
        <f t="shared" si="178"/>
        <v/>
      </c>
    </row>
    <row r="102" spans="2:195" ht="27.75" customHeight="1" x14ac:dyDescent="0.2">
      <c r="B102" s="68">
        <v>94</v>
      </c>
      <c r="C102" s="41" t="s">
        <v>44</v>
      </c>
      <c r="D102" s="82"/>
      <c r="E102" s="40"/>
      <c r="F102" s="23"/>
      <c r="G102" s="24"/>
      <c r="H102" s="50"/>
      <c r="I102" s="42"/>
      <c r="J102" s="43"/>
      <c r="K102" s="45"/>
      <c r="L102" s="44"/>
      <c r="M102" s="43"/>
      <c r="N102" s="46"/>
      <c r="O102" s="47"/>
      <c r="P102" s="42"/>
      <c r="Q102" s="43"/>
      <c r="R102" s="45" t="str">
        <f t="shared" si="112"/>
        <v/>
      </c>
      <c r="S102" s="44"/>
      <c r="T102" s="43"/>
      <c r="U102" s="46" t="str">
        <f t="shared" si="113"/>
        <v/>
      </c>
      <c r="V102" s="47" t="str">
        <f t="shared" si="114"/>
        <v/>
      </c>
      <c r="W102" s="42"/>
      <c r="X102" s="43"/>
      <c r="Y102" s="45"/>
      <c r="Z102" s="44"/>
      <c r="AA102" s="43"/>
      <c r="AB102" s="46"/>
      <c r="AC102" s="47"/>
      <c r="AD102" s="42"/>
      <c r="AE102" s="43"/>
      <c r="AF102" s="45"/>
      <c r="AG102" s="44"/>
      <c r="AH102" s="43"/>
      <c r="AI102" s="46"/>
      <c r="AJ102" s="47"/>
      <c r="AK102" s="42"/>
      <c r="AL102" s="43"/>
      <c r="AM102" s="45"/>
      <c r="AN102" s="44"/>
      <c r="AO102" s="43"/>
      <c r="AP102" s="46"/>
      <c r="AQ102" s="47"/>
      <c r="AR102" s="42"/>
      <c r="AS102" s="43"/>
      <c r="AT102" s="45" t="str">
        <f t="shared" si="115"/>
        <v/>
      </c>
      <c r="AU102" s="44"/>
      <c r="AV102" s="43"/>
      <c r="AW102" s="46" t="str">
        <f t="shared" si="116"/>
        <v/>
      </c>
      <c r="AX102" s="47" t="str">
        <f t="shared" si="117"/>
        <v/>
      </c>
      <c r="AY102" s="42"/>
      <c r="AZ102" s="43"/>
      <c r="BA102" s="45" t="str">
        <f t="shared" si="118"/>
        <v/>
      </c>
      <c r="BB102" s="44"/>
      <c r="BC102" s="43"/>
      <c r="BD102" s="46" t="str">
        <f t="shared" si="119"/>
        <v/>
      </c>
      <c r="BE102" s="47" t="str">
        <f t="shared" si="120"/>
        <v/>
      </c>
      <c r="BF102" s="42"/>
      <c r="BG102" s="43"/>
      <c r="BH102" s="45" t="str">
        <f t="shared" si="121"/>
        <v/>
      </c>
      <c r="BI102" s="44"/>
      <c r="BJ102" s="43"/>
      <c r="BK102" s="46" t="str">
        <f t="shared" si="122"/>
        <v/>
      </c>
      <c r="BL102" s="47" t="str">
        <f t="shared" si="123"/>
        <v/>
      </c>
      <c r="BM102" s="42"/>
      <c r="BN102" s="43"/>
      <c r="BO102" s="45" t="str">
        <f t="shared" si="124"/>
        <v/>
      </c>
      <c r="BP102" s="44"/>
      <c r="BQ102" s="43"/>
      <c r="BR102" s="46" t="str">
        <f t="shared" si="125"/>
        <v/>
      </c>
      <c r="BS102" s="47" t="str">
        <f t="shared" si="126"/>
        <v/>
      </c>
      <c r="BT102" s="42"/>
      <c r="BU102" s="43"/>
      <c r="BV102" s="45" t="str">
        <f t="shared" si="127"/>
        <v/>
      </c>
      <c r="BW102" s="44"/>
      <c r="BX102" s="43"/>
      <c r="BY102" s="46" t="str">
        <f t="shared" si="128"/>
        <v/>
      </c>
      <c r="BZ102" s="47" t="str">
        <f t="shared" si="129"/>
        <v/>
      </c>
      <c r="CA102" s="42"/>
      <c r="CB102" s="43"/>
      <c r="CC102" s="45" t="str">
        <f t="shared" si="130"/>
        <v/>
      </c>
      <c r="CD102" s="44"/>
      <c r="CE102" s="43"/>
      <c r="CF102" s="46" t="str">
        <f t="shared" si="131"/>
        <v/>
      </c>
      <c r="CG102" s="47" t="str">
        <f t="shared" si="132"/>
        <v/>
      </c>
      <c r="CH102" s="42"/>
      <c r="CI102" s="43"/>
      <c r="CJ102" s="45" t="str">
        <f t="shared" si="133"/>
        <v/>
      </c>
      <c r="CK102" s="44"/>
      <c r="CL102" s="43"/>
      <c r="CM102" s="46" t="str">
        <f t="shared" si="134"/>
        <v/>
      </c>
      <c r="CN102" s="47" t="str">
        <f t="shared" si="135"/>
        <v/>
      </c>
      <c r="CO102" s="42"/>
      <c r="CP102" s="43"/>
      <c r="CQ102" s="45" t="str">
        <f t="shared" si="136"/>
        <v/>
      </c>
      <c r="CR102" s="44"/>
      <c r="CS102" s="43"/>
      <c r="CT102" s="46" t="str">
        <f t="shared" si="137"/>
        <v/>
      </c>
      <c r="CU102" s="47" t="str">
        <f t="shared" si="138"/>
        <v/>
      </c>
      <c r="CV102" s="42"/>
      <c r="CW102" s="43"/>
      <c r="CX102" s="45" t="str">
        <f t="shared" si="139"/>
        <v/>
      </c>
      <c r="CY102" s="44"/>
      <c r="CZ102" s="43"/>
      <c r="DA102" s="46" t="str">
        <f t="shared" si="140"/>
        <v/>
      </c>
      <c r="DB102" s="47" t="str">
        <f t="shared" si="141"/>
        <v/>
      </c>
      <c r="DC102" s="42"/>
      <c r="DD102" s="43"/>
      <c r="DE102" s="45" t="str">
        <f t="shared" si="142"/>
        <v/>
      </c>
      <c r="DF102" s="44"/>
      <c r="DG102" s="43"/>
      <c r="DH102" s="46" t="str">
        <f t="shared" si="143"/>
        <v/>
      </c>
      <c r="DI102" s="47" t="str">
        <f t="shared" si="144"/>
        <v/>
      </c>
      <c r="DJ102" s="42"/>
      <c r="DK102" s="43"/>
      <c r="DL102" s="45" t="str">
        <f t="shared" si="145"/>
        <v/>
      </c>
      <c r="DM102" s="44"/>
      <c r="DN102" s="43"/>
      <c r="DO102" s="46" t="str">
        <f t="shared" si="146"/>
        <v/>
      </c>
      <c r="DP102" s="47" t="str">
        <f t="shared" si="147"/>
        <v/>
      </c>
      <c r="DQ102" s="42"/>
      <c r="DR102" s="43"/>
      <c r="DS102" s="45" t="str">
        <f t="shared" si="148"/>
        <v/>
      </c>
      <c r="DT102" s="44"/>
      <c r="DU102" s="43"/>
      <c r="DV102" s="46" t="str">
        <f t="shared" si="149"/>
        <v/>
      </c>
      <c r="DW102" s="47" t="str">
        <f t="shared" si="150"/>
        <v/>
      </c>
      <c r="DX102" s="42"/>
      <c r="DY102" s="43"/>
      <c r="DZ102" s="45" t="str">
        <f t="shared" si="151"/>
        <v/>
      </c>
      <c r="EA102" s="44"/>
      <c r="EB102" s="43"/>
      <c r="EC102" s="46" t="str">
        <f t="shared" si="152"/>
        <v/>
      </c>
      <c r="ED102" s="47" t="str">
        <f t="shared" si="153"/>
        <v/>
      </c>
      <c r="EE102" s="42"/>
      <c r="EF102" s="43"/>
      <c r="EG102" s="45" t="str">
        <f t="shared" si="154"/>
        <v/>
      </c>
      <c r="EH102" s="44"/>
      <c r="EI102" s="43"/>
      <c r="EJ102" s="46" t="str">
        <f t="shared" si="155"/>
        <v/>
      </c>
      <c r="EK102" s="47" t="str">
        <f t="shared" si="156"/>
        <v/>
      </c>
      <c r="EL102" s="42"/>
      <c r="EM102" s="43"/>
      <c r="EN102" s="45" t="str">
        <f t="shared" si="157"/>
        <v/>
      </c>
      <c r="EO102" s="44"/>
      <c r="EP102" s="43"/>
      <c r="EQ102" s="46" t="str">
        <f t="shared" si="158"/>
        <v/>
      </c>
      <c r="ER102" s="47" t="str">
        <f t="shared" si="159"/>
        <v/>
      </c>
      <c r="ES102" s="42"/>
      <c r="ET102" s="43"/>
      <c r="EU102" s="45" t="str">
        <f t="shared" si="160"/>
        <v/>
      </c>
      <c r="EV102" s="44"/>
      <c r="EW102" s="43"/>
      <c r="EX102" s="46" t="str">
        <f t="shared" si="161"/>
        <v/>
      </c>
      <c r="EY102" s="47" t="str">
        <f t="shared" si="162"/>
        <v/>
      </c>
      <c r="EZ102" s="42"/>
      <c r="FA102" s="43"/>
      <c r="FB102" s="45" t="str">
        <f t="shared" si="163"/>
        <v/>
      </c>
      <c r="FC102" s="44"/>
      <c r="FD102" s="43"/>
      <c r="FE102" s="46" t="str">
        <f t="shared" si="164"/>
        <v/>
      </c>
      <c r="FF102" s="47" t="str">
        <f t="shared" si="165"/>
        <v/>
      </c>
      <c r="FG102" s="42"/>
      <c r="FH102" s="43"/>
      <c r="FI102" s="45" t="str">
        <f t="shared" si="166"/>
        <v/>
      </c>
      <c r="FJ102" s="44"/>
      <c r="FK102" s="43"/>
      <c r="FL102" s="46" t="str">
        <f t="shared" si="167"/>
        <v/>
      </c>
      <c r="FM102" s="47" t="str">
        <f t="shared" si="168"/>
        <v/>
      </c>
      <c r="FN102" s="42"/>
      <c r="FO102" s="43"/>
      <c r="FP102" s="45" t="str">
        <f t="shared" si="169"/>
        <v/>
      </c>
      <c r="FQ102" s="44"/>
      <c r="FR102" s="43"/>
      <c r="FS102" s="46" t="str">
        <f t="shared" si="170"/>
        <v/>
      </c>
      <c r="FT102" s="47" t="str">
        <f t="shared" si="171"/>
        <v/>
      </c>
      <c r="FU102" s="42"/>
      <c r="FV102" s="43"/>
      <c r="FW102" s="45" t="str">
        <f t="shared" si="172"/>
        <v/>
      </c>
      <c r="FX102" s="44"/>
      <c r="FY102" s="43"/>
      <c r="FZ102" s="46" t="str">
        <f t="shared" si="173"/>
        <v/>
      </c>
      <c r="GA102" s="47" t="str">
        <f t="shared" si="174"/>
        <v/>
      </c>
      <c r="GB102" s="62" t="s">
        <v>6</v>
      </c>
      <c r="GC102" s="60" t="str">
        <f>IF(ISERROR(AVERAGE(K102,R102,Y102,AF102,AM102,FI102,FP102,FW102,#REF!,#REF!)),"",AVERAGE(K102,R102,Y102,AF102,AM102,FI102,FP102,FW102,#REF!,#REF!))</f>
        <v/>
      </c>
      <c r="GD102" s="61" t="str">
        <f>IF(ISERROR(SUM(N102,U102,AB102,AI102,AP102,FL102,FS102,FZ102,#REF!,#REF!)),"",SUM(N102,U102,AB102,AI102,AP102,FL102,FS102,FZ102,#REF!,#REF!))</f>
        <v/>
      </c>
      <c r="GE102" s="63" t="str">
        <f t="shared" si="175"/>
        <v/>
      </c>
      <c r="GF102" s="25" t="str">
        <f>IF(ISERROR(AVERAGE(K102,R102,Y102,AF102,AM102,FI102,FP102,FW102,#REF!,#REF!)/MIN(K102,R102,Y102,AF102,AM102,FI102,FP102,FW102,#REF!,#REF!)),"",AVERAGE(K102,R102,Y102,AF102,AM102,FI102,FP102,FW102,#REF!,#REF!)/MIN(K102,R102,Y102,AF102,AM102,FI102,FP102,FW102,#REF!,#REF!))</f>
        <v/>
      </c>
      <c r="GG102" s="42"/>
      <c r="GH102" s="43"/>
      <c r="GI102" s="45" t="str">
        <f t="shared" si="176"/>
        <v/>
      </c>
      <c r="GJ102" s="44"/>
      <c r="GK102" s="43"/>
      <c r="GL102" s="46" t="str">
        <f t="shared" si="177"/>
        <v/>
      </c>
      <c r="GM102" s="47" t="str">
        <f t="shared" si="178"/>
        <v/>
      </c>
    </row>
    <row r="103" spans="2:195" ht="27.75" customHeight="1" x14ac:dyDescent="0.2">
      <c r="B103" s="68">
        <v>95</v>
      </c>
      <c r="C103" s="41" t="s">
        <v>88</v>
      </c>
      <c r="D103" s="82" t="s">
        <v>172</v>
      </c>
      <c r="E103" s="40" t="s">
        <v>89</v>
      </c>
      <c r="F103" s="23"/>
      <c r="G103" s="24"/>
      <c r="H103" s="50"/>
      <c r="I103" s="42"/>
      <c r="J103" s="43"/>
      <c r="K103" s="45"/>
      <c r="L103" s="44"/>
      <c r="M103" s="43"/>
      <c r="N103" s="46"/>
      <c r="O103" s="47"/>
      <c r="P103" s="42"/>
      <c r="Q103" s="43"/>
      <c r="R103" s="45" t="str">
        <f t="shared" si="112"/>
        <v/>
      </c>
      <c r="S103" s="44"/>
      <c r="T103" s="43"/>
      <c r="U103" s="46" t="str">
        <f t="shared" si="113"/>
        <v/>
      </c>
      <c r="V103" s="47" t="str">
        <f t="shared" si="114"/>
        <v/>
      </c>
      <c r="W103" s="42"/>
      <c r="X103" s="43"/>
      <c r="Y103" s="45"/>
      <c r="Z103" s="44"/>
      <c r="AA103" s="43"/>
      <c r="AB103" s="46"/>
      <c r="AC103" s="47"/>
      <c r="AD103" s="42"/>
      <c r="AE103" s="43"/>
      <c r="AF103" s="45"/>
      <c r="AG103" s="44"/>
      <c r="AH103" s="43"/>
      <c r="AI103" s="46"/>
      <c r="AJ103" s="47"/>
      <c r="AK103" s="42"/>
      <c r="AL103" s="43"/>
      <c r="AM103" s="45"/>
      <c r="AN103" s="44"/>
      <c r="AO103" s="43"/>
      <c r="AP103" s="46"/>
      <c r="AQ103" s="47"/>
      <c r="AR103" s="42"/>
      <c r="AS103" s="43"/>
      <c r="AT103" s="45" t="str">
        <f t="shared" si="115"/>
        <v/>
      </c>
      <c r="AU103" s="44"/>
      <c r="AV103" s="43"/>
      <c r="AW103" s="46" t="str">
        <f t="shared" si="116"/>
        <v/>
      </c>
      <c r="AX103" s="47" t="str">
        <f t="shared" si="117"/>
        <v/>
      </c>
      <c r="AY103" s="42"/>
      <c r="AZ103" s="43"/>
      <c r="BA103" s="45" t="str">
        <f t="shared" si="118"/>
        <v/>
      </c>
      <c r="BB103" s="44"/>
      <c r="BC103" s="43"/>
      <c r="BD103" s="46" t="str">
        <f t="shared" si="119"/>
        <v/>
      </c>
      <c r="BE103" s="47" t="str">
        <f t="shared" si="120"/>
        <v/>
      </c>
      <c r="BF103" s="42"/>
      <c r="BG103" s="43"/>
      <c r="BH103" s="45" t="str">
        <f t="shared" si="121"/>
        <v/>
      </c>
      <c r="BI103" s="44"/>
      <c r="BJ103" s="43"/>
      <c r="BK103" s="46" t="str">
        <f t="shared" si="122"/>
        <v/>
      </c>
      <c r="BL103" s="47" t="str">
        <f t="shared" si="123"/>
        <v/>
      </c>
      <c r="BM103" s="42"/>
      <c r="BN103" s="43"/>
      <c r="BO103" s="45" t="str">
        <f t="shared" si="124"/>
        <v/>
      </c>
      <c r="BP103" s="44"/>
      <c r="BQ103" s="43"/>
      <c r="BR103" s="46" t="str">
        <f t="shared" si="125"/>
        <v/>
      </c>
      <c r="BS103" s="47" t="str">
        <f t="shared" si="126"/>
        <v/>
      </c>
      <c r="BT103" s="42"/>
      <c r="BU103" s="43"/>
      <c r="BV103" s="45" t="str">
        <f t="shared" si="127"/>
        <v/>
      </c>
      <c r="BW103" s="44"/>
      <c r="BX103" s="43"/>
      <c r="BY103" s="46" t="str">
        <f t="shared" si="128"/>
        <v/>
      </c>
      <c r="BZ103" s="47" t="str">
        <f t="shared" si="129"/>
        <v/>
      </c>
      <c r="CA103" s="42"/>
      <c r="CB103" s="43"/>
      <c r="CC103" s="45" t="str">
        <f t="shared" si="130"/>
        <v/>
      </c>
      <c r="CD103" s="44"/>
      <c r="CE103" s="43"/>
      <c r="CF103" s="46" t="str">
        <f t="shared" si="131"/>
        <v/>
      </c>
      <c r="CG103" s="47" t="str">
        <f t="shared" si="132"/>
        <v/>
      </c>
      <c r="CH103" s="42"/>
      <c r="CI103" s="43"/>
      <c r="CJ103" s="45" t="str">
        <f t="shared" si="133"/>
        <v/>
      </c>
      <c r="CK103" s="44"/>
      <c r="CL103" s="43"/>
      <c r="CM103" s="46" t="str">
        <f t="shared" si="134"/>
        <v/>
      </c>
      <c r="CN103" s="47" t="str">
        <f t="shared" si="135"/>
        <v/>
      </c>
      <c r="CO103" s="42"/>
      <c r="CP103" s="43"/>
      <c r="CQ103" s="45" t="str">
        <f t="shared" si="136"/>
        <v/>
      </c>
      <c r="CR103" s="44"/>
      <c r="CS103" s="43"/>
      <c r="CT103" s="46" t="str">
        <f t="shared" si="137"/>
        <v/>
      </c>
      <c r="CU103" s="47" t="str">
        <f t="shared" si="138"/>
        <v/>
      </c>
      <c r="CV103" s="42"/>
      <c r="CW103" s="43"/>
      <c r="CX103" s="45" t="str">
        <f t="shared" si="139"/>
        <v/>
      </c>
      <c r="CY103" s="44"/>
      <c r="CZ103" s="43"/>
      <c r="DA103" s="46" t="str">
        <f t="shared" si="140"/>
        <v/>
      </c>
      <c r="DB103" s="47" t="str">
        <f t="shared" si="141"/>
        <v/>
      </c>
      <c r="DC103" s="42"/>
      <c r="DD103" s="43"/>
      <c r="DE103" s="45" t="str">
        <f t="shared" si="142"/>
        <v/>
      </c>
      <c r="DF103" s="44"/>
      <c r="DG103" s="43"/>
      <c r="DH103" s="46" t="str">
        <f t="shared" si="143"/>
        <v/>
      </c>
      <c r="DI103" s="47" t="str">
        <f t="shared" si="144"/>
        <v/>
      </c>
      <c r="DJ103" s="42"/>
      <c r="DK103" s="43"/>
      <c r="DL103" s="45" t="str">
        <f t="shared" si="145"/>
        <v/>
      </c>
      <c r="DM103" s="44"/>
      <c r="DN103" s="43"/>
      <c r="DO103" s="46" t="str">
        <f t="shared" si="146"/>
        <v/>
      </c>
      <c r="DP103" s="47" t="str">
        <f t="shared" si="147"/>
        <v/>
      </c>
      <c r="DQ103" s="42"/>
      <c r="DR103" s="43"/>
      <c r="DS103" s="45" t="str">
        <f t="shared" si="148"/>
        <v/>
      </c>
      <c r="DT103" s="44"/>
      <c r="DU103" s="43"/>
      <c r="DV103" s="46" t="str">
        <f t="shared" si="149"/>
        <v/>
      </c>
      <c r="DW103" s="47" t="str">
        <f t="shared" si="150"/>
        <v/>
      </c>
      <c r="DX103" s="42"/>
      <c r="DY103" s="43"/>
      <c r="DZ103" s="45" t="str">
        <f t="shared" si="151"/>
        <v/>
      </c>
      <c r="EA103" s="44"/>
      <c r="EB103" s="43"/>
      <c r="EC103" s="46" t="str">
        <f t="shared" si="152"/>
        <v/>
      </c>
      <c r="ED103" s="47" t="str">
        <f t="shared" si="153"/>
        <v/>
      </c>
      <c r="EE103" s="42"/>
      <c r="EF103" s="43"/>
      <c r="EG103" s="45" t="str">
        <f t="shared" si="154"/>
        <v/>
      </c>
      <c r="EH103" s="44"/>
      <c r="EI103" s="43"/>
      <c r="EJ103" s="46" t="str">
        <f t="shared" si="155"/>
        <v/>
      </c>
      <c r="EK103" s="47" t="str">
        <f t="shared" si="156"/>
        <v/>
      </c>
      <c r="EL103" s="42"/>
      <c r="EM103" s="43"/>
      <c r="EN103" s="45" t="str">
        <f t="shared" si="157"/>
        <v/>
      </c>
      <c r="EO103" s="44"/>
      <c r="EP103" s="43"/>
      <c r="EQ103" s="46" t="str">
        <f t="shared" si="158"/>
        <v/>
      </c>
      <c r="ER103" s="47" t="str">
        <f t="shared" si="159"/>
        <v/>
      </c>
      <c r="ES103" s="42"/>
      <c r="ET103" s="43"/>
      <c r="EU103" s="45" t="str">
        <f t="shared" si="160"/>
        <v/>
      </c>
      <c r="EV103" s="44"/>
      <c r="EW103" s="43"/>
      <c r="EX103" s="46" t="str">
        <f t="shared" si="161"/>
        <v/>
      </c>
      <c r="EY103" s="47" t="str">
        <f t="shared" si="162"/>
        <v/>
      </c>
      <c r="EZ103" s="42"/>
      <c r="FA103" s="43"/>
      <c r="FB103" s="45" t="str">
        <f t="shared" si="163"/>
        <v/>
      </c>
      <c r="FC103" s="44"/>
      <c r="FD103" s="43"/>
      <c r="FE103" s="46" t="str">
        <f t="shared" si="164"/>
        <v/>
      </c>
      <c r="FF103" s="47" t="str">
        <f t="shared" si="165"/>
        <v/>
      </c>
      <c r="FG103" s="42"/>
      <c r="FH103" s="43"/>
      <c r="FI103" s="45" t="str">
        <f t="shared" si="166"/>
        <v/>
      </c>
      <c r="FJ103" s="44"/>
      <c r="FK103" s="43"/>
      <c r="FL103" s="46" t="str">
        <f t="shared" si="167"/>
        <v/>
      </c>
      <c r="FM103" s="47" t="str">
        <f t="shared" si="168"/>
        <v/>
      </c>
      <c r="FN103" s="42"/>
      <c r="FO103" s="43"/>
      <c r="FP103" s="45" t="str">
        <f t="shared" si="169"/>
        <v/>
      </c>
      <c r="FQ103" s="44"/>
      <c r="FR103" s="43"/>
      <c r="FS103" s="46" t="str">
        <f t="shared" si="170"/>
        <v/>
      </c>
      <c r="FT103" s="47" t="str">
        <f t="shared" si="171"/>
        <v/>
      </c>
      <c r="FU103" s="42"/>
      <c r="FV103" s="43"/>
      <c r="FW103" s="45" t="str">
        <f t="shared" si="172"/>
        <v/>
      </c>
      <c r="FX103" s="44"/>
      <c r="FY103" s="43"/>
      <c r="FZ103" s="46" t="str">
        <f t="shared" si="173"/>
        <v/>
      </c>
      <c r="GA103" s="47" t="str">
        <f t="shared" si="174"/>
        <v/>
      </c>
      <c r="GB103" s="62" t="s">
        <v>6</v>
      </c>
      <c r="GC103" s="60" t="str">
        <f>IF(ISERROR(AVERAGE(K103,R103,Y103,AF103,AM103,FI103,FP103,FW103,#REF!,#REF!)),"",AVERAGE(K103,R103,Y103,AF103,AM103,FI103,FP103,FW103,#REF!,#REF!))</f>
        <v/>
      </c>
      <c r="GD103" s="61" t="str">
        <f>IF(ISERROR(SUM(N103,U103,AB103,AI103,AP103,FL103,FS103,FZ103,#REF!,#REF!)),"",SUM(N103,U103,AB103,AI103,AP103,FL103,FS103,FZ103,#REF!,#REF!))</f>
        <v/>
      </c>
      <c r="GE103" s="63" t="str">
        <f t="shared" si="175"/>
        <v/>
      </c>
      <c r="GF103" s="25" t="str">
        <f>IF(ISERROR(AVERAGE(K103,R103,Y103,AF103,AM103,FI103,FP103,FW103,#REF!,#REF!)/MIN(K103,R103,Y103,AF103,AM103,FI103,FP103,FW103,#REF!,#REF!)),"",AVERAGE(K103,R103,Y103,AF103,AM103,FI103,FP103,FW103,#REF!,#REF!)/MIN(K103,R103,Y103,AF103,AM103,FI103,FP103,FW103,#REF!,#REF!))</f>
        <v/>
      </c>
      <c r="GG103" s="42"/>
      <c r="GH103" s="43"/>
      <c r="GI103" s="45" t="str">
        <f t="shared" si="176"/>
        <v/>
      </c>
      <c r="GJ103" s="44"/>
      <c r="GK103" s="43"/>
      <c r="GL103" s="46" t="str">
        <f t="shared" si="177"/>
        <v/>
      </c>
      <c r="GM103" s="47" t="str">
        <f t="shared" si="178"/>
        <v/>
      </c>
    </row>
    <row r="104" spans="2:195" ht="27.75" customHeight="1" x14ac:dyDescent="0.2">
      <c r="B104" s="68">
        <v>96</v>
      </c>
      <c r="C104" s="41" t="s">
        <v>88</v>
      </c>
      <c r="D104" s="82" t="s">
        <v>172</v>
      </c>
      <c r="E104" s="40" t="s">
        <v>90</v>
      </c>
      <c r="F104" s="23"/>
      <c r="G104" s="24"/>
      <c r="H104" s="50"/>
      <c r="I104" s="42"/>
      <c r="J104" s="43"/>
      <c r="K104" s="45"/>
      <c r="L104" s="44"/>
      <c r="M104" s="43"/>
      <c r="N104" s="46"/>
      <c r="O104" s="47"/>
      <c r="P104" s="42"/>
      <c r="Q104" s="43"/>
      <c r="R104" s="45" t="str">
        <f t="shared" si="112"/>
        <v/>
      </c>
      <c r="S104" s="44"/>
      <c r="T104" s="43"/>
      <c r="U104" s="46" t="str">
        <f t="shared" si="113"/>
        <v/>
      </c>
      <c r="V104" s="47" t="str">
        <f t="shared" si="114"/>
        <v/>
      </c>
      <c r="W104" s="42"/>
      <c r="X104" s="43"/>
      <c r="Y104" s="45"/>
      <c r="Z104" s="44"/>
      <c r="AA104" s="43"/>
      <c r="AB104" s="46"/>
      <c r="AC104" s="47"/>
      <c r="AD104" s="42"/>
      <c r="AE104" s="43"/>
      <c r="AF104" s="45"/>
      <c r="AG104" s="44"/>
      <c r="AH104" s="43"/>
      <c r="AI104" s="46"/>
      <c r="AJ104" s="47"/>
      <c r="AK104" s="42"/>
      <c r="AL104" s="43"/>
      <c r="AM104" s="45"/>
      <c r="AN104" s="44"/>
      <c r="AO104" s="43"/>
      <c r="AP104" s="46"/>
      <c r="AQ104" s="47"/>
      <c r="AR104" s="42"/>
      <c r="AS104" s="43"/>
      <c r="AT104" s="45" t="str">
        <f t="shared" si="115"/>
        <v/>
      </c>
      <c r="AU104" s="44"/>
      <c r="AV104" s="43"/>
      <c r="AW104" s="46" t="str">
        <f t="shared" si="116"/>
        <v/>
      </c>
      <c r="AX104" s="47" t="str">
        <f t="shared" si="117"/>
        <v/>
      </c>
      <c r="AY104" s="42"/>
      <c r="AZ104" s="43"/>
      <c r="BA104" s="45" t="str">
        <f t="shared" si="118"/>
        <v/>
      </c>
      <c r="BB104" s="44"/>
      <c r="BC104" s="43"/>
      <c r="BD104" s="46" t="str">
        <f t="shared" si="119"/>
        <v/>
      </c>
      <c r="BE104" s="47" t="str">
        <f t="shared" si="120"/>
        <v/>
      </c>
      <c r="BF104" s="42"/>
      <c r="BG104" s="43"/>
      <c r="BH104" s="45" t="str">
        <f t="shared" si="121"/>
        <v/>
      </c>
      <c r="BI104" s="44"/>
      <c r="BJ104" s="43"/>
      <c r="BK104" s="46" t="str">
        <f t="shared" si="122"/>
        <v/>
      </c>
      <c r="BL104" s="47" t="str">
        <f t="shared" si="123"/>
        <v/>
      </c>
      <c r="BM104" s="42"/>
      <c r="BN104" s="43"/>
      <c r="BO104" s="45" t="str">
        <f t="shared" si="124"/>
        <v/>
      </c>
      <c r="BP104" s="44"/>
      <c r="BQ104" s="43"/>
      <c r="BR104" s="46" t="str">
        <f t="shared" si="125"/>
        <v/>
      </c>
      <c r="BS104" s="47" t="str">
        <f t="shared" si="126"/>
        <v/>
      </c>
      <c r="BT104" s="42"/>
      <c r="BU104" s="43"/>
      <c r="BV104" s="45" t="str">
        <f t="shared" si="127"/>
        <v/>
      </c>
      <c r="BW104" s="44"/>
      <c r="BX104" s="43"/>
      <c r="BY104" s="46" t="str">
        <f t="shared" si="128"/>
        <v/>
      </c>
      <c r="BZ104" s="47" t="str">
        <f t="shared" si="129"/>
        <v/>
      </c>
      <c r="CA104" s="42"/>
      <c r="CB104" s="43"/>
      <c r="CC104" s="45" t="str">
        <f t="shared" si="130"/>
        <v/>
      </c>
      <c r="CD104" s="44"/>
      <c r="CE104" s="43"/>
      <c r="CF104" s="46" t="str">
        <f t="shared" si="131"/>
        <v/>
      </c>
      <c r="CG104" s="47" t="str">
        <f t="shared" si="132"/>
        <v/>
      </c>
      <c r="CH104" s="42"/>
      <c r="CI104" s="43"/>
      <c r="CJ104" s="45" t="str">
        <f t="shared" si="133"/>
        <v/>
      </c>
      <c r="CK104" s="44"/>
      <c r="CL104" s="43"/>
      <c r="CM104" s="46" t="str">
        <f t="shared" si="134"/>
        <v/>
      </c>
      <c r="CN104" s="47" t="str">
        <f t="shared" si="135"/>
        <v/>
      </c>
      <c r="CO104" s="42"/>
      <c r="CP104" s="43"/>
      <c r="CQ104" s="45" t="str">
        <f t="shared" si="136"/>
        <v/>
      </c>
      <c r="CR104" s="44"/>
      <c r="CS104" s="43"/>
      <c r="CT104" s="46" t="str">
        <f t="shared" si="137"/>
        <v/>
      </c>
      <c r="CU104" s="47" t="str">
        <f t="shared" si="138"/>
        <v/>
      </c>
      <c r="CV104" s="42"/>
      <c r="CW104" s="43"/>
      <c r="CX104" s="45" t="str">
        <f t="shared" si="139"/>
        <v/>
      </c>
      <c r="CY104" s="44"/>
      <c r="CZ104" s="43"/>
      <c r="DA104" s="46" t="str">
        <f t="shared" si="140"/>
        <v/>
      </c>
      <c r="DB104" s="47" t="str">
        <f t="shared" si="141"/>
        <v/>
      </c>
      <c r="DC104" s="42"/>
      <c r="DD104" s="43"/>
      <c r="DE104" s="45" t="str">
        <f t="shared" si="142"/>
        <v/>
      </c>
      <c r="DF104" s="44"/>
      <c r="DG104" s="43"/>
      <c r="DH104" s="46" t="str">
        <f t="shared" si="143"/>
        <v/>
      </c>
      <c r="DI104" s="47" t="str">
        <f t="shared" si="144"/>
        <v/>
      </c>
      <c r="DJ104" s="42"/>
      <c r="DK104" s="43"/>
      <c r="DL104" s="45" t="str">
        <f t="shared" si="145"/>
        <v/>
      </c>
      <c r="DM104" s="44"/>
      <c r="DN104" s="43"/>
      <c r="DO104" s="46" t="str">
        <f t="shared" si="146"/>
        <v/>
      </c>
      <c r="DP104" s="47" t="str">
        <f t="shared" si="147"/>
        <v/>
      </c>
      <c r="DQ104" s="42"/>
      <c r="DR104" s="43"/>
      <c r="DS104" s="45" t="str">
        <f t="shared" si="148"/>
        <v/>
      </c>
      <c r="DT104" s="44"/>
      <c r="DU104" s="43"/>
      <c r="DV104" s="46" t="str">
        <f t="shared" si="149"/>
        <v/>
      </c>
      <c r="DW104" s="47" t="str">
        <f t="shared" si="150"/>
        <v/>
      </c>
      <c r="DX104" s="42"/>
      <c r="DY104" s="43"/>
      <c r="DZ104" s="45" t="str">
        <f t="shared" si="151"/>
        <v/>
      </c>
      <c r="EA104" s="44"/>
      <c r="EB104" s="43"/>
      <c r="EC104" s="46" t="str">
        <f t="shared" si="152"/>
        <v/>
      </c>
      <c r="ED104" s="47" t="str">
        <f t="shared" si="153"/>
        <v/>
      </c>
      <c r="EE104" s="42"/>
      <c r="EF104" s="43"/>
      <c r="EG104" s="45" t="str">
        <f t="shared" si="154"/>
        <v/>
      </c>
      <c r="EH104" s="44"/>
      <c r="EI104" s="43"/>
      <c r="EJ104" s="46" t="str">
        <f t="shared" si="155"/>
        <v/>
      </c>
      <c r="EK104" s="47" t="str">
        <f t="shared" si="156"/>
        <v/>
      </c>
      <c r="EL104" s="42"/>
      <c r="EM104" s="43"/>
      <c r="EN104" s="45" t="str">
        <f t="shared" si="157"/>
        <v/>
      </c>
      <c r="EO104" s="44"/>
      <c r="EP104" s="43"/>
      <c r="EQ104" s="46" t="str">
        <f t="shared" si="158"/>
        <v/>
      </c>
      <c r="ER104" s="47" t="str">
        <f t="shared" si="159"/>
        <v/>
      </c>
      <c r="ES104" s="42"/>
      <c r="ET104" s="43"/>
      <c r="EU104" s="45" t="str">
        <f t="shared" si="160"/>
        <v/>
      </c>
      <c r="EV104" s="44"/>
      <c r="EW104" s="43"/>
      <c r="EX104" s="46" t="str">
        <f t="shared" si="161"/>
        <v/>
      </c>
      <c r="EY104" s="47" t="str">
        <f t="shared" si="162"/>
        <v/>
      </c>
      <c r="EZ104" s="42"/>
      <c r="FA104" s="43"/>
      <c r="FB104" s="45" t="str">
        <f t="shared" si="163"/>
        <v/>
      </c>
      <c r="FC104" s="44"/>
      <c r="FD104" s="43"/>
      <c r="FE104" s="46" t="str">
        <f t="shared" si="164"/>
        <v/>
      </c>
      <c r="FF104" s="47" t="str">
        <f t="shared" si="165"/>
        <v/>
      </c>
      <c r="FG104" s="42"/>
      <c r="FH104" s="43"/>
      <c r="FI104" s="45" t="str">
        <f t="shared" si="166"/>
        <v/>
      </c>
      <c r="FJ104" s="44"/>
      <c r="FK104" s="43"/>
      <c r="FL104" s="46" t="str">
        <f t="shared" si="167"/>
        <v/>
      </c>
      <c r="FM104" s="47" t="str">
        <f t="shared" si="168"/>
        <v/>
      </c>
      <c r="FN104" s="42"/>
      <c r="FO104" s="43"/>
      <c r="FP104" s="45" t="str">
        <f t="shared" si="169"/>
        <v/>
      </c>
      <c r="FQ104" s="44"/>
      <c r="FR104" s="43"/>
      <c r="FS104" s="46" t="str">
        <f t="shared" si="170"/>
        <v/>
      </c>
      <c r="FT104" s="47" t="str">
        <f t="shared" si="171"/>
        <v/>
      </c>
      <c r="FU104" s="42"/>
      <c r="FV104" s="43"/>
      <c r="FW104" s="45" t="str">
        <f t="shared" si="172"/>
        <v/>
      </c>
      <c r="FX104" s="44"/>
      <c r="FY104" s="43"/>
      <c r="FZ104" s="46" t="str">
        <f t="shared" si="173"/>
        <v/>
      </c>
      <c r="GA104" s="47" t="str">
        <f t="shared" si="174"/>
        <v/>
      </c>
      <c r="GB104" s="62" t="s">
        <v>6</v>
      </c>
      <c r="GC104" s="60" t="str">
        <f>IF(ISERROR(AVERAGE(K104,R104,Y104,AF104,AM104,FI104,FP104,FW104,#REF!,#REF!)),"",AVERAGE(K104,R104,Y104,AF104,AM104,FI104,FP104,FW104,#REF!,#REF!))</f>
        <v/>
      </c>
      <c r="GD104" s="61" t="str">
        <f>IF(ISERROR(SUM(N104,U104,AB104,AI104,AP104,FL104,FS104,FZ104,#REF!,#REF!)),"",SUM(N104,U104,AB104,AI104,AP104,FL104,FS104,FZ104,#REF!,#REF!))</f>
        <v/>
      </c>
      <c r="GE104" s="63" t="str">
        <f t="shared" si="175"/>
        <v/>
      </c>
      <c r="GF104" s="25" t="str">
        <f>IF(ISERROR(AVERAGE(K104,R104,Y104,AF104,AM104,FI104,FP104,FW104,#REF!,#REF!)/MIN(K104,R104,Y104,AF104,AM104,FI104,FP104,FW104,#REF!,#REF!)),"",AVERAGE(K104,R104,Y104,AF104,AM104,FI104,FP104,FW104,#REF!,#REF!)/MIN(K104,R104,Y104,AF104,AM104,FI104,FP104,FW104,#REF!,#REF!))</f>
        <v/>
      </c>
      <c r="GG104" s="42"/>
      <c r="GH104" s="43"/>
      <c r="GI104" s="45" t="str">
        <f t="shared" si="176"/>
        <v/>
      </c>
      <c r="GJ104" s="44"/>
      <c r="GK104" s="43"/>
      <c r="GL104" s="46" t="str">
        <f t="shared" si="177"/>
        <v/>
      </c>
      <c r="GM104" s="47" t="str">
        <f t="shared" si="178"/>
        <v/>
      </c>
    </row>
    <row r="105" spans="2:195" ht="27.75" customHeight="1" x14ac:dyDescent="0.2">
      <c r="B105" s="68">
        <v>97</v>
      </c>
      <c r="C105" s="41" t="s">
        <v>88</v>
      </c>
      <c r="D105" s="82" t="s">
        <v>172</v>
      </c>
      <c r="E105" s="40" t="s">
        <v>94</v>
      </c>
      <c r="F105" s="23"/>
      <c r="G105" s="24"/>
      <c r="H105" s="50"/>
      <c r="I105" s="42"/>
      <c r="J105" s="43"/>
      <c r="K105" s="45"/>
      <c r="L105" s="44"/>
      <c r="M105" s="43"/>
      <c r="N105" s="46"/>
      <c r="O105" s="47"/>
      <c r="P105" s="42"/>
      <c r="Q105" s="43"/>
      <c r="R105" s="45" t="str">
        <f t="shared" si="112"/>
        <v/>
      </c>
      <c r="S105" s="44"/>
      <c r="T105" s="43"/>
      <c r="U105" s="46" t="str">
        <f t="shared" si="113"/>
        <v/>
      </c>
      <c r="V105" s="47" t="str">
        <f t="shared" si="114"/>
        <v/>
      </c>
      <c r="W105" s="42"/>
      <c r="X105" s="43"/>
      <c r="Y105" s="45"/>
      <c r="Z105" s="44"/>
      <c r="AA105" s="43"/>
      <c r="AB105" s="46"/>
      <c r="AC105" s="47"/>
      <c r="AD105" s="42"/>
      <c r="AE105" s="43"/>
      <c r="AF105" s="45"/>
      <c r="AG105" s="44"/>
      <c r="AH105" s="43"/>
      <c r="AI105" s="46"/>
      <c r="AJ105" s="47"/>
      <c r="AK105" s="42"/>
      <c r="AL105" s="43"/>
      <c r="AM105" s="45"/>
      <c r="AN105" s="44"/>
      <c r="AO105" s="43"/>
      <c r="AP105" s="46"/>
      <c r="AQ105" s="47"/>
      <c r="AR105" s="42"/>
      <c r="AS105" s="43"/>
      <c r="AT105" s="45" t="str">
        <f t="shared" si="115"/>
        <v/>
      </c>
      <c r="AU105" s="44"/>
      <c r="AV105" s="43"/>
      <c r="AW105" s="46" t="str">
        <f t="shared" si="116"/>
        <v/>
      </c>
      <c r="AX105" s="47" t="str">
        <f t="shared" si="117"/>
        <v/>
      </c>
      <c r="AY105" s="42"/>
      <c r="AZ105" s="43"/>
      <c r="BA105" s="45" t="str">
        <f t="shared" si="118"/>
        <v/>
      </c>
      <c r="BB105" s="44"/>
      <c r="BC105" s="43"/>
      <c r="BD105" s="46" t="str">
        <f t="shared" si="119"/>
        <v/>
      </c>
      <c r="BE105" s="47" t="str">
        <f t="shared" si="120"/>
        <v/>
      </c>
      <c r="BF105" s="42"/>
      <c r="BG105" s="43"/>
      <c r="BH105" s="45" t="str">
        <f t="shared" si="121"/>
        <v/>
      </c>
      <c r="BI105" s="44"/>
      <c r="BJ105" s="43"/>
      <c r="BK105" s="46" t="str">
        <f t="shared" si="122"/>
        <v/>
      </c>
      <c r="BL105" s="47" t="str">
        <f t="shared" si="123"/>
        <v/>
      </c>
      <c r="BM105" s="42"/>
      <c r="BN105" s="43"/>
      <c r="BO105" s="45" t="str">
        <f t="shared" si="124"/>
        <v/>
      </c>
      <c r="BP105" s="44"/>
      <c r="BQ105" s="43"/>
      <c r="BR105" s="46" t="str">
        <f t="shared" si="125"/>
        <v/>
      </c>
      <c r="BS105" s="47" t="str">
        <f t="shared" si="126"/>
        <v/>
      </c>
      <c r="BT105" s="42"/>
      <c r="BU105" s="43"/>
      <c r="BV105" s="45" t="str">
        <f t="shared" si="127"/>
        <v/>
      </c>
      <c r="BW105" s="44"/>
      <c r="BX105" s="43"/>
      <c r="BY105" s="46" t="str">
        <f t="shared" si="128"/>
        <v/>
      </c>
      <c r="BZ105" s="47" t="str">
        <f t="shared" si="129"/>
        <v/>
      </c>
      <c r="CA105" s="42"/>
      <c r="CB105" s="43"/>
      <c r="CC105" s="45" t="str">
        <f t="shared" si="130"/>
        <v/>
      </c>
      <c r="CD105" s="44"/>
      <c r="CE105" s="43"/>
      <c r="CF105" s="46" t="str">
        <f t="shared" si="131"/>
        <v/>
      </c>
      <c r="CG105" s="47" t="str">
        <f t="shared" si="132"/>
        <v/>
      </c>
      <c r="CH105" s="42"/>
      <c r="CI105" s="43"/>
      <c r="CJ105" s="45" t="str">
        <f t="shared" si="133"/>
        <v/>
      </c>
      <c r="CK105" s="44"/>
      <c r="CL105" s="43"/>
      <c r="CM105" s="46" t="str">
        <f t="shared" si="134"/>
        <v/>
      </c>
      <c r="CN105" s="47" t="str">
        <f t="shared" si="135"/>
        <v/>
      </c>
      <c r="CO105" s="42"/>
      <c r="CP105" s="43"/>
      <c r="CQ105" s="45" t="str">
        <f t="shared" si="136"/>
        <v/>
      </c>
      <c r="CR105" s="44"/>
      <c r="CS105" s="43"/>
      <c r="CT105" s="46" t="str">
        <f t="shared" si="137"/>
        <v/>
      </c>
      <c r="CU105" s="47" t="str">
        <f t="shared" si="138"/>
        <v/>
      </c>
      <c r="CV105" s="42"/>
      <c r="CW105" s="43"/>
      <c r="CX105" s="45" t="str">
        <f t="shared" si="139"/>
        <v/>
      </c>
      <c r="CY105" s="44"/>
      <c r="CZ105" s="43"/>
      <c r="DA105" s="46" t="str">
        <f t="shared" si="140"/>
        <v/>
      </c>
      <c r="DB105" s="47" t="str">
        <f t="shared" si="141"/>
        <v/>
      </c>
      <c r="DC105" s="42"/>
      <c r="DD105" s="43"/>
      <c r="DE105" s="45" t="str">
        <f t="shared" si="142"/>
        <v/>
      </c>
      <c r="DF105" s="44"/>
      <c r="DG105" s="43"/>
      <c r="DH105" s="46" t="str">
        <f t="shared" si="143"/>
        <v/>
      </c>
      <c r="DI105" s="47" t="str">
        <f t="shared" si="144"/>
        <v/>
      </c>
      <c r="DJ105" s="42"/>
      <c r="DK105" s="43"/>
      <c r="DL105" s="45" t="str">
        <f t="shared" si="145"/>
        <v/>
      </c>
      <c r="DM105" s="44"/>
      <c r="DN105" s="43"/>
      <c r="DO105" s="46" t="str">
        <f t="shared" si="146"/>
        <v/>
      </c>
      <c r="DP105" s="47" t="str">
        <f t="shared" si="147"/>
        <v/>
      </c>
      <c r="DQ105" s="42"/>
      <c r="DR105" s="43"/>
      <c r="DS105" s="45" t="str">
        <f t="shared" si="148"/>
        <v/>
      </c>
      <c r="DT105" s="44"/>
      <c r="DU105" s="43"/>
      <c r="DV105" s="46" t="str">
        <f t="shared" si="149"/>
        <v/>
      </c>
      <c r="DW105" s="47" t="str">
        <f t="shared" si="150"/>
        <v/>
      </c>
      <c r="DX105" s="42"/>
      <c r="DY105" s="43"/>
      <c r="DZ105" s="45" t="str">
        <f t="shared" si="151"/>
        <v/>
      </c>
      <c r="EA105" s="44"/>
      <c r="EB105" s="43"/>
      <c r="EC105" s="46" t="str">
        <f t="shared" si="152"/>
        <v/>
      </c>
      <c r="ED105" s="47" t="str">
        <f t="shared" si="153"/>
        <v/>
      </c>
      <c r="EE105" s="42"/>
      <c r="EF105" s="43"/>
      <c r="EG105" s="45" t="str">
        <f t="shared" si="154"/>
        <v/>
      </c>
      <c r="EH105" s="44"/>
      <c r="EI105" s="43"/>
      <c r="EJ105" s="46" t="str">
        <f t="shared" si="155"/>
        <v/>
      </c>
      <c r="EK105" s="47" t="str">
        <f t="shared" si="156"/>
        <v/>
      </c>
      <c r="EL105" s="42"/>
      <c r="EM105" s="43"/>
      <c r="EN105" s="45" t="str">
        <f t="shared" si="157"/>
        <v/>
      </c>
      <c r="EO105" s="44"/>
      <c r="EP105" s="43"/>
      <c r="EQ105" s="46" t="str">
        <f t="shared" si="158"/>
        <v/>
      </c>
      <c r="ER105" s="47" t="str">
        <f t="shared" si="159"/>
        <v/>
      </c>
      <c r="ES105" s="42"/>
      <c r="ET105" s="43"/>
      <c r="EU105" s="45" t="str">
        <f t="shared" si="160"/>
        <v/>
      </c>
      <c r="EV105" s="44"/>
      <c r="EW105" s="43"/>
      <c r="EX105" s="46" t="str">
        <f t="shared" si="161"/>
        <v/>
      </c>
      <c r="EY105" s="47" t="str">
        <f t="shared" si="162"/>
        <v/>
      </c>
      <c r="EZ105" s="42"/>
      <c r="FA105" s="43"/>
      <c r="FB105" s="45" t="str">
        <f t="shared" si="163"/>
        <v/>
      </c>
      <c r="FC105" s="44"/>
      <c r="FD105" s="43"/>
      <c r="FE105" s="46" t="str">
        <f t="shared" si="164"/>
        <v/>
      </c>
      <c r="FF105" s="47" t="str">
        <f t="shared" si="165"/>
        <v/>
      </c>
      <c r="FG105" s="42"/>
      <c r="FH105" s="43"/>
      <c r="FI105" s="45" t="str">
        <f t="shared" si="166"/>
        <v/>
      </c>
      <c r="FJ105" s="44"/>
      <c r="FK105" s="43"/>
      <c r="FL105" s="46" t="str">
        <f t="shared" si="167"/>
        <v/>
      </c>
      <c r="FM105" s="47" t="str">
        <f t="shared" si="168"/>
        <v/>
      </c>
      <c r="FN105" s="42"/>
      <c r="FO105" s="43"/>
      <c r="FP105" s="45" t="str">
        <f t="shared" si="169"/>
        <v/>
      </c>
      <c r="FQ105" s="44"/>
      <c r="FR105" s="43"/>
      <c r="FS105" s="46" t="str">
        <f t="shared" si="170"/>
        <v/>
      </c>
      <c r="FT105" s="47" t="str">
        <f t="shared" si="171"/>
        <v/>
      </c>
      <c r="FU105" s="42"/>
      <c r="FV105" s="43"/>
      <c r="FW105" s="45" t="str">
        <f t="shared" si="172"/>
        <v/>
      </c>
      <c r="FX105" s="44"/>
      <c r="FY105" s="43"/>
      <c r="FZ105" s="46" t="str">
        <f t="shared" si="173"/>
        <v/>
      </c>
      <c r="GA105" s="47" t="str">
        <f t="shared" si="174"/>
        <v/>
      </c>
      <c r="GB105" s="62" t="s">
        <v>6</v>
      </c>
      <c r="GC105" s="60" t="str">
        <f>IF(ISERROR(AVERAGE(K105,R105,Y105,AF105,AM105,FI105,FP105,FW105,#REF!,#REF!)),"",AVERAGE(K105,R105,Y105,AF105,AM105,FI105,FP105,FW105,#REF!,#REF!))</f>
        <v/>
      </c>
      <c r="GD105" s="61" t="str">
        <f>IF(ISERROR(SUM(N105,U105,AB105,AI105,AP105,FL105,FS105,FZ105,#REF!,#REF!)),"",SUM(N105,U105,AB105,AI105,AP105,FL105,FS105,FZ105,#REF!,#REF!))</f>
        <v/>
      </c>
      <c r="GE105" s="63" t="str">
        <f t="shared" si="175"/>
        <v/>
      </c>
      <c r="GF105" s="25" t="str">
        <f>IF(ISERROR(AVERAGE(K105,R105,Y105,AF105,AM105,FI105,FP105,FW105,#REF!,#REF!)/MIN(K105,R105,Y105,AF105,AM105,FI105,FP105,FW105,#REF!,#REF!)),"",AVERAGE(K105,R105,Y105,AF105,AM105,FI105,FP105,FW105,#REF!,#REF!)/MIN(K105,R105,Y105,AF105,AM105,FI105,FP105,FW105,#REF!,#REF!))</f>
        <v/>
      </c>
      <c r="GG105" s="42"/>
      <c r="GH105" s="43"/>
      <c r="GI105" s="45" t="str">
        <f t="shared" si="176"/>
        <v/>
      </c>
      <c r="GJ105" s="44"/>
      <c r="GK105" s="43"/>
      <c r="GL105" s="46" t="str">
        <f t="shared" si="177"/>
        <v/>
      </c>
      <c r="GM105" s="47" t="str">
        <f t="shared" si="178"/>
        <v/>
      </c>
    </row>
    <row r="106" spans="2:195" ht="27.75" customHeight="1" x14ac:dyDescent="0.2">
      <c r="B106" s="68">
        <v>98</v>
      </c>
      <c r="C106" s="41" t="s">
        <v>88</v>
      </c>
      <c r="D106" s="82" t="s">
        <v>172</v>
      </c>
      <c r="E106" s="40" t="s">
        <v>91</v>
      </c>
      <c r="F106" s="23"/>
      <c r="G106" s="24"/>
      <c r="H106" s="50"/>
      <c r="I106" s="42"/>
      <c r="J106" s="43"/>
      <c r="K106" s="45"/>
      <c r="L106" s="44"/>
      <c r="M106" s="43"/>
      <c r="N106" s="46"/>
      <c r="O106" s="47"/>
      <c r="P106" s="42"/>
      <c r="Q106" s="43"/>
      <c r="R106" s="45" t="str">
        <f t="shared" si="112"/>
        <v/>
      </c>
      <c r="S106" s="44"/>
      <c r="T106" s="43"/>
      <c r="U106" s="46" t="str">
        <f t="shared" si="113"/>
        <v/>
      </c>
      <c r="V106" s="47" t="str">
        <f t="shared" si="114"/>
        <v/>
      </c>
      <c r="W106" s="42"/>
      <c r="X106" s="43"/>
      <c r="Y106" s="45"/>
      <c r="Z106" s="44"/>
      <c r="AA106" s="43"/>
      <c r="AB106" s="46"/>
      <c r="AC106" s="47"/>
      <c r="AD106" s="42"/>
      <c r="AE106" s="43"/>
      <c r="AF106" s="45"/>
      <c r="AG106" s="44"/>
      <c r="AH106" s="43"/>
      <c r="AI106" s="46"/>
      <c r="AJ106" s="47"/>
      <c r="AK106" s="42"/>
      <c r="AL106" s="43"/>
      <c r="AM106" s="45"/>
      <c r="AN106" s="44"/>
      <c r="AO106" s="43"/>
      <c r="AP106" s="46"/>
      <c r="AQ106" s="47"/>
      <c r="AR106" s="42"/>
      <c r="AS106" s="43"/>
      <c r="AT106" s="45" t="str">
        <f t="shared" si="115"/>
        <v/>
      </c>
      <c r="AU106" s="44"/>
      <c r="AV106" s="43"/>
      <c r="AW106" s="46" t="str">
        <f t="shared" si="116"/>
        <v/>
      </c>
      <c r="AX106" s="47" t="str">
        <f t="shared" si="117"/>
        <v/>
      </c>
      <c r="AY106" s="42"/>
      <c r="AZ106" s="43"/>
      <c r="BA106" s="45" t="str">
        <f t="shared" si="118"/>
        <v/>
      </c>
      <c r="BB106" s="44"/>
      <c r="BC106" s="43"/>
      <c r="BD106" s="46" t="str">
        <f t="shared" si="119"/>
        <v/>
      </c>
      <c r="BE106" s="47" t="str">
        <f t="shared" si="120"/>
        <v/>
      </c>
      <c r="BF106" s="42"/>
      <c r="BG106" s="43"/>
      <c r="BH106" s="45" t="str">
        <f t="shared" si="121"/>
        <v/>
      </c>
      <c r="BI106" s="44"/>
      <c r="BJ106" s="43"/>
      <c r="BK106" s="46" t="str">
        <f t="shared" si="122"/>
        <v/>
      </c>
      <c r="BL106" s="47" t="str">
        <f t="shared" si="123"/>
        <v/>
      </c>
      <c r="BM106" s="42"/>
      <c r="BN106" s="43"/>
      <c r="BO106" s="45" t="str">
        <f t="shared" si="124"/>
        <v/>
      </c>
      <c r="BP106" s="44"/>
      <c r="BQ106" s="43"/>
      <c r="BR106" s="46" t="str">
        <f t="shared" si="125"/>
        <v/>
      </c>
      <c r="BS106" s="47" t="str">
        <f t="shared" si="126"/>
        <v/>
      </c>
      <c r="BT106" s="42"/>
      <c r="BU106" s="43"/>
      <c r="BV106" s="45" t="str">
        <f t="shared" si="127"/>
        <v/>
      </c>
      <c r="BW106" s="44"/>
      <c r="BX106" s="43"/>
      <c r="BY106" s="46" t="str">
        <f t="shared" si="128"/>
        <v/>
      </c>
      <c r="BZ106" s="47" t="str">
        <f t="shared" si="129"/>
        <v/>
      </c>
      <c r="CA106" s="42"/>
      <c r="CB106" s="43"/>
      <c r="CC106" s="45" t="str">
        <f t="shared" si="130"/>
        <v/>
      </c>
      <c r="CD106" s="44"/>
      <c r="CE106" s="43"/>
      <c r="CF106" s="46" t="str">
        <f t="shared" si="131"/>
        <v/>
      </c>
      <c r="CG106" s="47" t="str">
        <f t="shared" si="132"/>
        <v/>
      </c>
      <c r="CH106" s="42"/>
      <c r="CI106" s="43"/>
      <c r="CJ106" s="45" t="str">
        <f t="shared" si="133"/>
        <v/>
      </c>
      <c r="CK106" s="44"/>
      <c r="CL106" s="43"/>
      <c r="CM106" s="46" t="str">
        <f t="shared" si="134"/>
        <v/>
      </c>
      <c r="CN106" s="47" t="str">
        <f t="shared" si="135"/>
        <v/>
      </c>
      <c r="CO106" s="42"/>
      <c r="CP106" s="43"/>
      <c r="CQ106" s="45" t="str">
        <f t="shared" si="136"/>
        <v/>
      </c>
      <c r="CR106" s="44"/>
      <c r="CS106" s="43"/>
      <c r="CT106" s="46" t="str">
        <f t="shared" si="137"/>
        <v/>
      </c>
      <c r="CU106" s="47" t="str">
        <f t="shared" si="138"/>
        <v/>
      </c>
      <c r="CV106" s="42"/>
      <c r="CW106" s="43"/>
      <c r="CX106" s="45" t="str">
        <f t="shared" si="139"/>
        <v/>
      </c>
      <c r="CY106" s="44"/>
      <c r="CZ106" s="43"/>
      <c r="DA106" s="46" t="str">
        <f t="shared" si="140"/>
        <v/>
      </c>
      <c r="DB106" s="47" t="str">
        <f t="shared" si="141"/>
        <v/>
      </c>
      <c r="DC106" s="42"/>
      <c r="DD106" s="43"/>
      <c r="DE106" s="45" t="str">
        <f t="shared" si="142"/>
        <v/>
      </c>
      <c r="DF106" s="44"/>
      <c r="DG106" s="43"/>
      <c r="DH106" s="46" t="str">
        <f t="shared" si="143"/>
        <v/>
      </c>
      <c r="DI106" s="47" t="str">
        <f t="shared" si="144"/>
        <v/>
      </c>
      <c r="DJ106" s="42"/>
      <c r="DK106" s="43"/>
      <c r="DL106" s="45" t="str">
        <f t="shared" si="145"/>
        <v/>
      </c>
      <c r="DM106" s="44"/>
      <c r="DN106" s="43"/>
      <c r="DO106" s="46" t="str">
        <f t="shared" si="146"/>
        <v/>
      </c>
      <c r="DP106" s="47" t="str">
        <f t="shared" si="147"/>
        <v/>
      </c>
      <c r="DQ106" s="42"/>
      <c r="DR106" s="43"/>
      <c r="DS106" s="45" t="str">
        <f t="shared" si="148"/>
        <v/>
      </c>
      <c r="DT106" s="44"/>
      <c r="DU106" s="43"/>
      <c r="DV106" s="46" t="str">
        <f t="shared" si="149"/>
        <v/>
      </c>
      <c r="DW106" s="47" t="str">
        <f t="shared" si="150"/>
        <v/>
      </c>
      <c r="DX106" s="42"/>
      <c r="DY106" s="43"/>
      <c r="DZ106" s="45" t="str">
        <f t="shared" si="151"/>
        <v/>
      </c>
      <c r="EA106" s="44"/>
      <c r="EB106" s="43"/>
      <c r="EC106" s="46" t="str">
        <f t="shared" si="152"/>
        <v/>
      </c>
      <c r="ED106" s="47" t="str">
        <f t="shared" si="153"/>
        <v/>
      </c>
      <c r="EE106" s="42"/>
      <c r="EF106" s="43"/>
      <c r="EG106" s="45" t="str">
        <f t="shared" si="154"/>
        <v/>
      </c>
      <c r="EH106" s="44"/>
      <c r="EI106" s="43"/>
      <c r="EJ106" s="46" t="str">
        <f t="shared" si="155"/>
        <v/>
      </c>
      <c r="EK106" s="47" t="str">
        <f t="shared" si="156"/>
        <v/>
      </c>
      <c r="EL106" s="42"/>
      <c r="EM106" s="43"/>
      <c r="EN106" s="45" t="str">
        <f t="shared" si="157"/>
        <v/>
      </c>
      <c r="EO106" s="44"/>
      <c r="EP106" s="43"/>
      <c r="EQ106" s="46" t="str">
        <f t="shared" si="158"/>
        <v/>
      </c>
      <c r="ER106" s="47" t="str">
        <f t="shared" si="159"/>
        <v/>
      </c>
      <c r="ES106" s="42"/>
      <c r="ET106" s="43"/>
      <c r="EU106" s="45" t="str">
        <f t="shared" si="160"/>
        <v/>
      </c>
      <c r="EV106" s="44"/>
      <c r="EW106" s="43"/>
      <c r="EX106" s="46" t="str">
        <f t="shared" si="161"/>
        <v/>
      </c>
      <c r="EY106" s="47" t="str">
        <f t="shared" si="162"/>
        <v/>
      </c>
      <c r="EZ106" s="42"/>
      <c r="FA106" s="43"/>
      <c r="FB106" s="45" t="str">
        <f t="shared" si="163"/>
        <v/>
      </c>
      <c r="FC106" s="44"/>
      <c r="FD106" s="43"/>
      <c r="FE106" s="46" t="str">
        <f t="shared" si="164"/>
        <v/>
      </c>
      <c r="FF106" s="47" t="str">
        <f t="shared" si="165"/>
        <v/>
      </c>
      <c r="FG106" s="42"/>
      <c r="FH106" s="43"/>
      <c r="FI106" s="45" t="str">
        <f t="shared" si="166"/>
        <v/>
      </c>
      <c r="FJ106" s="44"/>
      <c r="FK106" s="43"/>
      <c r="FL106" s="46" t="str">
        <f t="shared" si="167"/>
        <v/>
      </c>
      <c r="FM106" s="47" t="str">
        <f t="shared" si="168"/>
        <v/>
      </c>
      <c r="FN106" s="42"/>
      <c r="FO106" s="43"/>
      <c r="FP106" s="45" t="str">
        <f t="shared" si="169"/>
        <v/>
      </c>
      <c r="FQ106" s="44"/>
      <c r="FR106" s="43"/>
      <c r="FS106" s="46" t="str">
        <f t="shared" si="170"/>
        <v/>
      </c>
      <c r="FT106" s="47" t="str">
        <f t="shared" si="171"/>
        <v/>
      </c>
      <c r="FU106" s="42"/>
      <c r="FV106" s="43"/>
      <c r="FW106" s="45" t="str">
        <f t="shared" si="172"/>
        <v/>
      </c>
      <c r="FX106" s="44"/>
      <c r="FY106" s="43"/>
      <c r="FZ106" s="46" t="str">
        <f t="shared" si="173"/>
        <v/>
      </c>
      <c r="GA106" s="47" t="str">
        <f t="shared" si="174"/>
        <v/>
      </c>
      <c r="GB106" s="62" t="s">
        <v>6</v>
      </c>
      <c r="GC106" s="60" t="str">
        <f>IF(ISERROR(AVERAGE(K106,R106,Y106,AF106,AM106,FI106,FP106,FW106,#REF!,#REF!)),"",AVERAGE(K106,R106,Y106,AF106,AM106,FI106,FP106,FW106,#REF!,#REF!))</f>
        <v/>
      </c>
      <c r="GD106" s="61" t="str">
        <f>IF(ISERROR(SUM(N106,U106,AB106,AI106,AP106,FL106,FS106,FZ106,#REF!,#REF!)),"",SUM(N106,U106,AB106,AI106,AP106,FL106,FS106,FZ106,#REF!,#REF!))</f>
        <v/>
      </c>
      <c r="GE106" s="63" t="str">
        <f t="shared" si="175"/>
        <v/>
      </c>
      <c r="GF106" s="25" t="str">
        <f>IF(ISERROR(AVERAGE(K106,R106,Y106,AF106,AM106,FI106,FP106,FW106,#REF!,#REF!)/MIN(K106,R106,Y106,AF106,AM106,FI106,FP106,FW106,#REF!,#REF!)),"",AVERAGE(K106,R106,Y106,AF106,AM106,FI106,FP106,FW106,#REF!,#REF!)/MIN(K106,R106,Y106,AF106,AM106,FI106,FP106,FW106,#REF!,#REF!))</f>
        <v/>
      </c>
      <c r="GG106" s="42"/>
      <c r="GH106" s="43"/>
      <c r="GI106" s="45" t="str">
        <f t="shared" si="176"/>
        <v/>
      </c>
      <c r="GJ106" s="44"/>
      <c r="GK106" s="43"/>
      <c r="GL106" s="46" t="str">
        <f t="shared" si="177"/>
        <v/>
      </c>
      <c r="GM106" s="47" t="str">
        <f t="shared" si="178"/>
        <v/>
      </c>
    </row>
    <row r="107" spans="2:195" ht="27.75" customHeight="1" x14ac:dyDescent="0.2">
      <c r="B107" s="68">
        <v>99</v>
      </c>
      <c r="C107" s="41" t="s">
        <v>88</v>
      </c>
      <c r="D107" s="82" t="s">
        <v>172</v>
      </c>
      <c r="E107" s="40" t="s">
        <v>92</v>
      </c>
      <c r="F107" s="23"/>
      <c r="G107" s="24"/>
      <c r="H107" s="50"/>
      <c r="I107" s="42"/>
      <c r="J107" s="43"/>
      <c r="K107" s="45"/>
      <c r="L107" s="44"/>
      <c r="M107" s="43"/>
      <c r="N107" s="46"/>
      <c r="O107" s="47"/>
      <c r="P107" s="42"/>
      <c r="Q107" s="43"/>
      <c r="R107" s="45" t="str">
        <f t="shared" si="112"/>
        <v/>
      </c>
      <c r="S107" s="44"/>
      <c r="T107" s="43"/>
      <c r="U107" s="46" t="str">
        <f t="shared" si="113"/>
        <v/>
      </c>
      <c r="V107" s="47" t="str">
        <f t="shared" si="114"/>
        <v/>
      </c>
      <c r="W107" s="42"/>
      <c r="X107" s="43"/>
      <c r="Y107" s="45"/>
      <c r="Z107" s="44"/>
      <c r="AA107" s="43"/>
      <c r="AB107" s="46"/>
      <c r="AC107" s="47"/>
      <c r="AD107" s="42"/>
      <c r="AE107" s="43"/>
      <c r="AF107" s="45"/>
      <c r="AG107" s="44"/>
      <c r="AH107" s="43"/>
      <c r="AI107" s="46"/>
      <c r="AJ107" s="47"/>
      <c r="AK107" s="42"/>
      <c r="AL107" s="43"/>
      <c r="AM107" s="45"/>
      <c r="AN107" s="44"/>
      <c r="AO107" s="43"/>
      <c r="AP107" s="46"/>
      <c r="AQ107" s="47"/>
      <c r="AR107" s="42"/>
      <c r="AS107" s="43"/>
      <c r="AT107" s="45" t="str">
        <f t="shared" si="115"/>
        <v/>
      </c>
      <c r="AU107" s="44"/>
      <c r="AV107" s="43"/>
      <c r="AW107" s="46" t="str">
        <f t="shared" si="116"/>
        <v/>
      </c>
      <c r="AX107" s="47" t="str">
        <f t="shared" si="117"/>
        <v/>
      </c>
      <c r="AY107" s="42"/>
      <c r="AZ107" s="43"/>
      <c r="BA107" s="45" t="str">
        <f t="shared" si="118"/>
        <v/>
      </c>
      <c r="BB107" s="44"/>
      <c r="BC107" s="43"/>
      <c r="BD107" s="46" t="str">
        <f t="shared" si="119"/>
        <v/>
      </c>
      <c r="BE107" s="47" t="str">
        <f t="shared" si="120"/>
        <v/>
      </c>
      <c r="BF107" s="42"/>
      <c r="BG107" s="43"/>
      <c r="BH107" s="45" t="str">
        <f t="shared" si="121"/>
        <v/>
      </c>
      <c r="BI107" s="44"/>
      <c r="BJ107" s="43"/>
      <c r="BK107" s="46" t="str">
        <f t="shared" si="122"/>
        <v/>
      </c>
      <c r="BL107" s="47" t="str">
        <f t="shared" si="123"/>
        <v/>
      </c>
      <c r="BM107" s="42"/>
      <c r="BN107" s="43"/>
      <c r="BO107" s="45" t="str">
        <f t="shared" si="124"/>
        <v/>
      </c>
      <c r="BP107" s="44"/>
      <c r="BQ107" s="43"/>
      <c r="BR107" s="46" t="str">
        <f t="shared" si="125"/>
        <v/>
      </c>
      <c r="BS107" s="47" t="str">
        <f t="shared" si="126"/>
        <v/>
      </c>
      <c r="BT107" s="42"/>
      <c r="BU107" s="43"/>
      <c r="BV107" s="45" t="str">
        <f t="shared" si="127"/>
        <v/>
      </c>
      <c r="BW107" s="44"/>
      <c r="BX107" s="43"/>
      <c r="BY107" s="46" t="str">
        <f t="shared" si="128"/>
        <v/>
      </c>
      <c r="BZ107" s="47" t="str">
        <f t="shared" si="129"/>
        <v/>
      </c>
      <c r="CA107" s="42"/>
      <c r="CB107" s="43"/>
      <c r="CC107" s="45" t="str">
        <f t="shared" si="130"/>
        <v/>
      </c>
      <c r="CD107" s="44"/>
      <c r="CE107" s="43"/>
      <c r="CF107" s="46" t="str">
        <f t="shared" si="131"/>
        <v/>
      </c>
      <c r="CG107" s="47" t="str">
        <f t="shared" si="132"/>
        <v/>
      </c>
      <c r="CH107" s="42"/>
      <c r="CI107" s="43"/>
      <c r="CJ107" s="45" t="str">
        <f t="shared" si="133"/>
        <v/>
      </c>
      <c r="CK107" s="44"/>
      <c r="CL107" s="43"/>
      <c r="CM107" s="46" t="str">
        <f t="shared" si="134"/>
        <v/>
      </c>
      <c r="CN107" s="47" t="str">
        <f t="shared" si="135"/>
        <v/>
      </c>
      <c r="CO107" s="42"/>
      <c r="CP107" s="43"/>
      <c r="CQ107" s="45" t="str">
        <f t="shared" si="136"/>
        <v/>
      </c>
      <c r="CR107" s="44"/>
      <c r="CS107" s="43"/>
      <c r="CT107" s="46" t="str">
        <f t="shared" si="137"/>
        <v/>
      </c>
      <c r="CU107" s="47" t="str">
        <f t="shared" si="138"/>
        <v/>
      </c>
      <c r="CV107" s="42"/>
      <c r="CW107" s="43"/>
      <c r="CX107" s="45" t="str">
        <f t="shared" si="139"/>
        <v/>
      </c>
      <c r="CY107" s="44"/>
      <c r="CZ107" s="43"/>
      <c r="DA107" s="46" t="str">
        <f t="shared" si="140"/>
        <v/>
      </c>
      <c r="DB107" s="47" t="str">
        <f t="shared" si="141"/>
        <v/>
      </c>
      <c r="DC107" s="42"/>
      <c r="DD107" s="43"/>
      <c r="DE107" s="45" t="str">
        <f t="shared" si="142"/>
        <v/>
      </c>
      <c r="DF107" s="44"/>
      <c r="DG107" s="43"/>
      <c r="DH107" s="46" t="str">
        <f t="shared" si="143"/>
        <v/>
      </c>
      <c r="DI107" s="47" t="str">
        <f t="shared" si="144"/>
        <v/>
      </c>
      <c r="DJ107" s="42"/>
      <c r="DK107" s="43"/>
      <c r="DL107" s="45" t="str">
        <f t="shared" si="145"/>
        <v/>
      </c>
      <c r="DM107" s="44"/>
      <c r="DN107" s="43"/>
      <c r="DO107" s="46" t="str">
        <f t="shared" si="146"/>
        <v/>
      </c>
      <c r="DP107" s="47" t="str">
        <f t="shared" si="147"/>
        <v/>
      </c>
      <c r="DQ107" s="42"/>
      <c r="DR107" s="43"/>
      <c r="DS107" s="45" t="str">
        <f t="shared" si="148"/>
        <v/>
      </c>
      <c r="DT107" s="44"/>
      <c r="DU107" s="43"/>
      <c r="DV107" s="46" t="str">
        <f t="shared" si="149"/>
        <v/>
      </c>
      <c r="DW107" s="47" t="str">
        <f t="shared" si="150"/>
        <v/>
      </c>
      <c r="DX107" s="42"/>
      <c r="DY107" s="43"/>
      <c r="DZ107" s="45" t="str">
        <f t="shared" si="151"/>
        <v/>
      </c>
      <c r="EA107" s="44"/>
      <c r="EB107" s="43"/>
      <c r="EC107" s="46" t="str">
        <f t="shared" si="152"/>
        <v/>
      </c>
      <c r="ED107" s="47" t="str">
        <f t="shared" si="153"/>
        <v/>
      </c>
      <c r="EE107" s="42"/>
      <c r="EF107" s="43"/>
      <c r="EG107" s="45" t="str">
        <f t="shared" si="154"/>
        <v/>
      </c>
      <c r="EH107" s="44"/>
      <c r="EI107" s="43"/>
      <c r="EJ107" s="46" t="str">
        <f t="shared" si="155"/>
        <v/>
      </c>
      <c r="EK107" s="47" t="str">
        <f t="shared" si="156"/>
        <v/>
      </c>
      <c r="EL107" s="42"/>
      <c r="EM107" s="43"/>
      <c r="EN107" s="45" t="str">
        <f t="shared" si="157"/>
        <v/>
      </c>
      <c r="EO107" s="44"/>
      <c r="EP107" s="43"/>
      <c r="EQ107" s="46" t="str">
        <f t="shared" si="158"/>
        <v/>
      </c>
      <c r="ER107" s="47" t="str">
        <f t="shared" si="159"/>
        <v/>
      </c>
      <c r="ES107" s="42"/>
      <c r="ET107" s="43"/>
      <c r="EU107" s="45" t="str">
        <f t="shared" si="160"/>
        <v/>
      </c>
      <c r="EV107" s="44"/>
      <c r="EW107" s="43"/>
      <c r="EX107" s="46" t="str">
        <f t="shared" si="161"/>
        <v/>
      </c>
      <c r="EY107" s="47" t="str">
        <f t="shared" si="162"/>
        <v/>
      </c>
      <c r="EZ107" s="42"/>
      <c r="FA107" s="43"/>
      <c r="FB107" s="45" t="str">
        <f t="shared" si="163"/>
        <v/>
      </c>
      <c r="FC107" s="44"/>
      <c r="FD107" s="43"/>
      <c r="FE107" s="46" t="str">
        <f t="shared" si="164"/>
        <v/>
      </c>
      <c r="FF107" s="47" t="str">
        <f t="shared" si="165"/>
        <v/>
      </c>
      <c r="FG107" s="42"/>
      <c r="FH107" s="43"/>
      <c r="FI107" s="45" t="str">
        <f t="shared" si="166"/>
        <v/>
      </c>
      <c r="FJ107" s="44"/>
      <c r="FK107" s="43"/>
      <c r="FL107" s="46" t="str">
        <f t="shared" si="167"/>
        <v/>
      </c>
      <c r="FM107" s="47" t="str">
        <f t="shared" si="168"/>
        <v/>
      </c>
      <c r="FN107" s="42"/>
      <c r="FO107" s="43"/>
      <c r="FP107" s="45" t="str">
        <f t="shared" si="169"/>
        <v/>
      </c>
      <c r="FQ107" s="44"/>
      <c r="FR107" s="43"/>
      <c r="FS107" s="46" t="str">
        <f t="shared" si="170"/>
        <v/>
      </c>
      <c r="FT107" s="47" t="str">
        <f t="shared" si="171"/>
        <v/>
      </c>
      <c r="FU107" s="42"/>
      <c r="FV107" s="43"/>
      <c r="FW107" s="45" t="str">
        <f t="shared" si="172"/>
        <v/>
      </c>
      <c r="FX107" s="44"/>
      <c r="FY107" s="43"/>
      <c r="FZ107" s="46" t="str">
        <f t="shared" si="173"/>
        <v/>
      </c>
      <c r="GA107" s="47" t="str">
        <f t="shared" si="174"/>
        <v/>
      </c>
      <c r="GB107" s="62" t="s">
        <v>6</v>
      </c>
      <c r="GC107" s="60" t="str">
        <f>IF(ISERROR(AVERAGE(K107,R107,Y107,AF107,AM107,FI107,FP107,FW107,#REF!,#REF!)),"",AVERAGE(K107,R107,Y107,AF107,AM107,FI107,FP107,FW107,#REF!,#REF!))</f>
        <v/>
      </c>
      <c r="GD107" s="61" t="str">
        <f>IF(ISERROR(SUM(N107,U107,AB107,AI107,AP107,FL107,FS107,FZ107,#REF!,#REF!)),"",SUM(N107,U107,AB107,AI107,AP107,FL107,FS107,FZ107,#REF!,#REF!))</f>
        <v/>
      </c>
      <c r="GE107" s="63" t="str">
        <f t="shared" si="175"/>
        <v/>
      </c>
      <c r="GF107" s="25" t="str">
        <f>IF(ISERROR(AVERAGE(K107,R107,Y107,AF107,AM107,FI107,FP107,FW107,#REF!,#REF!)/MIN(K107,R107,Y107,AF107,AM107,FI107,FP107,FW107,#REF!,#REF!)),"",AVERAGE(K107,R107,Y107,AF107,AM107,FI107,FP107,FW107,#REF!,#REF!)/MIN(K107,R107,Y107,AF107,AM107,FI107,FP107,FW107,#REF!,#REF!))</f>
        <v/>
      </c>
      <c r="GG107" s="42"/>
      <c r="GH107" s="43"/>
      <c r="GI107" s="45" t="str">
        <f t="shared" si="176"/>
        <v/>
      </c>
      <c r="GJ107" s="44"/>
      <c r="GK107" s="43"/>
      <c r="GL107" s="46" t="str">
        <f t="shared" si="177"/>
        <v/>
      </c>
      <c r="GM107" s="47" t="str">
        <f t="shared" si="178"/>
        <v/>
      </c>
    </row>
    <row r="108" spans="2:195" ht="27.75" customHeight="1" x14ac:dyDescent="0.2">
      <c r="B108" s="68">
        <v>100</v>
      </c>
      <c r="C108" s="41" t="s">
        <v>88</v>
      </c>
      <c r="D108" s="82" t="s">
        <v>172</v>
      </c>
      <c r="E108" s="40" t="s">
        <v>93</v>
      </c>
      <c r="F108" s="23"/>
      <c r="G108" s="24"/>
      <c r="H108" s="50"/>
      <c r="I108" s="42"/>
      <c r="J108" s="43"/>
      <c r="K108" s="45"/>
      <c r="L108" s="44"/>
      <c r="M108" s="43"/>
      <c r="N108" s="46"/>
      <c r="O108" s="47"/>
      <c r="P108" s="42"/>
      <c r="Q108" s="43"/>
      <c r="R108" s="45" t="str">
        <f t="shared" si="112"/>
        <v/>
      </c>
      <c r="S108" s="44"/>
      <c r="T108" s="43"/>
      <c r="U108" s="46" t="str">
        <f t="shared" si="113"/>
        <v/>
      </c>
      <c r="V108" s="47" t="str">
        <f t="shared" si="114"/>
        <v/>
      </c>
      <c r="W108" s="42"/>
      <c r="X108" s="43"/>
      <c r="Y108" s="45"/>
      <c r="Z108" s="44"/>
      <c r="AA108" s="43"/>
      <c r="AB108" s="46"/>
      <c r="AC108" s="47"/>
      <c r="AD108" s="42"/>
      <c r="AE108" s="43"/>
      <c r="AF108" s="45"/>
      <c r="AG108" s="44"/>
      <c r="AH108" s="43"/>
      <c r="AI108" s="46"/>
      <c r="AJ108" s="47"/>
      <c r="AK108" s="42"/>
      <c r="AL108" s="43"/>
      <c r="AM108" s="45"/>
      <c r="AN108" s="44"/>
      <c r="AO108" s="43"/>
      <c r="AP108" s="46"/>
      <c r="AQ108" s="47"/>
      <c r="AR108" s="42"/>
      <c r="AS108" s="43"/>
      <c r="AT108" s="45" t="str">
        <f t="shared" si="115"/>
        <v/>
      </c>
      <c r="AU108" s="44"/>
      <c r="AV108" s="43"/>
      <c r="AW108" s="46" t="str">
        <f t="shared" si="116"/>
        <v/>
      </c>
      <c r="AX108" s="47" t="str">
        <f t="shared" si="117"/>
        <v/>
      </c>
      <c r="AY108" s="42"/>
      <c r="AZ108" s="43"/>
      <c r="BA108" s="45" t="str">
        <f t="shared" si="118"/>
        <v/>
      </c>
      <c r="BB108" s="44"/>
      <c r="BC108" s="43"/>
      <c r="BD108" s="46" t="str">
        <f t="shared" si="119"/>
        <v/>
      </c>
      <c r="BE108" s="47" t="str">
        <f t="shared" si="120"/>
        <v/>
      </c>
      <c r="BF108" s="42"/>
      <c r="BG108" s="43"/>
      <c r="BH108" s="45" t="str">
        <f t="shared" si="121"/>
        <v/>
      </c>
      <c r="BI108" s="44"/>
      <c r="BJ108" s="43"/>
      <c r="BK108" s="46" t="str">
        <f t="shared" si="122"/>
        <v/>
      </c>
      <c r="BL108" s="47" t="str">
        <f t="shared" si="123"/>
        <v/>
      </c>
      <c r="BM108" s="42"/>
      <c r="BN108" s="43"/>
      <c r="BO108" s="45" t="str">
        <f t="shared" si="124"/>
        <v/>
      </c>
      <c r="BP108" s="44"/>
      <c r="BQ108" s="43"/>
      <c r="BR108" s="46" t="str">
        <f t="shared" si="125"/>
        <v/>
      </c>
      <c r="BS108" s="47" t="str">
        <f t="shared" si="126"/>
        <v/>
      </c>
      <c r="BT108" s="42"/>
      <c r="BU108" s="43"/>
      <c r="BV108" s="45" t="str">
        <f t="shared" si="127"/>
        <v/>
      </c>
      <c r="BW108" s="44"/>
      <c r="BX108" s="43"/>
      <c r="BY108" s="46" t="str">
        <f t="shared" si="128"/>
        <v/>
      </c>
      <c r="BZ108" s="47" t="str">
        <f t="shared" si="129"/>
        <v/>
      </c>
      <c r="CA108" s="42"/>
      <c r="CB108" s="43"/>
      <c r="CC108" s="45" t="str">
        <f t="shared" si="130"/>
        <v/>
      </c>
      <c r="CD108" s="44"/>
      <c r="CE108" s="43"/>
      <c r="CF108" s="46" t="str">
        <f t="shared" si="131"/>
        <v/>
      </c>
      <c r="CG108" s="47" t="str">
        <f t="shared" si="132"/>
        <v/>
      </c>
      <c r="CH108" s="42"/>
      <c r="CI108" s="43"/>
      <c r="CJ108" s="45" t="str">
        <f t="shared" si="133"/>
        <v/>
      </c>
      <c r="CK108" s="44"/>
      <c r="CL108" s="43"/>
      <c r="CM108" s="46" t="str">
        <f t="shared" si="134"/>
        <v/>
      </c>
      <c r="CN108" s="47" t="str">
        <f t="shared" si="135"/>
        <v/>
      </c>
      <c r="CO108" s="42"/>
      <c r="CP108" s="43"/>
      <c r="CQ108" s="45" t="str">
        <f t="shared" si="136"/>
        <v/>
      </c>
      <c r="CR108" s="44"/>
      <c r="CS108" s="43"/>
      <c r="CT108" s="46" t="str">
        <f t="shared" si="137"/>
        <v/>
      </c>
      <c r="CU108" s="47" t="str">
        <f t="shared" si="138"/>
        <v/>
      </c>
      <c r="CV108" s="42"/>
      <c r="CW108" s="43"/>
      <c r="CX108" s="45" t="str">
        <f t="shared" si="139"/>
        <v/>
      </c>
      <c r="CY108" s="44"/>
      <c r="CZ108" s="43"/>
      <c r="DA108" s="46" t="str">
        <f t="shared" si="140"/>
        <v/>
      </c>
      <c r="DB108" s="47" t="str">
        <f t="shared" si="141"/>
        <v/>
      </c>
      <c r="DC108" s="42"/>
      <c r="DD108" s="43"/>
      <c r="DE108" s="45" t="str">
        <f t="shared" si="142"/>
        <v/>
      </c>
      <c r="DF108" s="44"/>
      <c r="DG108" s="43"/>
      <c r="DH108" s="46" t="str">
        <f t="shared" si="143"/>
        <v/>
      </c>
      <c r="DI108" s="47" t="str">
        <f t="shared" si="144"/>
        <v/>
      </c>
      <c r="DJ108" s="42"/>
      <c r="DK108" s="43"/>
      <c r="DL108" s="45" t="str">
        <f t="shared" si="145"/>
        <v/>
      </c>
      <c r="DM108" s="44"/>
      <c r="DN108" s="43"/>
      <c r="DO108" s="46" t="str">
        <f t="shared" si="146"/>
        <v/>
      </c>
      <c r="DP108" s="47" t="str">
        <f t="shared" si="147"/>
        <v/>
      </c>
      <c r="DQ108" s="42"/>
      <c r="DR108" s="43"/>
      <c r="DS108" s="45" t="str">
        <f t="shared" si="148"/>
        <v/>
      </c>
      <c r="DT108" s="44"/>
      <c r="DU108" s="43"/>
      <c r="DV108" s="46" t="str">
        <f t="shared" si="149"/>
        <v/>
      </c>
      <c r="DW108" s="47" t="str">
        <f t="shared" si="150"/>
        <v/>
      </c>
      <c r="DX108" s="42"/>
      <c r="DY108" s="43"/>
      <c r="DZ108" s="45" t="str">
        <f t="shared" si="151"/>
        <v/>
      </c>
      <c r="EA108" s="44"/>
      <c r="EB108" s="43"/>
      <c r="EC108" s="46" t="str">
        <f t="shared" si="152"/>
        <v/>
      </c>
      <c r="ED108" s="47" t="str">
        <f t="shared" si="153"/>
        <v/>
      </c>
      <c r="EE108" s="42"/>
      <c r="EF108" s="43"/>
      <c r="EG108" s="45" t="str">
        <f t="shared" si="154"/>
        <v/>
      </c>
      <c r="EH108" s="44"/>
      <c r="EI108" s="43"/>
      <c r="EJ108" s="46" t="str">
        <f t="shared" si="155"/>
        <v/>
      </c>
      <c r="EK108" s="47" t="str">
        <f t="shared" si="156"/>
        <v/>
      </c>
      <c r="EL108" s="42"/>
      <c r="EM108" s="43"/>
      <c r="EN108" s="45" t="str">
        <f t="shared" si="157"/>
        <v/>
      </c>
      <c r="EO108" s="44"/>
      <c r="EP108" s="43"/>
      <c r="EQ108" s="46" t="str">
        <f t="shared" si="158"/>
        <v/>
      </c>
      <c r="ER108" s="47" t="str">
        <f t="shared" si="159"/>
        <v/>
      </c>
      <c r="ES108" s="42"/>
      <c r="ET108" s="43"/>
      <c r="EU108" s="45" t="str">
        <f t="shared" si="160"/>
        <v/>
      </c>
      <c r="EV108" s="44"/>
      <c r="EW108" s="43"/>
      <c r="EX108" s="46" t="str">
        <f t="shared" si="161"/>
        <v/>
      </c>
      <c r="EY108" s="47" t="str">
        <f t="shared" si="162"/>
        <v/>
      </c>
      <c r="EZ108" s="42"/>
      <c r="FA108" s="43"/>
      <c r="FB108" s="45" t="str">
        <f t="shared" si="163"/>
        <v/>
      </c>
      <c r="FC108" s="44"/>
      <c r="FD108" s="43"/>
      <c r="FE108" s="46" t="str">
        <f t="shared" si="164"/>
        <v/>
      </c>
      <c r="FF108" s="47" t="str">
        <f t="shared" si="165"/>
        <v/>
      </c>
      <c r="FG108" s="42"/>
      <c r="FH108" s="43"/>
      <c r="FI108" s="45" t="str">
        <f t="shared" si="166"/>
        <v/>
      </c>
      <c r="FJ108" s="44"/>
      <c r="FK108" s="43"/>
      <c r="FL108" s="46" t="str">
        <f t="shared" si="167"/>
        <v/>
      </c>
      <c r="FM108" s="47" t="str">
        <f t="shared" si="168"/>
        <v/>
      </c>
      <c r="FN108" s="42"/>
      <c r="FO108" s="43"/>
      <c r="FP108" s="45" t="str">
        <f t="shared" si="169"/>
        <v/>
      </c>
      <c r="FQ108" s="44"/>
      <c r="FR108" s="43"/>
      <c r="FS108" s="46" t="str">
        <f t="shared" si="170"/>
        <v/>
      </c>
      <c r="FT108" s="47" t="str">
        <f t="shared" si="171"/>
        <v/>
      </c>
      <c r="FU108" s="42"/>
      <c r="FV108" s="43"/>
      <c r="FW108" s="45" t="str">
        <f t="shared" si="172"/>
        <v/>
      </c>
      <c r="FX108" s="44"/>
      <c r="FY108" s="43"/>
      <c r="FZ108" s="46" t="str">
        <f t="shared" si="173"/>
        <v/>
      </c>
      <c r="GA108" s="47" t="str">
        <f t="shared" si="174"/>
        <v/>
      </c>
      <c r="GB108" s="62" t="s">
        <v>6</v>
      </c>
      <c r="GC108" s="60" t="str">
        <f>IF(ISERROR(AVERAGE(K108,R108,Y108,AF108,AM108,FI108,FP108,FW108,#REF!,#REF!)),"",AVERAGE(K108,R108,Y108,AF108,AM108,FI108,FP108,FW108,#REF!,#REF!))</f>
        <v/>
      </c>
      <c r="GD108" s="61" t="str">
        <f>IF(ISERROR(SUM(N108,U108,AB108,AI108,AP108,FL108,FS108,FZ108,#REF!,#REF!)),"",SUM(N108,U108,AB108,AI108,AP108,FL108,FS108,FZ108,#REF!,#REF!))</f>
        <v/>
      </c>
      <c r="GE108" s="63" t="str">
        <f t="shared" si="175"/>
        <v/>
      </c>
      <c r="GF108" s="25" t="str">
        <f>IF(ISERROR(AVERAGE(K108,R108,Y108,AF108,AM108,FI108,FP108,FW108,#REF!,#REF!)/MIN(K108,R108,Y108,AF108,AM108,FI108,FP108,FW108,#REF!,#REF!)),"",AVERAGE(K108,R108,Y108,AF108,AM108,FI108,FP108,FW108,#REF!,#REF!)/MIN(K108,R108,Y108,AF108,AM108,FI108,FP108,FW108,#REF!,#REF!))</f>
        <v/>
      </c>
      <c r="GG108" s="42"/>
      <c r="GH108" s="43"/>
      <c r="GI108" s="45" t="str">
        <f t="shared" si="176"/>
        <v/>
      </c>
      <c r="GJ108" s="44"/>
      <c r="GK108" s="43"/>
      <c r="GL108" s="46" t="str">
        <f t="shared" si="177"/>
        <v/>
      </c>
      <c r="GM108" s="47" t="str">
        <f t="shared" si="178"/>
        <v/>
      </c>
    </row>
    <row r="109" spans="2:195" ht="27.75" customHeight="1" x14ac:dyDescent="0.2">
      <c r="B109" s="68">
        <v>101</v>
      </c>
      <c r="C109" s="41" t="s">
        <v>88</v>
      </c>
      <c r="D109" s="82" t="s">
        <v>171</v>
      </c>
      <c r="E109" s="40" t="s">
        <v>95</v>
      </c>
      <c r="F109" s="23"/>
      <c r="G109" s="24"/>
      <c r="H109" s="50"/>
      <c r="I109" s="42"/>
      <c r="J109" s="43"/>
      <c r="K109" s="45"/>
      <c r="L109" s="44"/>
      <c r="M109" s="43"/>
      <c r="N109" s="46"/>
      <c r="O109" s="47"/>
      <c r="P109" s="42"/>
      <c r="Q109" s="43"/>
      <c r="R109" s="45" t="str">
        <f t="shared" si="112"/>
        <v/>
      </c>
      <c r="S109" s="44"/>
      <c r="T109" s="43"/>
      <c r="U109" s="46" t="str">
        <f t="shared" si="113"/>
        <v/>
      </c>
      <c r="V109" s="47" t="str">
        <f t="shared" si="114"/>
        <v/>
      </c>
      <c r="W109" s="42"/>
      <c r="X109" s="43"/>
      <c r="Y109" s="45"/>
      <c r="Z109" s="44"/>
      <c r="AA109" s="43"/>
      <c r="AB109" s="46"/>
      <c r="AC109" s="47"/>
      <c r="AD109" s="42"/>
      <c r="AE109" s="43"/>
      <c r="AF109" s="45"/>
      <c r="AG109" s="44"/>
      <c r="AH109" s="43"/>
      <c r="AI109" s="46"/>
      <c r="AJ109" s="47"/>
      <c r="AK109" s="42"/>
      <c r="AL109" s="43"/>
      <c r="AM109" s="45"/>
      <c r="AN109" s="44"/>
      <c r="AO109" s="43"/>
      <c r="AP109" s="46"/>
      <c r="AQ109" s="47"/>
      <c r="AR109" s="42"/>
      <c r="AS109" s="43"/>
      <c r="AT109" s="45" t="str">
        <f t="shared" si="115"/>
        <v/>
      </c>
      <c r="AU109" s="44"/>
      <c r="AV109" s="43"/>
      <c r="AW109" s="46" t="str">
        <f t="shared" si="116"/>
        <v/>
      </c>
      <c r="AX109" s="47" t="str">
        <f t="shared" si="117"/>
        <v/>
      </c>
      <c r="AY109" s="42"/>
      <c r="AZ109" s="43"/>
      <c r="BA109" s="45" t="str">
        <f t="shared" si="118"/>
        <v/>
      </c>
      <c r="BB109" s="44"/>
      <c r="BC109" s="43"/>
      <c r="BD109" s="46" t="str">
        <f t="shared" si="119"/>
        <v/>
      </c>
      <c r="BE109" s="47" t="str">
        <f t="shared" si="120"/>
        <v/>
      </c>
      <c r="BF109" s="42"/>
      <c r="BG109" s="43"/>
      <c r="BH109" s="45" t="str">
        <f t="shared" si="121"/>
        <v/>
      </c>
      <c r="BI109" s="44"/>
      <c r="BJ109" s="43"/>
      <c r="BK109" s="46" t="str">
        <f t="shared" si="122"/>
        <v/>
      </c>
      <c r="BL109" s="47" t="str">
        <f t="shared" si="123"/>
        <v/>
      </c>
      <c r="BM109" s="42"/>
      <c r="BN109" s="43"/>
      <c r="BO109" s="45" t="str">
        <f t="shared" si="124"/>
        <v/>
      </c>
      <c r="BP109" s="44"/>
      <c r="BQ109" s="43"/>
      <c r="BR109" s="46" t="str">
        <f t="shared" si="125"/>
        <v/>
      </c>
      <c r="BS109" s="47" t="str">
        <f t="shared" si="126"/>
        <v/>
      </c>
      <c r="BT109" s="42"/>
      <c r="BU109" s="43"/>
      <c r="BV109" s="45" t="str">
        <f t="shared" si="127"/>
        <v/>
      </c>
      <c r="BW109" s="44"/>
      <c r="BX109" s="43"/>
      <c r="BY109" s="46" t="str">
        <f t="shared" si="128"/>
        <v/>
      </c>
      <c r="BZ109" s="47" t="str">
        <f t="shared" si="129"/>
        <v/>
      </c>
      <c r="CA109" s="42"/>
      <c r="CB109" s="43"/>
      <c r="CC109" s="45" t="str">
        <f t="shared" si="130"/>
        <v/>
      </c>
      <c r="CD109" s="44"/>
      <c r="CE109" s="43"/>
      <c r="CF109" s="46" t="str">
        <f t="shared" si="131"/>
        <v/>
      </c>
      <c r="CG109" s="47" t="str">
        <f t="shared" si="132"/>
        <v/>
      </c>
      <c r="CH109" s="42"/>
      <c r="CI109" s="43"/>
      <c r="CJ109" s="45" t="str">
        <f t="shared" si="133"/>
        <v/>
      </c>
      <c r="CK109" s="44"/>
      <c r="CL109" s="43"/>
      <c r="CM109" s="46" t="str">
        <f t="shared" si="134"/>
        <v/>
      </c>
      <c r="CN109" s="47" t="str">
        <f t="shared" si="135"/>
        <v/>
      </c>
      <c r="CO109" s="42"/>
      <c r="CP109" s="43"/>
      <c r="CQ109" s="45" t="str">
        <f t="shared" si="136"/>
        <v/>
      </c>
      <c r="CR109" s="44"/>
      <c r="CS109" s="43"/>
      <c r="CT109" s="46" t="str">
        <f t="shared" si="137"/>
        <v/>
      </c>
      <c r="CU109" s="47" t="str">
        <f t="shared" si="138"/>
        <v/>
      </c>
      <c r="CV109" s="42"/>
      <c r="CW109" s="43"/>
      <c r="CX109" s="45" t="str">
        <f t="shared" si="139"/>
        <v/>
      </c>
      <c r="CY109" s="44"/>
      <c r="CZ109" s="43"/>
      <c r="DA109" s="46" t="str">
        <f t="shared" si="140"/>
        <v/>
      </c>
      <c r="DB109" s="47" t="str">
        <f t="shared" si="141"/>
        <v/>
      </c>
      <c r="DC109" s="42"/>
      <c r="DD109" s="43"/>
      <c r="DE109" s="45" t="str">
        <f t="shared" si="142"/>
        <v/>
      </c>
      <c r="DF109" s="44"/>
      <c r="DG109" s="43"/>
      <c r="DH109" s="46" t="str">
        <f t="shared" si="143"/>
        <v/>
      </c>
      <c r="DI109" s="47" t="str">
        <f t="shared" si="144"/>
        <v/>
      </c>
      <c r="DJ109" s="42"/>
      <c r="DK109" s="43"/>
      <c r="DL109" s="45" t="str">
        <f t="shared" si="145"/>
        <v/>
      </c>
      <c r="DM109" s="44"/>
      <c r="DN109" s="43"/>
      <c r="DO109" s="46" t="str">
        <f t="shared" si="146"/>
        <v/>
      </c>
      <c r="DP109" s="47" t="str">
        <f t="shared" si="147"/>
        <v/>
      </c>
      <c r="DQ109" s="42"/>
      <c r="DR109" s="43"/>
      <c r="DS109" s="45" t="str">
        <f t="shared" si="148"/>
        <v/>
      </c>
      <c r="DT109" s="44"/>
      <c r="DU109" s="43"/>
      <c r="DV109" s="46" t="str">
        <f t="shared" si="149"/>
        <v/>
      </c>
      <c r="DW109" s="47" t="str">
        <f t="shared" si="150"/>
        <v/>
      </c>
      <c r="DX109" s="42"/>
      <c r="DY109" s="43"/>
      <c r="DZ109" s="45" t="str">
        <f t="shared" si="151"/>
        <v/>
      </c>
      <c r="EA109" s="44"/>
      <c r="EB109" s="43"/>
      <c r="EC109" s="46" t="str">
        <f t="shared" si="152"/>
        <v/>
      </c>
      <c r="ED109" s="47" t="str">
        <f t="shared" si="153"/>
        <v/>
      </c>
      <c r="EE109" s="42"/>
      <c r="EF109" s="43"/>
      <c r="EG109" s="45" t="str">
        <f t="shared" si="154"/>
        <v/>
      </c>
      <c r="EH109" s="44"/>
      <c r="EI109" s="43"/>
      <c r="EJ109" s="46" t="str">
        <f t="shared" si="155"/>
        <v/>
      </c>
      <c r="EK109" s="47" t="str">
        <f t="shared" si="156"/>
        <v/>
      </c>
      <c r="EL109" s="42"/>
      <c r="EM109" s="43"/>
      <c r="EN109" s="45" t="str">
        <f t="shared" si="157"/>
        <v/>
      </c>
      <c r="EO109" s="44"/>
      <c r="EP109" s="43"/>
      <c r="EQ109" s="46" t="str">
        <f t="shared" si="158"/>
        <v/>
      </c>
      <c r="ER109" s="47" t="str">
        <f t="shared" si="159"/>
        <v/>
      </c>
      <c r="ES109" s="42"/>
      <c r="ET109" s="43"/>
      <c r="EU109" s="45" t="str">
        <f t="shared" si="160"/>
        <v/>
      </c>
      <c r="EV109" s="44"/>
      <c r="EW109" s="43"/>
      <c r="EX109" s="46" t="str">
        <f t="shared" si="161"/>
        <v/>
      </c>
      <c r="EY109" s="47" t="str">
        <f t="shared" si="162"/>
        <v/>
      </c>
      <c r="EZ109" s="42"/>
      <c r="FA109" s="43"/>
      <c r="FB109" s="45" t="str">
        <f t="shared" si="163"/>
        <v/>
      </c>
      <c r="FC109" s="44"/>
      <c r="FD109" s="43"/>
      <c r="FE109" s="46" t="str">
        <f t="shared" si="164"/>
        <v/>
      </c>
      <c r="FF109" s="47" t="str">
        <f t="shared" si="165"/>
        <v/>
      </c>
      <c r="FG109" s="42"/>
      <c r="FH109" s="43"/>
      <c r="FI109" s="45" t="str">
        <f t="shared" si="166"/>
        <v/>
      </c>
      <c r="FJ109" s="44"/>
      <c r="FK109" s="43"/>
      <c r="FL109" s="46" t="str">
        <f t="shared" si="167"/>
        <v/>
      </c>
      <c r="FM109" s="47" t="str">
        <f t="shared" si="168"/>
        <v/>
      </c>
      <c r="FN109" s="42"/>
      <c r="FO109" s="43"/>
      <c r="FP109" s="45" t="str">
        <f t="shared" si="169"/>
        <v/>
      </c>
      <c r="FQ109" s="44"/>
      <c r="FR109" s="43"/>
      <c r="FS109" s="46" t="str">
        <f t="shared" si="170"/>
        <v/>
      </c>
      <c r="FT109" s="47" t="str">
        <f t="shared" si="171"/>
        <v/>
      </c>
      <c r="FU109" s="42"/>
      <c r="FV109" s="43"/>
      <c r="FW109" s="45" t="str">
        <f t="shared" si="172"/>
        <v/>
      </c>
      <c r="FX109" s="44"/>
      <c r="FY109" s="43"/>
      <c r="FZ109" s="46" t="str">
        <f t="shared" si="173"/>
        <v/>
      </c>
      <c r="GA109" s="47" t="str">
        <f t="shared" si="174"/>
        <v/>
      </c>
      <c r="GB109" s="62" t="s">
        <v>6</v>
      </c>
      <c r="GC109" s="60" t="str">
        <f>IF(ISERROR(AVERAGE(K109,R109,Y109,AF109,AM109,FI109,FP109,FW109,#REF!,#REF!)),"",AVERAGE(K109,R109,Y109,AF109,AM109,FI109,FP109,FW109,#REF!,#REF!))</f>
        <v/>
      </c>
      <c r="GD109" s="61" t="str">
        <f>IF(ISERROR(SUM(N109,U109,AB109,AI109,AP109,FL109,FS109,FZ109,#REF!,#REF!)),"",SUM(N109,U109,AB109,AI109,AP109,FL109,FS109,FZ109,#REF!,#REF!))</f>
        <v/>
      </c>
      <c r="GE109" s="63" t="str">
        <f t="shared" si="175"/>
        <v/>
      </c>
      <c r="GF109" s="25" t="str">
        <f>IF(ISERROR(AVERAGE(K109,R109,Y109,AF109,AM109,FI109,FP109,FW109,#REF!,#REF!)/MIN(K109,R109,Y109,AF109,AM109,FI109,FP109,FW109,#REF!,#REF!)),"",AVERAGE(K109,R109,Y109,AF109,AM109,FI109,FP109,FW109,#REF!,#REF!)/MIN(K109,R109,Y109,AF109,AM109,FI109,FP109,FW109,#REF!,#REF!))</f>
        <v/>
      </c>
      <c r="GG109" s="42"/>
      <c r="GH109" s="43"/>
      <c r="GI109" s="45" t="str">
        <f t="shared" si="176"/>
        <v/>
      </c>
      <c r="GJ109" s="44"/>
      <c r="GK109" s="43"/>
      <c r="GL109" s="46" t="str">
        <f t="shared" si="177"/>
        <v/>
      </c>
      <c r="GM109" s="47" t="str">
        <f t="shared" si="178"/>
        <v/>
      </c>
    </row>
    <row r="110" spans="2:195" ht="27.75" customHeight="1" x14ac:dyDescent="0.2">
      <c r="B110" s="68">
        <v>102</v>
      </c>
      <c r="C110" s="41" t="s">
        <v>88</v>
      </c>
      <c r="D110" s="82" t="s">
        <v>173</v>
      </c>
      <c r="E110" s="40" t="s">
        <v>96</v>
      </c>
      <c r="F110" s="23"/>
      <c r="G110" s="24"/>
      <c r="H110" s="50"/>
      <c r="I110" s="42"/>
      <c r="J110" s="43"/>
      <c r="K110" s="45"/>
      <c r="L110" s="44"/>
      <c r="M110" s="43"/>
      <c r="N110" s="46"/>
      <c r="O110" s="47"/>
      <c r="P110" s="42"/>
      <c r="Q110" s="43"/>
      <c r="R110" s="45" t="str">
        <f t="shared" si="112"/>
        <v/>
      </c>
      <c r="S110" s="44"/>
      <c r="T110" s="43"/>
      <c r="U110" s="46" t="str">
        <f t="shared" si="113"/>
        <v/>
      </c>
      <c r="V110" s="47" t="str">
        <f t="shared" si="114"/>
        <v/>
      </c>
      <c r="W110" s="42"/>
      <c r="X110" s="43"/>
      <c r="Y110" s="45"/>
      <c r="Z110" s="44"/>
      <c r="AA110" s="43"/>
      <c r="AB110" s="46"/>
      <c r="AC110" s="47"/>
      <c r="AD110" s="42"/>
      <c r="AE110" s="43"/>
      <c r="AF110" s="45"/>
      <c r="AG110" s="44"/>
      <c r="AH110" s="43"/>
      <c r="AI110" s="46"/>
      <c r="AJ110" s="47"/>
      <c r="AK110" s="42"/>
      <c r="AL110" s="43"/>
      <c r="AM110" s="45"/>
      <c r="AN110" s="44"/>
      <c r="AO110" s="43"/>
      <c r="AP110" s="46"/>
      <c r="AQ110" s="47"/>
      <c r="AR110" s="42"/>
      <c r="AS110" s="43"/>
      <c r="AT110" s="45" t="str">
        <f t="shared" si="115"/>
        <v/>
      </c>
      <c r="AU110" s="44"/>
      <c r="AV110" s="43"/>
      <c r="AW110" s="46" t="str">
        <f t="shared" si="116"/>
        <v/>
      </c>
      <c r="AX110" s="47" t="str">
        <f t="shared" si="117"/>
        <v/>
      </c>
      <c r="AY110" s="42"/>
      <c r="AZ110" s="43"/>
      <c r="BA110" s="45" t="str">
        <f t="shared" si="118"/>
        <v/>
      </c>
      <c r="BB110" s="44"/>
      <c r="BC110" s="43"/>
      <c r="BD110" s="46" t="str">
        <f t="shared" si="119"/>
        <v/>
      </c>
      <c r="BE110" s="47" t="str">
        <f t="shared" si="120"/>
        <v/>
      </c>
      <c r="BF110" s="42"/>
      <c r="BG110" s="43"/>
      <c r="BH110" s="45" t="str">
        <f t="shared" si="121"/>
        <v/>
      </c>
      <c r="BI110" s="44"/>
      <c r="BJ110" s="43"/>
      <c r="BK110" s="46" t="str">
        <f t="shared" si="122"/>
        <v/>
      </c>
      <c r="BL110" s="47" t="str">
        <f t="shared" si="123"/>
        <v/>
      </c>
      <c r="BM110" s="42"/>
      <c r="BN110" s="43"/>
      <c r="BO110" s="45" t="str">
        <f t="shared" si="124"/>
        <v/>
      </c>
      <c r="BP110" s="44"/>
      <c r="BQ110" s="43"/>
      <c r="BR110" s="46" t="str">
        <f t="shared" si="125"/>
        <v/>
      </c>
      <c r="BS110" s="47" t="str">
        <f t="shared" si="126"/>
        <v/>
      </c>
      <c r="BT110" s="42"/>
      <c r="BU110" s="43"/>
      <c r="BV110" s="45" t="str">
        <f t="shared" si="127"/>
        <v/>
      </c>
      <c r="BW110" s="44"/>
      <c r="BX110" s="43"/>
      <c r="BY110" s="46" t="str">
        <f t="shared" si="128"/>
        <v/>
      </c>
      <c r="BZ110" s="47" t="str">
        <f t="shared" si="129"/>
        <v/>
      </c>
      <c r="CA110" s="42"/>
      <c r="CB110" s="43"/>
      <c r="CC110" s="45" t="str">
        <f t="shared" si="130"/>
        <v/>
      </c>
      <c r="CD110" s="44"/>
      <c r="CE110" s="43"/>
      <c r="CF110" s="46" t="str">
        <f t="shared" si="131"/>
        <v/>
      </c>
      <c r="CG110" s="47" t="str">
        <f t="shared" si="132"/>
        <v/>
      </c>
      <c r="CH110" s="42"/>
      <c r="CI110" s="43"/>
      <c r="CJ110" s="45" t="str">
        <f t="shared" si="133"/>
        <v/>
      </c>
      <c r="CK110" s="44"/>
      <c r="CL110" s="43"/>
      <c r="CM110" s="46" t="str">
        <f t="shared" si="134"/>
        <v/>
      </c>
      <c r="CN110" s="47" t="str">
        <f t="shared" si="135"/>
        <v/>
      </c>
      <c r="CO110" s="42"/>
      <c r="CP110" s="43"/>
      <c r="CQ110" s="45" t="str">
        <f t="shared" si="136"/>
        <v/>
      </c>
      <c r="CR110" s="44"/>
      <c r="CS110" s="43"/>
      <c r="CT110" s="46" t="str">
        <f t="shared" si="137"/>
        <v/>
      </c>
      <c r="CU110" s="47" t="str">
        <f t="shared" si="138"/>
        <v/>
      </c>
      <c r="CV110" s="42"/>
      <c r="CW110" s="43"/>
      <c r="CX110" s="45" t="str">
        <f t="shared" si="139"/>
        <v/>
      </c>
      <c r="CY110" s="44"/>
      <c r="CZ110" s="43"/>
      <c r="DA110" s="46" t="str">
        <f t="shared" si="140"/>
        <v/>
      </c>
      <c r="DB110" s="47" t="str">
        <f t="shared" si="141"/>
        <v/>
      </c>
      <c r="DC110" s="42"/>
      <c r="DD110" s="43"/>
      <c r="DE110" s="45" t="str">
        <f t="shared" si="142"/>
        <v/>
      </c>
      <c r="DF110" s="44"/>
      <c r="DG110" s="43"/>
      <c r="DH110" s="46" t="str">
        <f t="shared" si="143"/>
        <v/>
      </c>
      <c r="DI110" s="47" t="str">
        <f t="shared" si="144"/>
        <v/>
      </c>
      <c r="DJ110" s="42"/>
      <c r="DK110" s="43"/>
      <c r="DL110" s="45" t="str">
        <f t="shared" si="145"/>
        <v/>
      </c>
      <c r="DM110" s="44"/>
      <c r="DN110" s="43"/>
      <c r="DO110" s="46" t="str">
        <f t="shared" si="146"/>
        <v/>
      </c>
      <c r="DP110" s="47" t="str">
        <f t="shared" si="147"/>
        <v/>
      </c>
      <c r="DQ110" s="42"/>
      <c r="DR110" s="43"/>
      <c r="DS110" s="45" t="str">
        <f t="shared" si="148"/>
        <v/>
      </c>
      <c r="DT110" s="44"/>
      <c r="DU110" s="43"/>
      <c r="DV110" s="46" t="str">
        <f t="shared" si="149"/>
        <v/>
      </c>
      <c r="DW110" s="47" t="str">
        <f t="shared" si="150"/>
        <v/>
      </c>
      <c r="DX110" s="42"/>
      <c r="DY110" s="43"/>
      <c r="DZ110" s="45" t="str">
        <f t="shared" si="151"/>
        <v/>
      </c>
      <c r="EA110" s="44"/>
      <c r="EB110" s="43"/>
      <c r="EC110" s="46" t="str">
        <f t="shared" si="152"/>
        <v/>
      </c>
      <c r="ED110" s="47" t="str">
        <f t="shared" si="153"/>
        <v/>
      </c>
      <c r="EE110" s="42"/>
      <c r="EF110" s="43"/>
      <c r="EG110" s="45" t="str">
        <f t="shared" si="154"/>
        <v/>
      </c>
      <c r="EH110" s="44"/>
      <c r="EI110" s="43"/>
      <c r="EJ110" s="46" t="str">
        <f t="shared" si="155"/>
        <v/>
      </c>
      <c r="EK110" s="47" t="str">
        <f t="shared" si="156"/>
        <v/>
      </c>
      <c r="EL110" s="42"/>
      <c r="EM110" s="43"/>
      <c r="EN110" s="45" t="str">
        <f t="shared" si="157"/>
        <v/>
      </c>
      <c r="EO110" s="44"/>
      <c r="EP110" s="43"/>
      <c r="EQ110" s="46" t="str">
        <f t="shared" si="158"/>
        <v/>
      </c>
      <c r="ER110" s="47" t="str">
        <f t="shared" si="159"/>
        <v/>
      </c>
      <c r="ES110" s="42"/>
      <c r="ET110" s="43"/>
      <c r="EU110" s="45" t="str">
        <f t="shared" si="160"/>
        <v/>
      </c>
      <c r="EV110" s="44"/>
      <c r="EW110" s="43"/>
      <c r="EX110" s="46" t="str">
        <f t="shared" si="161"/>
        <v/>
      </c>
      <c r="EY110" s="47" t="str">
        <f t="shared" si="162"/>
        <v/>
      </c>
      <c r="EZ110" s="42"/>
      <c r="FA110" s="43"/>
      <c r="FB110" s="45" t="str">
        <f t="shared" si="163"/>
        <v/>
      </c>
      <c r="FC110" s="44"/>
      <c r="FD110" s="43"/>
      <c r="FE110" s="46" t="str">
        <f t="shared" si="164"/>
        <v/>
      </c>
      <c r="FF110" s="47" t="str">
        <f t="shared" si="165"/>
        <v/>
      </c>
      <c r="FG110" s="42"/>
      <c r="FH110" s="43"/>
      <c r="FI110" s="45" t="str">
        <f t="shared" si="166"/>
        <v/>
      </c>
      <c r="FJ110" s="44"/>
      <c r="FK110" s="43"/>
      <c r="FL110" s="46" t="str">
        <f t="shared" si="167"/>
        <v/>
      </c>
      <c r="FM110" s="47" t="str">
        <f t="shared" si="168"/>
        <v/>
      </c>
      <c r="FN110" s="42"/>
      <c r="FO110" s="43"/>
      <c r="FP110" s="45" t="str">
        <f t="shared" si="169"/>
        <v/>
      </c>
      <c r="FQ110" s="44"/>
      <c r="FR110" s="43"/>
      <c r="FS110" s="46" t="str">
        <f t="shared" si="170"/>
        <v/>
      </c>
      <c r="FT110" s="47" t="str">
        <f t="shared" si="171"/>
        <v/>
      </c>
      <c r="FU110" s="42"/>
      <c r="FV110" s="43"/>
      <c r="FW110" s="45" t="str">
        <f t="shared" si="172"/>
        <v/>
      </c>
      <c r="FX110" s="44"/>
      <c r="FY110" s="43"/>
      <c r="FZ110" s="46" t="str">
        <f t="shared" si="173"/>
        <v/>
      </c>
      <c r="GA110" s="47" t="str">
        <f t="shared" si="174"/>
        <v/>
      </c>
      <c r="GB110" s="62" t="s">
        <v>6</v>
      </c>
      <c r="GC110" s="60" t="str">
        <f>IF(ISERROR(AVERAGE(K110,R110,Y110,AF110,AM110,FI110,FP110,FW110,#REF!,#REF!)),"",AVERAGE(K110,R110,Y110,AF110,AM110,FI110,FP110,FW110,#REF!,#REF!))</f>
        <v/>
      </c>
      <c r="GD110" s="61" t="str">
        <f>IF(ISERROR(SUM(N110,U110,AB110,AI110,AP110,FL110,FS110,FZ110,#REF!,#REF!)),"",SUM(N110,U110,AB110,AI110,AP110,FL110,FS110,FZ110,#REF!,#REF!))</f>
        <v/>
      </c>
      <c r="GE110" s="63" t="str">
        <f t="shared" si="175"/>
        <v/>
      </c>
      <c r="GF110" s="25" t="str">
        <f>IF(ISERROR(AVERAGE(K110,R110,Y110,AF110,AM110,FI110,FP110,FW110,#REF!,#REF!)/MIN(K110,R110,Y110,AF110,AM110,FI110,FP110,FW110,#REF!,#REF!)),"",AVERAGE(K110,R110,Y110,AF110,AM110,FI110,FP110,FW110,#REF!,#REF!)/MIN(K110,R110,Y110,AF110,AM110,FI110,FP110,FW110,#REF!,#REF!))</f>
        <v/>
      </c>
      <c r="GG110" s="42"/>
      <c r="GH110" s="43"/>
      <c r="GI110" s="45" t="str">
        <f t="shared" si="176"/>
        <v/>
      </c>
      <c r="GJ110" s="44"/>
      <c r="GK110" s="43"/>
      <c r="GL110" s="46" t="str">
        <f t="shared" si="177"/>
        <v/>
      </c>
      <c r="GM110" s="47" t="str">
        <f t="shared" si="178"/>
        <v/>
      </c>
    </row>
    <row r="111" spans="2:195" ht="27.75" customHeight="1" x14ac:dyDescent="0.2">
      <c r="B111" s="68">
        <v>103</v>
      </c>
      <c r="C111" s="41" t="s">
        <v>88</v>
      </c>
      <c r="D111" s="82" t="s">
        <v>173</v>
      </c>
      <c r="E111" s="40" t="s">
        <v>97</v>
      </c>
      <c r="F111" s="23"/>
      <c r="G111" s="24"/>
      <c r="H111" s="50"/>
      <c r="I111" s="42"/>
      <c r="J111" s="43"/>
      <c r="K111" s="45"/>
      <c r="L111" s="44"/>
      <c r="M111" s="43"/>
      <c r="N111" s="46"/>
      <c r="O111" s="47"/>
      <c r="P111" s="42"/>
      <c r="Q111" s="43"/>
      <c r="R111" s="45" t="str">
        <f t="shared" si="112"/>
        <v/>
      </c>
      <c r="S111" s="44"/>
      <c r="T111" s="43"/>
      <c r="U111" s="46" t="str">
        <f t="shared" si="113"/>
        <v/>
      </c>
      <c r="V111" s="47" t="str">
        <f t="shared" si="114"/>
        <v/>
      </c>
      <c r="W111" s="42"/>
      <c r="X111" s="43"/>
      <c r="Y111" s="45"/>
      <c r="Z111" s="44"/>
      <c r="AA111" s="43"/>
      <c r="AB111" s="46"/>
      <c r="AC111" s="47"/>
      <c r="AD111" s="42"/>
      <c r="AE111" s="43"/>
      <c r="AF111" s="45"/>
      <c r="AG111" s="44"/>
      <c r="AH111" s="43"/>
      <c r="AI111" s="46"/>
      <c r="AJ111" s="47"/>
      <c r="AK111" s="42"/>
      <c r="AL111" s="43"/>
      <c r="AM111" s="45"/>
      <c r="AN111" s="44"/>
      <c r="AO111" s="43"/>
      <c r="AP111" s="46"/>
      <c r="AQ111" s="47"/>
      <c r="AR111" s="42"/>
      <c r="AS111" s="43"/>
      <c r="AT111" s="45" t="str">
        <f t="shared" si="115"/>
        <v/>
      </c>
      <c r="AU111" s="44"/>
      <c r="AV111" s="43"/>
      <c r="AW111" s="46" t="str">
        <f t="shared" si="116"/>
        <v/>
      </c>
      <c r="AX111" s="47" t="str">
        <f t="shared" si="117"/>
        <v/>
      </c>
      <c r="AY111" s="42"/>
      <c r="AZ111" s="43"/>
      <c r="BA111" s="45" t="str">
        <f t="shared" si="118"/>
        <v/>
      </c>
      <c r="BB111" s="44"/>
      <c r="BC111" s="43"/>
      <c r="BD111" s="46" t="str">
        <f t="shared" si="119"/>
        <v/>
      </c>
      <c r="BE111" s="47" t="str">
        <f t="shared" si="120"/>
        <v/>
      </c>
      <c r="BF111" s="42"/>
      <c r="BG111" s="43"/>
      <c r="BH111" s="45" t="str">
        <f t="shared" si="121"/>
        <v/>
      </c>
      <c r="BI111" s="44"/>
      <c r="BJ111" s="43"/>
      <c r="BK111" s="46" t="str">
        <f t="shared" si="122"/>
        <v/>
      </c>
      <c r="BL111" s="47" t="str">
        <f t="shared" si="123"/>
        <v/>
      </c>
      <c r="BM111" s="42"/>
      <c r="BN111" s="43"/>
      <c r="BO111" s="45" t="str">
        <f t="shared" si="124"/>
        <v/>
      </c>
      <c r="BP111" s="44"/>
      <c r="BQ111" s="43"/>
      <c r="BR111" s="46" t="str">
        <f t="shared" si="125"/>
        <v/>
      </c>
      <c r="BS111" s="47" t="str">
        <f t="shared" si="126"/>
        <v/>
      </c>
      <c r="BT111" s="42"/>
      <c r="BU111" s="43"/>
      <c r="BV111" s="45" t="str">
        <f t="shared" si="127"/>
        <v/>
      </c>
      <c r="BW111" s="44"/>
      <c r="BX111" s="43"/>
      <c r="BY111" s="46" t="str">
        <f t="shared" si="128"/>
        <v/>
      </c>
      <c r="BZ111" s="47" t="str">
        <f t="shared" si="129"/>
        <v/>
      </c>
      <c r="CA111" s="42"/>
      <c r="CB111" s="43"/>
      <c r="CC111" s="45" t="str">
        <f t="shared" si="130"/>
        <v/>
      </c>
      <c r="CD111" s="44"/>
      <c r="CE111" s="43"/>
      <c r="CF111" s="46" t="str">
        <f t="shared" si="131"/>
        <v/>
      </c>
      <c r="CG111" s="47" t="str">
        <f t="shared" si="132"/>
        <v/>
      </c>
      <c r="CH111" s="42"/>
      <c r="CI111" s="43"/>
      <c r="CJ111" s="45" t="str">
        <f t="shared" si="133"/>
        <v/>
      </c>
      <c r="CK111" s="44"/>
      <c r="CL111" s="43"/>
      <c r="CM111" s="46" t="str">
        <f t="shared" si="134"/>
        <v/>
      </c>
      <c r="CN111" s="47" t="str">
        <f t="shared" si="135"/>
        <v/>
      </c>
      <c r="CO111" s="42"/>
      <c r="CP111" s="43"/>
      <c r="CQ111" s="45" t="str">
        <f t="shared" si="136"/>
        <v/>
      </c>
      <c r="CR111" s="44"/>
      <c r="CS111" s="43"/>
      <c r="CT111" s="46" t="str">
        <f t="shared" si="137"/>
        <v/>
      </c>
      <c r="CU111" s="47" t="str">
        <f t="shared" si="138"/>
        <v/>
      </c>
      <c r="CV111" s="42"/>
      <c r="CW111" s="43"/>
      <c r="CX111" s="45" t="str">
        <f t="shared" si="139"/>
        <v/>
      </c>
      <c r="CY111" s="44"/>
      <c r="CZ111" s="43"/>
      <c r="DA111" s="46" t="str">
        <f t="shared" si="140"/>
        <v/>
      </c>
      <c r="DB111" s="47" t="str">
        <f t="shared" si="141"/>
        <v/>
      </c>
      <c r="DC111" s="42"/>
      <c r="DD111" s="43"/>
      <c r="DE111" s="45" t="str">
        <f t="shared" si="142"/>
        <v/>
      </c>
      <c r="DF111" s="44"/>
      <c r="DG111" s="43"/>
      <c r="DH111" s="46" t="str">
        <f t="shared" si="143"/>
        <v/>
      </c>
      <c r="DI111" s="47" t="str">
        <f t="shared" si="144"/>
        <v/>
      </c>
      <c r="DJ111" s="42"/>
      <c r="DK111" s="43"/>
      <c r="DL111" s="45" t="str">
        <f t="shared" si="145"/>
        <v/>
      </c>
      <c r="DM111" s="44"/>
      <c r="DN111" s="43"/>
      <c r="DO111" s="46" t="str">
        <f t="shared" si="146"/>
        <v/>
      </c>
      <c r="DP111" s="47" t="str">
        <f t="shared" si="147"/>
        <v/>
      </c>
      <c r="DQ111" s="42"/>
      <c r="DR111" s="43"/>
      <c r="DS111" s="45" t="str">
        <f t="shared" si="148"/>
        <v/>
      </c>
      <c r="DT111" s="44"/>
      <c r="DU111" s="43"/>
      <c r="DV111" s="46" t="str">
        <f t="shared" si="149"/>
        <v/>
      </c>
      <c r="DW111" s="47" t="str">
        <f t="shared" si="150"/>
        <v/>
      </c>
      <c r="DX111" s="42"/>
      <c r="DY111" s="43"/>
      <c r="DZ111" s="45" t="str">
        <f t="shared" si="151"/>
        <v/>
      </c>
      <c r="EA111" s="44"/>
      <c r="EB111" s="43"/>
      <c r="EC111" s="46" t="str">
        <f t="shared" si="152"/>
        <v/>
      </c>
      <c r="ED111" s="47" t="str">
        <f t="shared" si="153"/>
        <v/>
      </c>
      <c r="EE111" s="42"/>
      <c r="EF111" s="43"/>
      <c r="EG111" s="45" t="str">
        <f t="shared" si="154"/>
        <v/>
      </c>
      <c r="EH111" s="44"/>
      <c r="EI111" s="43"/>
      <c r="EJ111" s="46" t="str">
        <f t="shared" si="155"/>
        <v/>
      </c>
      <c r="EK111" s="47" t="str">
        <f t="shared" si="156"/>
        <v/>
      </c>
      <c r="EL111" s="42"/>
      <c r="EM111" s="43"/>
      <c r="EN111" s="45" t="str">
        <f t="shared" si="157"/>
        <v/>
      </c>
      <c r="EO111" s="44"/>
      <c r="EP111" s="43"/>
      <c r="EQ111" s="46" t="str">
        <f t="shared" si="158"/>
        <v/>
      </c>
      <c r="ER111" s="47" t="str">
        <f t="shared" si="159"/>
        <v/>
      </c>
      <c r="ES111" s="42"/>
      <c r="ET111" s="43"/>
      <c r="EU111" s="45" t="str">
        <f t="shared" si="160"/>
        <v/>
      </c>
      <c r="EV111" s="44"/>
      <c r="EW111" s="43"/>
      <c r="EX111" s="46" t="str">
        <f t="shared" si="161"/>
        <v/>
      </c>
      <c r="EY111" s="47" t="str">
        <f t="shared" si="162"/>
        <v/>
      </c>
      <c r="EZ111" s="42"/>
      <c r="FA111" s="43"/>
      <c r="FB111" s="45" t="str">
        <f t="shared" si="163"/>
        <v/>
      </c>
      <c r="FC111" s="44"/>
      <c r="FD111" s="43"/>
      <c r="FE111" s="46" t="str">
        <f t="shared" si="164"/>
        <v/>
      </c>
      <c r="FF111" s="47" t="str">
        <f t="shared" si="165"/>
        <v/>
      </c>
      <c r="FG111" s="42"/>
      <c r="FH111" s="43"/>
      <c r="FI111" s="45" t="str">
        <f t="shared" si="166"/>
        <v/>
      </c>
      <c r="FJ111" s="44"/>
      <c r="FK111" s="43"/>
      <c r="FL111" s="46" t="str">
        <f t="shared" si="167"/>
        <v/>
      </c>
      <c r="FM111" s="47" t="str">
        <f t="shared" si="168"/>
        <v/>
      </c>
      <c r="FN111" s="42"/>
      <c r="FO111" s="43"/>
      <c r="FP111" s="45" t="str">
        <f t="shared" si="169"/>
        <v/>
      </c>
      <c r="FQ111" s="44"/>
      <c r="FR111" s="43"/>
      <c r="FS111" s="46" t="str">
        <f t="shared" si="170"/>
        <v/>
      </c>
      <c r="FT111" s="47" t="str">
        <f t="shared" si="171"/>
        <v/>
      </c>
      <c r="FU111" s="42"/>
      <c r="FV111" s="43"/>
      <c r="FW111" s="45" t="str">
        <f t="shared" si="172"/>
        <v/>
      </c>
      <c r="FX111" s="44"/>
      <c r="FY111" s="43"/>
      <c r="FZ111" s="46" t="str">
        <f t="shared" si="173"/>
        <v/>
      </c>
      <c r="GA111" s="47" t="str">
        <f t="shared" si="174"/>
        <v/>
      </c>
      <c r="GB111" s="62" t="s">
        <v>6</v>
      </c>
      <c r="GC111" s="60" t="str">
        <f>IF(ISERROR(AVERAGE(K111,R111,Y111,AF111,AM111,FI111,FP111,FW111,#REF!,#REF!)),"",AVERAGE(K111,R111,Y111,AF111,AM111,FI111,FP111,FW111,#REF!,#REF!))</f>
        <v/>
      </c>
      <c r="GD111" s="61" t="str">
        <f>IF(ISERROR(SUM(N111,U111,AB111,AI111,AP111,FL111,FS111,FZ111,#REF!,#REF!)),"",SUM(N111,U111,AB111,AI111,AP111,FL111,FS111,FZ111,#REF!,#REF!))</f>
        <v/>
      </c>
      <c r="GE111" s="63" t="str">
        <f t="shared" si="175"/>
        <v/>
      </c>
      <c r="GF111" s="25" t="str">
        <f>IF(ISERROR(AVERAGE(K111,R111,Y111,AF111,AM111,FI111,FP111,FW111,#REF!,#REF!)/MIN(K111,R111,Y111,AF111,AM111,FI111,FP111,FW111,#REF!,#REF!)),"",AVERAGE(K111,R111,Y111,AF111,AM111,FI111,FP111,FW111,#REF!,#REF!)/MIN(K111,R111,Y111,AF111,AM111,FI111,FP111,FW111,#REF!,#REF!))</f>
        <v/>
      </c>
      <c r="GG111" s="42"/>
      <c r="GH111" s="43"/>
      <c r="GI111" s="45" t="str">
        <f t="shared" si="176"/>
        <v/>
      </c>
      <c r="GJ111" s="44"/>
      <c r="GK111" s="43"/>
      <c r="GL111" s="46" t="str">
        <f t="shared" si="177"/>
        <v/>
      </c>
      <c r="GM111" s="47" t="str">
        <f t="shared" si="178"/>
        <v/>
      </c>
    </row>
    <row r="112" spans="2:195" ht="27.75" customHeight="1" x14ac:dyDescent="0.2">
      <c r="B112" s="68">
        <v>104</v>
      </c>
      <c r="C112" s="41" t="s">
        <v>88</v>
      </c>
      <c r="D112" s="82" t="s">
        <v>173</v>
      </c>
      <c r="E112" s="40" t="s">
        <v>98</v>
      </c>
      <c r="F112" s="23"/>
      <c r="G112" s="24"/>
      <c r="H112" s="50"/>
      <c r="I112" s="42"/>
      <c r="J112" s="43"/>
      <c r="K112" s="45"/>
      <c r="L112" s="44"/>
      <c r="M112" s="43"/>
      <c r="N112" s="46"/>
      <c r="O112" s="47"/>
      <c r="P112" s="42"/>
      <c r="Q112" s="43"/>
      <c r="R112" s="45" t="str">
        <f t="shared" si="112"/>
        <v/>
      </c>
      <c r="S112" s="44"/>
      <c r="T112" s="43"/>
      <c r="U112" s="46" t="str">
        <f t="shared" si="113"/>
        <v/>
      </c>
      <c r="V112" s="47" t="str">
        <f t="shared" si="114"/>
        <v/>
      </c>
      <c r="W112" s="42"/>
      <c r="X112" s="43"/>
      <c r="Y112" s="45"/>
      <c r="Z112" s="44"/>
      <c r="AA112" s="43"/>
      <c r="AB112" s="46"/>
      <c r="AC112" s="47"/>
      <c r="AD112" s="42"/>
      <c r="AE112" s="43"/>
      <c r="AF112" s="45"/>
      <c r="AG112" s="44"/>
      <c r="AH112" s="43"/>
      <c r="AI112" s="46"/>
      <c r="AJ112" s="47"/>
      <c r="AK112" s="42"/>
      <c r="AL112" s="43"/>
      <c r="AM112" s="45"/>
      <c r="AN112" s="44"/>
      <c r="AO112" s="43"/>
      <c r="AP112" s="46"/>
      <c r="AQ112" s="47"/>
      <c r="AR112" s="42"/>
      <c r="AS112" s="43"/>
      <c r="AT112" s="45" t="str">
        <f t="shared" si="115"/>
        <v/>
      </c>
      <c r="AU112" s="44"/>
      <c r="AV112" s="43"/>
      <c r="AW112" s="46" t="str">
        <f t="shared" si="116"/>
        <v/>
      </c>
      <c r="AX112" s="47" t="str">
        <f t="shared" si="117"/>
        <v/>
      </c>
      <c r="AY112" s="42"/>
      <c r="AZ112" s="43"/>
      <c r="BA112" s="45" t="str">
        <f t="shared" si="118"/>
        <v/>
      </c>
      <c r="BB112" s="44"/>
      <c r="BC112" s="43"/>
      <c r="BD112" s="46" t="str">
        <f t="shared" si="119"/>
        <v/>
      </c>
      <c r="BE112" s="47" t="str">
        <f t="shared" si="120"/>
        <v/>
      </c>
      <c r="BF112" s="42"/>
      <c r="BG112" s="43"/>
      <c r="BH112" s="45" t="str">
        <f t="shared" si="121"/>
        <v/>
      </c>
      <c r="BI112" s="44"/>
      <c r="BJ112" s="43"/>
      <c r="BK112" s="46" t="str">
        <f t="shared" si="122"/>
        <v/>
      </c>
      <c r="BL112" s="47" t="str">
        <f t="shared" si="123"/>
        <v/>
      </c>
      <c r="BM112" s="42"/>
      <c r="BN112" s="43"/>
      <c r="BO112" s="45" t="str">
        <f t="shared" si="124"/>
        <v/>
      </c>
      <c r="BP112" s="44"/>
      <c r="BQ112" s="43"/>
      <c r="BR112" s="46" t="str">
        <f t="shared" si="125"/>
        <v/>
      </c>
      <c r="BS112" s="47" t="str">
        <f t="shared" si="126"/>
        <v/>
      </c>
      <c r="BT112" s="42"/>
      <c r="BU112" s="43"/>
      <c r="BV112" s="45" t="str">
        <f t="shared" si="127"/>
        <v/>
      </c>
      <c r="BW112" s="44"/>
      <c r="BX112" s="43"/>
      <c r="BY112" s="46" t="str">
        <f t="shared" si="128"/>
        <v/>
      </c>
      <c r="BZ112" s="47" t="str">
        <f t="shared" si="129"/>
        <v/>
      </c>
      <c r="CA112" s="42"/>
      <c r="CB112" s="43"/>
      <c r="CC112" s="45" t="str">
        <f t="shared" si="130"/>
        <v/>
      </c>
      <c r="CD112" s="44"/>
      <c r="CE112" s="43"/>
      <c r="CF112" s="46" t="str">
        <f t="shared" si="131"/>
        <v/>
      </c>
      <c r="CG112" s="47" t="str">
        <f t="shared" si="132"/>
        <v/>
      </c>
      <c r="CH112" s="42"/>
      <c r="CI112" s="43"/>
      <c r="CJ112" s="45" t="str">
        <f t="shared" si="133"/>
        <v/>
      </c>
      <c r="CK112" s="44"/>
      <c r="CL112" s="43"/>
      <c r="CM112" s="46" t="str">
        <f t="shared" si="134"/>
        <v/>
      </c>
      <c r="CN112" s="47" t="str">
        <f t="shared" si="135"/>
        <v/>
      </c>
      <c r="CO112" s="42"/>
      <c r="CP112" s="43"/>
      <c r="CQ112" s="45" t="str">
        <f t="shared" si="136"/>
        <v/>
      </c>
      <c r="CR112" s="44"/>
      <c r="CS112" s="43"/>
      <c r="CT112" s="46" t="str">
        <f t="shared" si="137"/>
        <v/>
      </c>
      <c r="CU112" s="47" t="str">
        <f t="shared" si="138"/>
        <v/>
      </c>
      <c r="CV112" s="42"/>
      <c r="CW112" s="43"/>
      <c r="CX112" s="45" t="str">
        <f t="shared" si="139"/>
        <v/>
      </c>
      <c r="CY112" s="44"/>
      <c r="CZ112" s="43"/>
      <c r="DA112" s="46" t="str">
        <f t="shared" si="140"/>
        <v/>
      </c>
      <c r="DB112" s="47" t="str">
        <f t="shared" si="141"/>
        <v/>
      </c>
      <c r="DC112" s="42"/>
      <c r="DD112" s="43"/>
      <c r="DE112" s="45" t="str">
        <f t="shared" si="142"/>
        <v/>
      </c>
      <c r="DF112" s="44"/>
      <c r="DG112" s="43"/>
      <c r="DH112" s="46" t="str">
        <f t="shared" si="143"/>
        <v/>
      </c>
      <c r="DI112" s="47" t="str">
        <f t="shared" si="144"/>
        <v/>
      </c>
      <c r="DJ112" s="42"/>
      <c r="DK112" s="43"/>
      <c r="DL112" s="45" t="str">
        <f t="shared" si="145"/>
        <v/>
      </c>
      <c r="DM112" s="44"/>
      <c r="DN112" s="43"/>
      <c r="DO112" s="46" t="str">
        <f t="shared" si="146"/>
        <v/>
      </c>
      <c r="DP112" s="47" t="str">
        <f t="shared" si="147"/>
        <v/>
      </c>
      <c r="DQ112" s="42"/>
      <c r="DR112" s="43"/>
      <c r="DS112" s="45" t="str">
        <f t="shared" si="148"/>
        <v/>
      </c>
      <c r="DT112" s="44"/>
      <c r="DU112" s="43"/>
      <c r="DV112" s="46" t="str">
        <f t="shared" si="149"/>
        <v/>
      </c>
      <c r="DW112" s="47" t="str">
        <f t="shared" si="150"/>
        <v/>
      </c>
      <c r="DX112" s="42"/>
      <c r="DY112" s="43"/>
      <c r="DZ112" s="45" t="str">
        <f t="shared" si="151"/>
        <v/>
      </c>
      <c r="EA112" s="44"/>
      <c r="EB112" s="43"/>
      <c r="EC112" s="46" t="str">
        <f t="shared" si="152"/>
        <v/>
      </c>
      <c r="ED112" s="47" t="str">
        <f t="shared" si="153"/>
        <v/>
      </c>
      <c r="EE112" s="42"/>
      <c r="EF112" s="43"/>
      <c r="EG112" s="45" t="str">
        <f t="shared" si="154"/>
        <v/>
      </c>
      <c r="EH112" s="44"/>
      <c r="EI112" s="43"/>
      <c r="EJ112" s="46" t="str">
        <f t="shared" si="155"/>
        <v/>
      </c>
      <c r="EK112" s="47" t="str">
        <f t="shared" si="156"/>
        <v/>
      </c>
      <c r="EL112" s="42"/>
      <c r="EM112" s="43"/>
      <c r="EN112" s="45" t="str">
        <f t="shared" si="157"/>
        <v/>
      </c>
      <c r="EO112" s="44"/>
      <c r="EP112" s="43"/>
      <c r="EQ112" s="46" t="str">
        <f t="shared" si="158"/>
        <v/>
      </c>
      <c r="ER112" s="47" t="str">
        <f t="shared" si="159"/>
        <v/>
      </c>
      <c r="ES112" s="42"/>
      <c r="ET112" s="43"/>
      <c r="EU112" s="45" t="str">
        <f t="shared" si="160"/>
        <v/>
      </c>
      <c r="EV112" s="44"/>
      <c r="EW112" s="43"/>
      <c r="EX112" s="46" t="str">
        <f t="shared" si="161"/>
        <v/>
      </c>
      <c r="EY112" s="47" t="str">
        <f t="shared" si="162"/>
        <v/>
      </c>
      <c r="EZ112" s="42"/>
      <c r="FA112" s="43"/>
      <c r="FB112" s="45" t="str">
        <f t="shared" si="163"/>
        <v/>
      </c>
      <c r="FC112" s="44"/>
      <c r="FD112" s="43"/>
      <c r="FE112" s="46" t="str">
        <f t="shared" si="164"/>
        <v/>
      </c>
      <c r="FF112" s="47" t="str">
        <f t="shared" si="165"/>
        <v/>
      </c>
      <c r="FG112" s="42"/>
      <c r="FH112" s="43"/>
      <c r="FI112" s="45" t="str">
        <f t="shared" si="166"/>
        <v/>
      </c>
      <c r="FJ112" s="44"/>
      <c r="FK112" s="43"/>
      <c r="FL112" s="46" t="str">
        <f t="shared" si="167"/>
        <v/>
      </c>
      <c r="FM112" s="47" t="str">
        <f t="shared" si="168"/>
        <v/>
      </c>
      <c r="FN112" s="42"/>
      <c r="FO112" s="43"/>
      <c r="FP112" s="45" t="str">
        <f t="shared" si="169"/>
        <v/>
      </c>
      <c r="FQ112" s="44"/>
      <c r="FR112" s="43"/>
      <c r="FS112" s="46" t="str">
        <f t="shared" si="170"/>
        <v/>
      </c>
      <c r="FT112" s="47" t="str">
        <f t="shared" si="171"/>
        <v/>
      </c>
      <c r="FU112" s="42"/>
      <c r="FV112" s="43"/>
      <c r="FW112" s="45" t="str">
        <f t="shared" si="172"/>
        <v/>
      </c>
      <c r="FX112" s="44"/>
      <c r="FY112" s="43"/>
      <c r="FZ112" s="46" t="str">
        <f t="shared" si="173"/>
        <v/>
      </c>
      <c r="GA112" s="47" t="str">
        <f t="shared" si="174"/>
        <v/>
      </c>
      <c r="GB112" s="62" t="s">
        <v>6</v>
      </c>
      <c r="GC112" s="60" t="str">
        <f>IF(ISERROR(AVERAGE(K112,R112,Y112,AF112,AM112,FI112,FP112,FW112,#REF!,#REF!)),"",AVERAGE(K112,R112,Y112,AF112,AM112,FI112,FP112,FW112,#REF!,#REF!))</f>
        <v/>
      </c>
      <c r="GD112" s="61" t="str">
        <f>IF(ISERROR(SUM(N112,U112,AB112,AI112,AP112,FL112,FS112,FZ112,#REF!,#REF!)),"",SUM(N112,U112,AB112,AI112,AP112,FL112,FS112,FZ112,#REF!,#REF!))</f>
        <v/>
      </c>
      <c r="GE112" s="63" t="str">
        <f t="shared" si="175"/>
        <v/>
      </c>
      <c r="GF112" s="25" t="str">
        <f>IF(ISERROR(AVERAGE(K112,R112,Y112,AF112,AM112,FI112,FP112,FW112,#REF!,#REF!)/MIN(K112,R112,Y112,AF112,AM112,FI112,FP112,FW112,#REF!,#REF!)),"",AVERAGE(K112,R112,Y112,AF112,AM112,FI112,FP112,FW112,#REF!,#REF!)/MIN(K112,R112,Y112,AF112,AM112,FI112,FP112,FW112,#REF!,#REF!))</f>
        <v/>
      </c>
      <c r="GG112" s="42"/>
      <c r="GH112" s="43"/>
      <c r="GI112" s="45" t="str">
        <f t="shared" si="176"/>
        <v/>
      </c>
      <c r="GJ112" s="44"/>
      <c r="GK112" s="43"/>
      <c r="GL112" s="46" t="str">
        <f t="shared" si="177"/>
        <v/>
      </c>
      <c r="GM112" s="47" t="str">
        <f t="shared" si="178"/>
        <v/>
      </c>
    </row>
    <row r="113" spans="1:195" ht="27.75" customHeight="1" x14ac:dyDescent="0.2">
      <c r="B113" s="68">
        <v>105</v>
      </c>
      <c r="C113" s="41" t="s">
        <v>88</v>
      </c>
      <c r="D113" s="82" t="s">
        <v>173</v>
      </c>
      <c r="E113" s="40" t="s">
        <v>99</v>
      </c>
      <c r="F113" s="23"/>
      <c r="G113" s="24"/>
      <c r="H113" s="50"/>
      <c r="I113" s="42"/>
      <c r="J113" s="43"/>
      <c r="K113" s="45"/>
      <c r="L113" s="44"/>
      <c r="M113" s="43"/>
      <c r="N113" s="46"/>
      <c r="O113" s="47"/>
      <c r="P113" s="42"/>
      <c r="Q113" s="43"/>
      <c r="R113" s="45" t="str">
        <f t="shared" si="112"/>
        <v/>
      </c>
      <c r="S113" s="44"/>
      <c r="T113" s="43"/>
      <c r="U113" s="46" t="str">
        <f t="shared" si="113"/>
        <v/>
      </c>
      <c r="V113" s="47" t="str">
        <f t="shared" si="114"/>
        <v/>
      </c>
      <c r="W113" s="42"/>
      <c r="X113" s="43"/>
      <c r="Y113" s="45"/>
      <c r="Z113" s="44"/>
      <c r="AA113" s="43"/>
      <c r="AB113" s="46"/>
      <c r="AC113" s="47"/>
      <c r="AD113" s="42"/>
      <c r="AE113" s="43"/>
      <c r="AF113" s="45"/>
      <c r="AG113" s="44"/>
      <c r="AH113" s="43"/>
      <c r="AI113" s="46"/>
      <c r="AJ113" s="47"/>
      <c r="AK113" s="42"/>
      <c r="AL113" s="43"/>
      <c r="AM113" s="45"/>
      <c r="AN113" s="44"/>
      <c r="AO113" s="43"/>
      <c r="AP113" s="46"/>
      <c r="AQ113" s="47"/>
      <c r="AR113" s="42"/>
      <c r="AS113" s="43"/>
      <c r="AT113" s="45" t="str">
        <f t="shared" si="115"/>
        <v/>
      </c>
      <c r="AU113" s="44"/>
      <c r="AV113" s="43"/>
      <c r="AW113" s="46" t="str">
        <f t="shared" si="116"/>
        <v/>
      </c>
      <c r="AX113" s="47" t="str">
        <f t="shared" si="117"/>
        <v/>
      </c>
      <c r="AY113" s="42"/>
      <c r="AZ113" s="43"/>
      <c r="BA113" s="45" t="str">
        <f t="shared" si="118"/>
        <v/>
      </c>
      <c r="BB113" s="44"/>
      <c r="BC113" s="43"/>
      <c r="BD113" s="46" t="str">
        <f t="shared" si="119"/>
        <v/>
      </c>
      <c r="BE113" s="47" t="str">
        <f t="shared" si="120"/>
        <v/>
      </c>
      <c r="BF113" s="42"/>
      <c r="BG113" s="43"/>
      <c r="BH113" s="45" t="str">
        <f t="shared" si="121"/>
        <v/>
      </c>
      <c r="BI113" s="44"/>
      <c r="BJ113" s="43"/>
      <c r="BK113" s="46" t="str">
        <f t="shared" si="122"/>
        <v/>
      </c>
      <c r="BL113" s="47" t="str">
        <f t="shared" si="123"/>
        <v/>
      </c>
      <c r="BM113" s="42"/>
      <c r="BN113" s="43"/>
      <c r="BO113" s="45" t="str">
        <f t="shared" si="124"/>
        <v/>
      </c>
      <c r="BP113" s="44"/>
      <c r="BQ113" s="43"/>
      <c r="BR113" s="46" t="str">
        <f t="shared" si="125"/>
        <v/>
      </c>
      <c r="BS113" s="47" t="str">
        <f t="shared" si="126"/>
        <v/>
      </c>
      <c r="BT113" s="42"/>
      <c r="BU113" s="43"/>
      <c r="BV113" s="45" t="str">
        <f t="shared" si="127"/>
        <v/>
      </c>
      <c r="BW113" s="44"/>
      <c r="BX113" s="43"/>
      <c r="BY113" s="46" t="str">
        <f t="shared" si="128"/>
        <v/>
      </c>
      <c r="BZ113" s="47" t="str">
        <f t="shared" si="129"/>
        <v/>
      </c>
      <c r="CA113" s="42"/>
      <c r="CB113" s="43"/>
      <c r="CC113" s="45" t="str">
        <f t="shared" si="130"/>
        <v/>
      </c>
      <c r="CD113" s="44"/>
      <c r="CE113" s="43"/>
      <c r="CF113" s="46" t="str">
        <f t="shared" si="131"/>
        <v/>
      </c>
      <c r="CG113" s="47" t="str">
        <f t="shared" si="132"/>
        <v/>
      </c>
      <c r="CH113" s="42"/>
      <c r="CI113" s="43"/>
      <c r="CJ113" s="45" t="str">
        <f t="shared" si="133"/>
        <v/>
      </c>
      <c r="CK113" s="44"/>
      <c r="CL113" s="43"/>
      <c r="CM113" s="46" t="str">
        <f t="shared" si="134"/>
        <v/>
      </c>
      <c r="CN113" s="47" t="str">
        <f t="shared" si="135"/>
        <v/>
      </c>
      <c r="CO113" s="42"/>
      <c r="CP113" s="43"/>
      <c r="CQ113" s="45" t="str">
        <f t="shared" si="136"/>
        <v/>
      </c>
      <c r="CR113" s="44"/>
      <c r="CS113" s="43"/>
      <c r="CT113" s="46" t="str">
        <f t="shared" si="137"/>
        <v/>
      </c>
      <c r="CU113" s="47" t="str">
        <f t="shared" si="138"/>
        <v/>
      </c>
      <c r="CV113" s="42"/>
      <c r="CW113" s="43"/>
      <c r="CX113" s="45" t="str">
        <f t="shared" si="139"/>
        <v/>
      </c>
      <c r="CY113" s="44"/>
      <c r="CZ113" s="43"/>
      <c r="DA113" s="46" t="str">
        <f t="shared" si="140"/>
        <v/>
      </c>
      <c r="DB113" s="47" t="str">
        <f t="shared" si="141"/>
        <v/>
      </c>
      <c r="DC113" s="42"/>
      <c r="DD113" s="43"/>
      <c r="DE113" s="45" t="str">
        <f t="shared" si="142"/>
        <v/>
      </c>
      <c r="DF113" s="44"/>
      <c r="DG113" s="43"/>
      <c r="DH113" s="46" t="str">
        <f t="shared" si="143"/>
        <v/>
      </c>
      <c r="DI113" s="47" t="str">
        <f t="shared" si="144"/>
        <v/>
      </c>
      <c r="DJ113" s="42"/>
      <c r="DK113" s="43"/>
      <c r="DL113" s="45" t="str">
        <f t="shared" si="145"/>
        <v/>
      </c>
      <c r="DM113" s="44"/>
      <c r="DN113" s="43"/>
      <c r="DO113" s="46" t="str">
        <f t="shared" si="146"/>
        <v/>
      </c>
      <c r="DP113" s="47" t="str">
        <f t="shared" si="147"/>
        <v/>
      </c>
      <c r="DQ113" s="42"/>
      <c r="DR113" s="43"/>
      <c r="DS113" s="45" t="str">
        <f t="shared" si="148"/>
        <v/>
      </c>
      <c r="DT113" s="44"/>
      <c r="DU113" s="43"/>
      <c r="DV113" s="46" t="str">
        <f t="shared" si="149"/>
        <v/>
      </c>
      <c r="DW113" s="47" t="str">
        <f t="shared" si="150"/>
        <v/>
      </c>
      <c r="DX113" s="42"/>
      <c r="DY113" s="43"/>
      <c r="DZ113" s="45" t="str">
        <f t="shared" si="151"/>
        <v/>
      </c>
      <c r="EA113" s="44"/>
      <c r="EB113" s="43"/>
      <c r="EC113" s="46" t="str">
        <f t="shared" si="152"/>
        <v/>
      </c>
      <c r="ED113" s="47" t="str">
        <f t="shared" si="153"/>
        <v/>
      </c>
      <c r="EE113" s="42"/>
      <c r="EF113" s="43"/>
      <c r="EG113" s="45" t="str">
        <f t="shared" si="154"/>
        <v/>
      </c>
      <c r="EH113" s="44"/>
      <c r="EI113" s="43"/>
      <c r="EJ113" s="46" t="str">
        <f t="shared" si="155"/>
        <v/>
      </c>
      <c r="EK113" s="47" t="str">
        <f t="shared" si="156"/>
        <v/>
      </c>
      <c r="EL113" s="42"/>
      <c r="EM113" s="43"/>
      <c r="EN113" s="45" t="str">
        <f t="shared" si="157"/>
        <v/>
      </c>
      <c r="EO113" s="44"/>
      <c r="EP113" s="43"/>
      <c r="EQ113" s="46" t="str">
        <f t="shared" si="158"/>
        <v/>
      </c>
      <c r="ER113" s="47" t="str">
        <f t="shared" si="159"/>
        <v/>
      </c>
      <c r="ES113" s="42"/>
      <c r="ET113" s="43"/>
      <c r="EU113" s="45" t="str">
        <f t="shared" si="160"/>
        <v/>
      </c>
      <c r="EV113" s="44"/>
      <c r="EW113" s="43"/>
      <c r="EX113" s="46" t="str">
        <f t="shared" si="161"/>
        <v/>
      </c>
      <c r="EY113" s="47" t="str">
        <f t="shared" si="162"/>
        <v/>
      </c>
      <c r="EZ113" s="42"/>
      <c r="FA113" s="43"/>
      <c r="FB113" s="45" t="str">
        <f t="shared" si="163"/>
        <v/>
      </c>
      <c r="FC113" s="44"/>
      <c r="FD113" s="43"/>
      <c r="FE113" s="46" t="str">
        <f t="shared" si="164"/>
        <v/>
      </c>
      <c r="FF113" s="47" t="str">
        <f t="shared" si="165"/>
        <v/>
      </c>
      <c r="FG113" s="42"/>
      <c r="FH113" s="43"/>
      <c r="FI113" s="45" t="str">
        <f t="shared" si="166"/>
        <v/>
      </c>
      <c r="FJ113" s="44"/>
      <c r="FK113" s="43"/>
      <c r="FL113" s="46" t="str">
        <f t="shared" si="167"/>
        <v/>
      </c>
      <c r="FM113" s="47" t="str">
        <f t="shared" si="168"/>
        <v/>
      </c>
      <c r="FN113" s="42"/>
      <c r="FO113" s="43"/>
      <c r="FP113" s="45" t="str">
        <f t="shared" si="169"/>
        <v/>
      </c>
      <c r="FQ113" s="44"/>
      <c r="FR113" s="43"/>
      <c r="FS113" s="46" t="str">
        <f t="shared" si="170"/>
        <v/>
      </c>
      <c r="FT113" s="47" t="str">
        <f t="shared" si="171"/>
        <v/>
      </c>
      <c r="FU113" s="42"/>
      <c r="FV113" s="43"/>
      <c r="FW113" s="45" t="str">
        <f t="shared" si="172"/>
        <v/>
      </c>
      <c r="FX113" s="44"/>
      <c r="FY113" s="43"/>
      <c r="FZ113" s="46" t="str">
        <f t="shared" si="173"/>
        <v/>
      </c>
      <c r="GA113" s="47" t="str">
        <f t="shared" si="174"/>
        <v/>
      </c>
      <c r="GB113" s="62" t="s">
        <v>6</v>
      </c>
      <c r="GC113" s="60" t="str">
        <f>IF(ISERROR(AVERAGE(K113,R113,Y113,AF113,AM113,FI113,FP113,FW113,#REF!,#REF!)),"",AVERAGE(K113,R113,Y113,AF113,AM113,FI113,FP113,FW113,#REF!,#REF!))</f>
        <v/>
      </c>
      <c r="GD113" s="61" t="str">
        <f>IF(ISERROR(SUM(N113,U113,AB113,AI113,AP113,FL113,FS113,FZ113,#REF!,#REF!)),"",SUM(N113,U113,AB113,AI113,AP113,FL113,FS113,FZ113,#REF!,#REF!))</f>
        <v/>
      </c>
      <c r="GE113" s="63" t="str">
        <f t="shared" si="175"/>
        <v/>
      </c>
      <c r="GF113" s="25" t="str">
        <f>IF(ISERROR(AVERAGE(K113,R113,Y113,AF113,AM113,FI113,FP113,FW113,#REF!,#REF!)/MIN(K113,R113,Y113,AF113,AM113,FI113,FP113,FW113,#REF!,#REF!)),"",AVERAGE(K113,R113,Y113,AF113,AM113,FI113,FP113,FW113,#REF!,#REF!)/MIN(K113,R113,Y113,AF113,AM113,FI113,FP113,FW113,#REF!,#REF!))</f>
        <v/>
      </c>
      <c r="GG113" s="42"/>
      <c r="GH113" s="43"/>
      <c r="GI113" s="45" t="str">
        <f t="shared" si="176"/>
        <v/>
      </c>
      <c r="GJ113" s="44"/>
      <c r="GK113" s="43"/>
      <c r="GL113" s="46" t="str">
        <f t="shared" si="177"/>
        <v/>
      </c>
      <c r="GM113" s="47" t="str">
        <f t="shared" si="178"/>
        <v/>
      </c>
    </row>
    <row r="114" spans="1:195" ht="27.75" customHeight="1" x14ac:dyDescent="0.2">
      <c r="B114" s="68">
        <v>106</v>
      </c>
      <c r="C114" s="41" t="s">
        <v>88</v>
      </c>
      <c r="D114" s="82" t="s">
        <v>173</v>
      </c>
      <c r="E114" s="40" t="s">
        <v>100</v>
      </c>
      <c r="F114" s="23"/>
      <c r="G114" s="24"/>
      <c r="H114" s="50"/>
      <c r="I114" s="42"/>
      <c r="J114" s="43"/>
      <c r="K114" s="45"/>
      <c r="L114" s="44"/>
      <c r="M114" s="43"/>
      <c r="N114" s="46"/>
      <c r="O114" s="47"/>
      <c r="P114" s="42"/>
      <c r="Q114" s="43"/>
      <c r="R114" s="45" t="str">
        <f t="shared" si="112"/>
        <v/>
      </c>
      <c r="S114" s="44"/>
      <c r="T114" s="43"/>
      <c r="U114" s="46" t="str">
        <f t="shared" si="113"/>
        <v/>
      </c>
      <c r="V114" s="47" t="str">
        <f t="shared" si="114"/>
        <v/>
      </c>
      <c r="W114" s="42"/>
      <c r="X114" s="43"/>
      <c r="Y114" s="45"/>
      <c r="Z114" s="44"/>
      <c r="AA114" s="43"/>
      <c r="AB114" s="46"/>
      <c r="AC114" s="47"/>
      <c r="AD114" s="42"/>
      <c r="AE114" s="43"/>
      <c r="AF114" s="45"/>
      <c r="AG114" s="44"/>
      <c r="AH114" s="43"/>
      <c r="AI114" s="46"/>
      <c r="AJ114" s="47"/>
      <c r="AK114" s="42"/>
      <c r="AL114" s="43"/>
      <c r="AM114" s="45"/>
      <c r="AN114" s="44"/>
      <c r="AO114" s="43"/>
      <c r="AP114" s="46"/>
      <c r="AQ114" s="47"/>
      <c r="AR114" s="42"/>
      <c r="AS114" s="43"/>
      <c r="AT114" s="45" t="str">
        <f t="shared" si="115"/>
        <v/>
      </c>
      <c r="AU114" s="44"/>
      <c r="AV114" s="43"/>
      <c r="AW114" s="46" t="str">
        <f t="shared" si="116"/>
        <v/>
      </c>
      <c r="AX114" s="47" t="str">
        <f t="shared" si="117"/>
        <v/>
      </c>
      <c r="AY114" s="42"/>
      <c r="AZ114" s="43"/>
      <c r="BA114" s="45" t="str">
        <f t="shared" si="118"/>
        <v/>
      </c>
      <c r="BB114" s="44"/>
      <c r="BC114" s="43"/>
      <c r="BD114" s="46" t="str">
        <f t="shared" si="119"/>
        <v/>
      </c>
      <c r="BE114" s="47" t="str">
        <f t="shared" si="120"/>
        <v/>
      </c>
      <c r="BF114" s="42"/>
      <c r="BG114" s="43"/>
      <c r="BH114" s="45" t="str">
        <f t="shared" si="121"/>
        <v/>
      </c>
      <c r="BI114" s="44"/>
      <c r="BJ114" s="43"/>
      <c r="BK114" s="46" t="str">
        <f t="shared" si="122"/>
        <v/>
      </c>
      <c r="BL114" s="47" t="str">
        <f t="shared" si="123"/>
        <v/>
      </c>
      <c r="BM114" s="42"/>
      <c r="BN114" s="43"/>
      <c r="BO114" s="45" t="str">
        <f t="shared" si="124"/>
        <v/>
      </c>
      <c r="BP114" s="44"/>
      <c r="BQ114" s="43"/>
      <c r="BR114" s="46" t="str">
        <f t="shared" si="125"/>
        <v/>
      </c>
      <c r="BS114" s="47" t="str">
        <f t="shared" si="126"/>
        <v/>
      </c>
      <c r="BT114" s="42"/>
      <c r="BU114" s="43"/>
      <c r="BV114" s="45" t="str">
        <f t="shared" si="127"/>
        <v/>
      </c>
      <c r="BW114" s="44"/>
      <c r="BX114" s="43"/>
      <c r="BY114" s="46" t="str">
        <f t="shared" si="128"/>
        <v/>
      </c>
      <c r="BZ114" s="47" t="str">
        <f t="shared" si="129"/>
        <v/>
      </c>
      <c r="CA114" s="42"/>
      <c r="CB114" s="43"/>
      <c r="CC114" s="45" t="str">
        <f t="shared" si="130"/>
        <v/>
      </c>
      <c r="CD114" s="44"/>
      <c r="CE114" s="43"/>
      <c r="CF114" s="46" t="str">
        <f t="shared" si="131"/>
        <v/>
      </c>
      <c r="CG114" s="47" t="str">
        <f t="shared" si="132"/>
        <v/>
      </c>
      <c r="CH114" s="42"/>
      <c r="CI114" s="43"/>
      <c r="CJ114" s="45" t="str">
        <f t="shared" si="133"/>
        <v/>
      </c>
      <c r="CK114" s="44"/>
      <c r="CL114" s="43"/>
      <c r="CM114" s="46" t="str">
        <f t="shared" si="134"/>
        <v/>
      </c>
      <c r="CN114" s="47" t="str">
        <f t="shared" si="135"/>
        <v/>
      </c>
      <c r="CO114" s="42"/>
      <c r="CP114" s="43"/>
      <c r="CQ114" s="45" t="str">
        <f t="shared" si="136"/>
        <v/>
      </c>
      <c r="CR114" s="44"/>
      <c r="CS114" s="43"/>
      <c r="CT114" s="46" t="str">
        <f t="shared" si="137"/>
        <v/>
      </c>
      <c r="CU114" s="47" t="str">
        <f t="shared" si="138"/>
        <v/>
      </c>
      <c r="CV114" s="42"/>
      <c r="CW114" s="43"/>
      <c r="CX114" s="45" t="str">
        <f t="shared" si="139"/>
        <v/>
      </c>
      <c r="CY114" s="44"/>
      <c r="CZ114" s="43"/>
      <c r="DA114" s="46" t="str">
        <f t="shared" si="140"/>
        <v/>
      </c>
      <c r="DB114" s="47" t="str">
        <f t="shared" si="141"/>
        <v/>
      </c>
      <c r="DC114" s="42"/>
      <c r="DD114" s="43"/>
      <c r="DE114" s="45" t="str">
        <f t="shared" si="142"/>
        <v/>
      </c>
      <c r="DF114" s="44"/>
      <c r="DG114" s="43"/>
      <c r="DH114" s="46" t="str">
        <f t="shared" si="143"/>
        <v/>
      </c>
      <c r="DI114" s="47" t="str">
        <f t="shared" si="144"/>
        <v/>
      </c>
      <c r="DJ114" s="42"/>
      <c r="DK114" s="43"/>
      <c r="DL114" s="45" t="str">
        <f t="shared" si="145"/>
        <v/>
      </c>
      <c r="DM114" s="44"/>
      <c r="DN114" s="43"/>
      <c r="DO114" s="46" t="str">
        <f t="shared" si="146"/>
        <v/>
      </c>
      <c r="DP114" s="47" t="str">
        <f t="shared" si="147"/>
        <v/>
      </c>
      <c r="DQ114" s="42"/>
      <c r="DR114" s="43"/>
      <c r="DS114" s="45" t="str">
        <f t="shared" si="148"/>
        <v/>
      </c>
      <c r="DT114" s="44"/>
      <c r="DU114" s="43"/>
      <c r="DV114" s="46" t="str">
        <f t="shared" si="149"/>
        <v/>
      </c>
      <c r="DW114" s="47" t="str">
        <f t="shared" si="150"/>
        <v/>
      </c>
      <c r="DX114" s="42"/>
      <c r="DY114" s="43"/>
      <c r="DZ114" s="45" t="str">
        <f t="shared" si="151"/>
        <v/>
      </c>
      <c r="EA114" s="44"/>
      <c r="EB114" s="43"/>
      <c r="EC114" s="46" t="str">
        <f t="shared" si="152"/>
        <v/>
      </c>
      <c r="ED114" s="47" t="str">
        <f t="shared" si="153"/>
        <v/>
      </c>
      <c r="EE114" s="42"/>
      <c r="EF114" s="43"/>
      <c r="EG114" s="45" t="str">
        <f t="shared" si="154"/>
        <v/>
      </c>
      <c r="EH114" s="44"/>
      <c r="EI114" s="43"/>
      <c r="EJ114" s="46" t="str">
        <f t="shared" si="155"/>
        <v/>
      </c>
      <c r="EK114" s="47" t="str">
        <f t="shared" si="156"/>
        <v/>
      </c>
      <c r="EL114" s="42"/>
      <c r="EM114" s="43"/>
      <c r="EN114" s="45" t="str">
        <f t="shared" si="157"/>
        <v/>
      </c>
      <c r="EO114" s="44"/>
      <c r="EP114" s="43"/>
      <c r="EQ114" s="46" t="str">
        <f t="shared" si="158"/>
        <v/>
      </c>
      <c r="ER114" s="47" t="str">
        <f t="shared" si="159"/>
        <v/>
      </c>
      <c r="ES114" s="42"/>
      <c r="ET114" s="43"/>
      <c r="EU114" s="45" t="str">
        <f t="shared" si="160"/>
        <v/>
      </c>
      <c r="EV114" s="44"/>
      <c r="EW114" s="43"/>
      <c r="EX114" s="46" t="str">
        <f t="shared" si="161"/>
        <v/>
      </c>
      <c r="EY114" s="47" t="str">
        <f t="shared" si="162"/>
        <v/>
      </c>
      <c r="EZ114" s="42"/>
      <c r="FA114" s="43"/>
      <c r="FB114" s="45" t="str">
        <f t="shared" si="163"/>
        <v/>
      </c>
      <c r="FC114" s="44"/>
      <c r="FD114" s="43"/>
      <c r="FE114" s="46" t="str">
        <f t="shared" si="164"/>
        <v/>
      </c>
      <c r="FF114" s="47" t="str">
        <f t="shared" si="165"/>
        <v/>
      </c>
      <c r="FG114" s="42"/>
      <c r="FH114" s="43"/>
      <c r="FI114" s="45" t="str">
        <f t="shared" si="166"/>
        <v/>
      </c>
      <c r="FJ114" s="44"/>
      <c r="FK114" s="43"/>
      <c r="FL114" s="46" t="str">
        <f t="shared" si="167"/>
        <v/>
      </c>
      <c r="FM114" s="47" t="str">
        <f t="shared" si="168"/>
        <v/>
      </c>
      <c r="FN114" s="42"/>
      <c r="FO114" s="43"/>
      <c r="FP114" s="45" t="str">
        <f t="shared" si="169"/>
        <v/>
      </c>
      <c r="FQ114" s="44"/>
      <c r="FR114" s="43"/>
      <c r="FS114" s="46" t="str">
        <f t="shared" si="170"/>
        <v/>
      </c>
      <c r="FT114" s="47" t="str">
        <f t="shared" si="171"/>
        <v/>
      </c>
      <c r="FU114" s="42"/>
      <c r="FV114" s="43"/>
      <c r="FW114" s="45" t="str">
        <f t="shared" si="172"/>
        <v/>
      </c>
      <c r="FX114" s="44"/>
      <c r="FY114" s="43"/>
      <c r="FZ114" s="46" t="str">
        <f t="shared" si="173"/>
        <v/>
      </c>
      <c r="GA114" s="47" t="str">
        <f t="shared" si="174"/>
        <v/>
      </c>
      <c r="GB114" s="62" t="s">
        <v>6</v>
      </c>
      <c r="GC114" s="60" t="str">
        <f>IF(ISERROR(AVERAGE(K114,R114,Y114,AF114,AM114,FI114,FP114,FW114,#REF!,#REF!)),"",AVERAGE(K114,R114,Y114,AF114,AM114,FI114,FP114,FW114,#REF!,#REF!))</f>
        <v/>
      </c>
      <c r="GD114" s="61" t="str">
        <f>IF(ISERROR(SUM(N114,U114,AB114,AI114,AP114,FL114,FS114,FZ114,#REF!,#REF!)),"",SUM(N114,U114,AB114,AI114,AP114,FL114,FS114,FZ114,#REF!,#REF!))</f>
        <v/>
      </c>
      <c r="GE114" s="63" t="str">
        <f t="shared" si="175"/>
        <v/>
      </c>
      <c r="GF114" s="25" t="str">
        <f>IF(ISERROR(AVERAGE(K114,R114,Y114,AF114,AM114,FI114,FP114,FW114,#REF!,#REF!)/MIN(K114,R114,Y114,AF114,AM114,FI114,FP114,FW114,#REF!,#REF!)),"",AVERAGE(K114,R114,Y114,AF114,AM114,FI114,FP114,FW114,#REF!,#REF!)/MIN(K114,R114,Y114,AF114,AM114,FI114,FP114,FW114,#REF!,#REF!))</f>
        <v/>
      </c>
      <c r="GG114" s="42"/>
      <c r="GH114" s="43"/>
      <c r="GI114" s="45" t="str">
        <f t="shared" si="176"/>
        <v/>
      </c>
      <c r="GJ114" s="44"/>
      <c r="GK114" s="43"/>
      <c r="GL114" s="46" t="str">
        <f t="shared" si="177"/>
        <v/>
      </c>
      <c r="GM114" s="47" t="str">
        <f t="shared" si="178"/>
        <v/>
      </c>
    </row>
    <row r="115" spans="1:195" ht="27.75" customHeight="1" x14ac:dyDescent="0.2">
      <c r="B115" s="68">
        <v>107</v>
      </c>
      <c r="C115" s="41" t="s">
        <v>88</v>
      </c>
      <c r="D115" s="82" t="s">
        <v>174</v>
      </c>
      <c r="E115" s="40" t="s">
        <v>101</v>
      </c>
      <c r="F115" s="23"/>
      <c r="G115" s="24"/>
      <c r="H115" s="50"/>
      <c r="I115" s="42"/>
      <c r="J115" s="43"/>
      <c r="K115" s="45"/>
      <c r="L115" s="44"/>
      <c r="M115" s="43"/>
      <c r="N115" s="46"/>
      <c r="O115" s="47"/>
      <c r="P115" s="42"/>
      <c r="Q115" s="43"/>
      <c r="R115" s="45" t="str">
        <f t="shared" si="112"/>
        <v/>
      </c>
      <c r="S115" s="44"/>
      <c r="T115" s="43"/>
      <c r="U115" s="46" t="str">
        <f t="shared" si="113"/>
        <v/>
      </c>
      <c r="V115" s="47" t="str">
        <f t="shared" si="114"/>
        <v/>
      </c>
      <c r="W115" s="42"/>
      <c r="X115" s="43"/>
      <c r="Y115" s="45"/>
      <c r="Z115" s="44"/>
      <c r="AA115" s="43"/>
      <c r="AB115" s="46"/>
      <c r="AC115" s="47"/>
      <c r="AD115" s="42"/>
      <c r="AE115" s="43"/>
      <c r="AF115" s="45"/>
      <c r="AG115" s="44"/>
      <c r="AH115" s="43"/>
      <c r="AI115" s="46"/>
      <c r="AJ115" s="47"/>
      <c r="AK115" s="42"/>
      <c r="AL115" s="43"/>
      <c r="AM115" s="45"/>
      <c r="AN115" s="44"/>
      <c r="AO115" s="43"/>
      <c r="AP115" s="46"/>
      <c r="AQ115" s="47"/>
      <c r="AR115" s="42"/>
      <c r="AS115" s="43"/>
      <c r="AT115" s="45" t="str">
        <f t="shared" si="115"/>
        <v/>
      </c>
      <c r="AU115" s="44"/>
      <c r="AV115" s="43"/>
      <c r="AW115" s="46" t="str">
        <f t="shared" si="116"/>
        <v/>
      </c>
      <c r="AX115" s="47" t="str">
        <f t="shared" si="117"/>
        <v/>
      </c>
      <c r="AY115" s="42"/>
      <c r="AZ115" s="43"/>
      <c r="BA115" s="45" t="str">
        <f t="shared" si="118"/>
        <v/>
      </c>
      <c r="BB115" s="44"/>
      <c r="BC115" s="43"/>
      <c r="BD115" s="46" t="str">
        <f t="shared" si="119"/>
        <v/>
      </c>
      <c r="BE115" s="47" t="str">
        <f t="shared" si="120"/>
        <v/>
      </c>
      <c r="BF115" s="42"/>
      <c r="BG115" s="43"/>
      <c r="BH115" s="45" t="str">
        <f t="shared" si="121"/>
        <v/>
      </c>
      <c r="BI115" s="44"/>
      <c r="BJ115" s="43"/>
      <c r="BK115" s="46" t="str">
        <f t="shared" si="122"/>
        <v/>
      </c>
      <c r="BL115" s="47" t="str">
        <f t="shared" si="123"/>
        <v/>
      </c>
      <c r="BM115" s="42"/>
      <c r="BN115" s="43"/>
      <c r="BO115" s="45" t="str">
        <f t="shared" si="124"/>
        <v/>
      </c>
      <c r="BP115" s="44"/>
      <c r="BQ115" s="43"/>
      <c r="BR115" s="46" t="str">
        <f t="shared" si="125"/>
        <v/>
      </c>
      <c r="BS115" s="47" t="str">
        <f t="shared" si="126"/>
        <v/>
      </c>
      <c r="BT115" s="42"/>
      <c r="BU115" s="43"/>
      <c r="BV115" s="45" t="str">
        <f t="shared" si="127"/>
        <v/>
      </c>
      <c r="BW115" s="44"/>
      <c r="BX115" s="43"/>
      <c r="BY115" s="46" t="str">
        <f t="shared" si="128"/>
        <v/>
      </c>
      <c r="BZ115" s="47" t="str">
        <f t="shared" si="129"/>
        <v/>
      </c>
      <c r="CA115" s="42"/>
      <c r="CB115" s="43"/>
      <c r="CC115" s="45" t="str">
        <f t="shared" si="130"/>
        <v/>
      </c>
      <c r="CD115" s="44"/>
      <c r="CE115" s="43"/>
      <c r="CF115" s="46" t="str">
        <f t="shared" si="131"/>
        <v/>
      </c>
      <c r="CG115" s="47" t="str">
        <f t="shared" si="132"/>
        <v/>
      </c>
      <c r="CH115" s="42"/>
      <c r="CI115" s="43"/>
      <c r="CJ115" s="45" t="str">
        <f t="shared" si="133"/>
        <v/>
      </c>
      <c r="CK115" s="44"/>
      <c r="CL115" s="43"/>
      <c r="CM115" s="46" t="str">
        <f t="shared" si="134"/>
        <v/>
      </c>
      <c r="CN115" s="47" t="str">
        <f t="shared" si="135"/>
        <v/>
      </c>
      <c r="CO115" s="42"/>
      <c r="CP115" s="43"/>
      <c r="CQ115" s="45" t="str">
        <f t="shared" si="136"/>
        <v/>
      </c>
      <c r="CR115" s="44"/>
      <c r="CS115" s="43"/>
      <c r="CT115" s="46" t="str">
        <f t="shared" si="137"/>
        <v/>
      </c>
      <c r="CU115" s="47" t="str">
        <f t="shared" si="138"/>
        <v/>
      </c>
      <c r="CV115" s="42"/>
      <c r="CW115" s="43"/>
      <c r="CX115" s="45" t="str">
        <f t="shared" si="139"/>
        <v/>
      </c>
      <c r="CY115" s="44"/>
      <c r="CZ115" s="43"/>
      <c r="DA115" s="46" t="str">
        <f t="shared" si="140"/>
        <v/>
      </c>
      <c r="DB115" s="47" t="str">
        <f t="shared" si="141"/>
        <v/>
      </c>
      <c r="DC115" s="42"/>
      <c r="DD115" s="43"/>
      <c r="DE115" s="45" t="str">
        <f t="shared" si="142"/>
        <v/>
      </c>
      <c r="DF115" s="44"/>
      <c r="DG115" s="43"/>
      <c r="DH115" s="46" t="str">
        <f t="shared" si="143"/>
        <v/>
      </c>
      <c r="DI115" s="47" t="str">
        <f t="shared" si="144"/>
        <v/>
      </c>
      <c r="DJ115" s="42"/>
      <c r="DK115" s="43"/>
      <c r="DL115" s="45" t="str">
        <f t="shared" si="145"/>
        <v/>
      </c>
      <c r="DM115" s="44"/>
      <c r="DN115" s="43"/>
      <c r="DO115" s="46" t="str">
        <f t="shared" si="146"/>
        <v/>
      </c>
      <c r="DP115" s="47" t="str">
        <f t="shared" si="147"/>
        <v/>
      </c>
      <c r="DQ115" s="42"/>
      <c r="DR115" s="43"/>
      <c r="DS115" s="45" t="str">
        <f t="shared" si="148"/>
        <v/>
      </c>
      <c r="DT115" s="44"/>
      <c r="DU115" s="43"/>
      <c r="DV115" s="46" t="str">
        <f t="shared" si="149"/>
        <v/>
      </c>
      <c r="DW115" s="47" t="str">
        <f t="shared" si="150"/>
        <v/>
      </c>
      <c r="DX115" s="42"/>
      <c r="DY115" s="43"/>
      <c r="DZ115" s="45" t="str">
        <f t="shared" si="151"/>
        <v/>
      </c>
      <c r="EA115" s="44"/>
      <c r="EB115" s="43"/>
      <c r="EC115" s="46" t="str">
        <f t="shared" si="152"/>
        <v/>
      </c>
      <c r="ED115" s="47" t="str">
        <f t="shared" si="153"/>
        <v/>
      </c>
      <c r="EE115" s="42"/>
      <c r="EF115" s="43"/>
      <c r="EG115" s="45" t="str">
        <f t="shared" si="154"/>
        <v/>
      </c>
      <c r="EH115" s="44"/>
      <c r="EI115" s="43"/>
      <c r="EJ115" s="46" t="str">
        <f t="shared" si="155"/>
        <v/>
      </c>
      <c r="EK115" s="47" t="str">
        <f t="shared" si="156"/>
        <v/>
      </c>
      <c r="EL115" s="42"/>
      <c r="EM115" s="43"/>
      <c r="EN115" s="45" t="str">
        <f t="shared" si="157"/>
        <v/>
      </c>
      <c r="EO115" s="44"/>
      <c r="EP115" s="43"/>
      <c r="EQ115" s="46" t="str">
        <f t="shared" si="158"/>
        <v/>
      </c>
      <c r="ER115" s="47" t="str">
        <f t="shared" si="159"/>
        <v/>
      </c>
      <c r="ES115" s="42"/>
      <c r="ET115" s="43"/>
      <c r="EU115" s="45" t="str">
        <f t="shared" si="160"/>
        <v/>
      </c>
      <c r="EV115" s="44"/>
      <c r="EW115" s="43"/>
      <c r="EX115" s="46" t="str">
        <f t="shared" si="161"/>
        <v/>
      </c>
      <c r="EY115" s="47" t="str">
        <f t="shared" si="162"/>
        <v/>
      </c>
      <c r="EZ115" s="42"/>
      <c r="FA115" s="43"/>
      <c r="FB115" s="45" t="str">
        <f t="shared" si="163"/>
        <v/>
      </c>
      <c r="FC115" s="44"/>
      <c r="FD115" s="43"/>
      <c r="FE115" s="46" t="str">
        <f t="shared" si="164"/>
        <v/>
      </c>
      <c r="FF115" s="47" t="str">
        <f t="shared" si="165"/>
        <v/>
      </c>
      <c r="FG115" s="42"/>
      <c r="FH115" s="43"/>
      <c r="FI115" s="45" t="str">
        <f t="shared" si="166"/>
        <v/>
      </c>
      <c r="FJ115" s="44"/>
      <c r="FK115" s="43"/>
      <c r="FL115" s="46" t="str">
        <f t="shared" si="167"/>
        <v/>
      </c>
      <c r="FM115" s="47" t="str">
        <f t="shared" si="168"/>
        <v/>
      </c>
      <c r="FN115" s="42"/>
      <c r="FO115" s="43"/>
      <c r="FP115" s="45" t="str">
        <f t="shared" si="169"/>
        <v/>
      </c>
      <c r="FQ115" s="44"/>
      <c r="FR115" s="43"/>
      <c r="FS115" s="46" t="str">
        <f t="shared" si="170"/>
        <v/>
      </c>
      <c r="FT115" s="47" t="str">
        <f t="shared" si="171"/>
        <v/>
      </c>
      <c r="FU115" s="42"/>
      <c r="FV115" s="43"/>
      <c r="FW115" s="45" t="str">
        <f t="shared" si="172"/>
        <v/>
      </c>
      <c r="FX115" s="44"/>
      <c r="FY115" s="43"/>
      <c r="FZ115" s="46" t="str">
        <f t="shared" si="173"/>
        <v/>
      </c>
      <c r="GA115" s="47" t="str">
        <f t="shared" si="174"/>
        <v/>
      </c>
      <c r="GB115" s="62" t="s">
        <v>6</v>
      </c>
      <c r="GC115" s="60" t="str">
        <f>IF(ISERROR(AVERAGE(K115,R115,Y115,AF115,AM115,FI115,FP115,FW115,#REF!,#REF!)),"",AVERAGE(K115,R115,Y115,AF115,AM115,FI115,FP115,FW115,#REF!,#REF!))</f>
        <v/>
      </c>
      <c r="GD115" s="61" t="str">
        <f>IF(ISERROR(SUM(N115,U115,AB115,AI115,AP115,FL115,FS115,FZ115,#REF!,#REF!)),"",SUM(N115,U115,AB115,AI115,AP115,FL115,FS115,FZ115,#REF!,#REF!))</f>
        <v/>
      </c>
      <c r="GE115" s="63" t="str">
        <f t="shared" si="175"/>
        <v/>
      </c>
      <c r="GF115" s="25" t="str">
        <f>IF(ISERROR(AVERAGE(K115,R115,Y115,AF115,AM115,FI115,FP115,FW115,#REF!,#REF!)/MIN(K115,R115,Y115,AF115,AM115,FI115,FP115,FW115,#REF!,#REF!)),"",AVERAGE(K115,R115,Y115,AF115,AM115,FI115,FP115,FW115,#REF!,#REF!)/MIN(K115,R115,Y115,AF115,AM115,FI115,FP115,FW115,#REF!,#REF!))</f>
        <v/>
      </c>
      <c r="GG115" s="42"/>
      <c r="GH115" s="43"/>
      <c r="GI115" s="45" t="str">
        <f t="shared" si="176"/>
        <v/>
      </c>
      <c r="GJ115" s="44"/>
      <c r="GK115" s="43"/>
      <c r="GL115" s="46" t="str">
        <f t="shared" si="177"/>
        <v/>
      </c>
      <c r="GM115" s="47" t="str">
        <f t="shared" si="178"/>
        <v/>
      </c>
    </row>
    <row r="116" spans="1:195" ht="27.75" customHeight="1" x14ac:dyDescent="0.2">
      <c r="B116" s="68">
        <v>108</v>
      </c>
      <c r="C116" s="41" t="s">
        <v>88</v>
      </c>
      <c r="D116" s="82" t="s">
        <v>175</v>
      </c>
      <c r="E116" s="40" t="s">
        <v>102</v>
      </c>
      <c r="F116" s="23"/>
      <c r="G116" s="24"/>
      <c r="H116" s="50"/>
      <c r="I116" s="42"/>
      <c r="J116" s="43"/>
      <c r="K116" s="45"/>
      <c r="L116" s="44"/>
      <c r="M116" s="43"/>
      <c r="N116" s="46"/>
      <c r="O116" s="47"/>
      <c r="P116" s="42"/>
      <c r="Q116" s="43"/>
      <c r="R116" s="45" t="str">
        <f t="shared" si="112"/>
        <v/>
      </c>
      <c r="S116" s="44"/>
      <c r="T116" s="43"/>
      <c r="U116" s="46" t="str">
        <f t="shared" si="113"/>
        <v/>
      </c>
      <c r="V116" s="47" t="str">
        <f t="shared" si="114"/>
        <v/>
      </c>
      <c r="W116" s="42"/>
      <c r="X116" s="43"/>
      <c r="Y116" s="45"/>
      <c r="Z116" s="44"/>
      <c r="AA116" s="43"/>
      <c r="AB116" s="46"/>
      <c r="AC116" s="47"/>
      <c r="AD116" s="42"/>
      <c r="AE116" s="43"/>
      <c r="AF116" s="45"/>
      <c r="AG116" s="44"/>
      <c r="AH116" s="43"/>
      <c r="AI116" s="46"/>
      <c r="AJ116" s="47"/>
      <c r="AK116" s="42"/>
      <c r="AL116" s="43"/>
      <c r="AM116" s="45"/>
      <c r="AN116" s="44"/>
      <c r="AO116" s="43"/>
      <c r="AP116" s="46"/>
      <c r="AQ116" s="47"/>
      <c r="AR116" s="42"/>
      <c r="AS116" s="43"/>
      <c r="AT116" s="45" t="str">
        <f t="shared" si="115"/>
        <v/>
      </c>
      <c r="AU116" s="44"/>
      <c r="AV116" s="43"/>
      <c r="AW116" s="46" t="str">
        <f t="shared" si="116"/>
        <v/>
      </c>
      <c r="AX116" s="47" t="str">
        <f t="shared" si="117"/>
        <v/>
      </c>
      <c r="AY116" s="42"/>
      <c r="AZ116" s="43"/>
      <c r="BA116" s="45" t="str">
        <f t="shared" si="118"/>
        <v/>
      </c>
      <c r="BB116" s="44"/>
      <c r="BC116" s="43"/>
      <c r="BD116" s="46" t="str">
        <f t="shared" si="119"/>
        <v/>
      </c>
      <c r="BE116" s="47" t="str">
        <f t="shared" si="120"/>
        <v/>
      </c>
      <c r="BF116" s="42"/>
      <c r="BG116" s="43"/>
      <c r="BH116" s="45" t="str">
        <f t="shared" si="121"/>
        <v/>
      </c>
      <c r="BI116" s="44"/>
      <c r="BJ116" s="43"/>
      <c r="BK116" s="46" t="str">
        <f t="shared" si="122"/>
        <v/>
      </c>
      <c r="BL116" s="47" t="str">
        <f t="shared" si="123"/>
        <v/>
      </c>
      <c r="BM116" s="42"/>
      <c r="BN116" s="43"/>
      <c r="BO116" s="45" t="str">
        <f t="shared" si="124"/>
        <v/>
      </c>
      <c r="BP116" s="44"/>
      <c r="BQ116" s="43"/>
      <c r="BR116" s="46" t="str">
        <f t="shared" si="125"/>
        <v/>
      </c>
      <c r="BS116" s="47" t="str">
        <f t="shared" si="126"/>
        <v/>
      </c>
      <c r="BT116" s="42"/>
      <c r="BU116" s="43"/>
      <c r="BV116" s="45" t="str">
        <f t="shared" si="127"/>
        <v/>
      </c>
      <c r="BW116" s="44"/>
      <c r="BX116" s="43"/>
      <c r="BY116" s="46" t="str">
        <f t="shared" si="128"/>
        <v/>
      </c>
      <c r="BZ116" s="47" t="str">
        <f t="shared" si="129"/>
        <v/>
      </c>
      <c r="CA116" s="42"/>
      <c r="CB116" s="43"/>
      <c r="CC116" s="45" t="str">
        <f t="shared" si="130"/>
        <v/>
      </c>
      <c r="CD116" s="44"/>
      <c r="CE116" s="43"/>
      <c r="CF116" s="46" t="str">
        <f t="shared" si="131"/>
        <v/>
      </c>
      <c r="CG116" s="47" t="str">
        <f t="shared" si="132"/>
        <v/>
      </c>
      <c r="CH116" s="42"/>
      <c r="CI116" s="43"/>
      <c r="CJ116" s="45" t="str">
        <f t="shared" si="133"/>
        <v/>
      </c>
      <c r="CK116" s="44"/>
      <c r="CL116" s="43"/>
      <c r="CM116" s="46" t="str">
        <f t="shared" si="134"/>
        <v/>
      </c>
      <c r="CN116" s="47" t="str">
        <f t="shared" si="135"/>
        <v/>
      </c>
      <c r="CO116" s="42"/>
      <c r="CP116" s="43"/>
      <c r="CQ116" s="45" t="str">
        <f t="shared" si="136"/>
        <v/>
      </c>
      <c r="CR116" s="44"/>
      <c r="CS116" s="43"/>
      <c r="CT116" s="46" t="str">
        <f t="shared" si="137"/>
        <v/>
      </c>
      <c r="CU116" s="47" t="str">
        <f t="shared" si="138"/>
        <v/>
      </c>
      <c r="CV116" s="42"/>
      <c r="CW116" s="43"/>
      <c r="CX116" s="45" t="str">
        <f t="shared" si="139"/>
        <v/>
      </c>
      <c r="CY116" s="44"/>
      <c r="CZ116" s="43"/>
      <c r="DA116" s="46" t="str">
        <f t="shared" si="140"/>
        <v/>
      </c>
      <c r="DB116" s="47" t="str">
        <f t="shared" si="141"/>
        <v/>
      </c>
      <c r="DC116" s="42"/>
      <c r="DD116" s="43"/>
      <c r="DE116" s="45" t="str">
        <f t="shared" si="142"/>
        <v/>
      </c>
      <c r="DF116" s="44"/>
      <c r="DG116" s="43"/>
      <c r="DH116" s="46" t="str">
        <f t="shared" si="143"/>
        <v/>
      </c>
      <c r="DI116" s="47" t="str">
        <f t="shared" si="144"/>
        <v/>
      </c>
      <c r="DJ116" s="42"/>
      <c r="DK116" s="43"/>
      <c r="DL116" s="45" t="str">
        <f t="shared" si="145"/>
        <v/>
      </c>
      <c r="DM116" s="44"/>
      <c r="DN116" s="43"/>
      <c r="DO116" s="46" t="str">
        <f t="shared" si="146"/>
        <v/>
      </c>
      <c r="DP116" s="47" t="str">
        <f t="shared" si="147"/>
        <v/>
      </c>
      <c r="DQ116" s="42"/>
      <c r="DR116" s="43"/>
      <c r="DS116" s="45" t="str">
        <f t="shared" si="148"/>
        <v/>
      </c>
      <c r="DT116" s="44"/>
      <c r="DU116" s="43"/>
      <c r="DV116" s="46" t="str">
        <f t="shared" si="149"/>
        <v/>
      </c>
      <c r="DW116" s="47" t="str">
        <f t="shared" si="150"/>
        <v/>
      </c>
      <c r="DX116" s="42"/>
      <c r="DY116" s="43"/>
      <c r="DZ116" s="45" t="str">
        <f t="shared" si="151"/>
        <v/>
      </c>
      <c r="EA116" s="44"/>
      <c r="EB116" s="43"/>
      <c r="EC116" s="46" t="str">
        <f t="shared" si="152"/>
        <v/>
      </c>
      <c r="ED116" s="47" t="str">
        <f t="shared" si="153"/>
        <v/>
      </c>
      <c r="EE116" s="42"/>
      <c r="EF116" s="43"/>
      <c r="EG116" s="45" t="str">
        <f t="shared" si="154"/>
        <v/>
      </c>
      <c r="EH116" s="44"/>
      <c r="EI116" s="43"/>
      <c r="EJ116" s="46" t="str">
        <f t="shared" si="155"/>
        <v/>
      </c>
      <c r="EK116" s="47" t="str">
        <f t="shared" si="156"/>
        <v/>
      </c>
      <c r="EL116" s="42"/>
      <c r="EM116" s="43"/>
      <c r="EN116" s="45" t="str">
        <f t="shared" si="157"/>
        <v/>
      </c>
      <c r="EO116" s="44"/>
      <c r="EP116" s="43"/>
      <c r="EQ116" s="46" t="str">
        <f t="shared" si="158"/>
        <v/>
      </c>
      <c r="ER116" s="47" t="str">
        <f t="shared" si="159"/>
        <v/>
      </c>
      <c r="ES116" s="42"/>
      <c r="ET116" s="43"/>
      <c r="EU116" s="45" t="str">
        <f t="shared" si="160"/>
        <v/>
      </c>
      <c r="EV116" s="44"/>
      <c r="EW116" s="43"/>
      <c r="EX116" s="46" t="str">
        <f t="shared" si="161"/>
        <v/>
      </c>
      <c r="EY116" s="47" t="str">
        <f t="shared" si="162"/>
        <v/>
      </c>
      <c r="EZ116" s="42"/>
      <c r="FA116" s="43"/>
      <c r="FB116" s="45" t="str">
        <f t="shared" si="163"/>
        <v/>
      </c>
      <c r="FC116" s="44"/>
      <c r="FD116" s="43"/>
      <c r="FE116" s="46" t="str">
        <f t="shared" si="164"/>
        <v/>
      </c>
      <c r="FF116" s="47" t="str">
        <f t="shared" si="165"/>
        <v/>
      </c>
      <c r="FG116" s="42"/>
      <c r="FH116" s="43"/>
      <c r="FI116" s="45" t="str">
        <f t="shared" si="166"/>
        <v/>
      </c>
      <c r="FJ116" s="44"/>
      <c r="FK116" s="43"/>
      <c r="FL116" s="46" t="str">
        <f t="shared" si="167"/>
        <v/>
      </c>
      <c r="FM116" s="47" t="str">
        <f t="shared" si="168"/>
        <v/>
      </c>
      <c r="FN116" s="42"/>
      <c r="FO116" s="43"/>
      <c r="FP116" s="45" t="str">
        <f t="shared" si="169"/>
        <v/>
      </c>
      <c r="FQ116" s="44"/>
      <c r="FR116" s="43"/>
      <c r="FS116" s="46" t="str">
        <f t="shared" si="170"/>
        <v/>
      </c>
      <c r="FT116" s="47" t="str">
        <f t="shared" si="171"/>
        <v/>
      </c>
      <c r="FU116" s="42"/>
      <c r="FV116" s="43"/>
      <c r="FW116" s="45" t="str">
        <f t="shared" si="172"/>
        <v/>
      </c>
      <c r="FX116" s="44"/>
      <c r="FY116" s="43"/>
      <c r="FZ116" s="46" t="str">
        <f t="shared" si="173"/>
        <v/>
      </c>
      <c r="GA116" s="47" t="str">
        <f t="shared" si="174"/>
        <v/>
      </c>
      <c r="GB116" s="62" t="s">
        <v>6</v>
      </c>
      <c r="GC116" s="60" t="str">
        <f>IF(ISERROR(AVERAGE(K116,R116,Y116,AF116,AM116,FI116,FP116,FW116,#REF!,#REF!)),"",AVERAGE(K116,R116,Y116,AF116,AM116,FI116,FP116,FW116,#REF!,#REF!))</f>
        <v/>
      </c>
      <c r="GD116" s="61" t="str">
        <f>IF(ISERROR(SUM(N116,U116,AB116,AI116,AP116,FL116,FS116,FZ116,#REF!,#REF!)),"",SUM(N116,U116,AB116,AI116,AP116,FL116,FS116,FZ116,#REF!,#REF!))</f>
        <v/>
      </c>
      <c r="GE116" s="63" t="str">
        <f t="shared" si="175"/>
        <v/>
      </c>
      <c r="GF116" s="25" t="str">
        <f>IF(ISERROR(AVERAGE(K116,R116,Y116,AF116,AM116,FI116,FP116,FW116,#REF!,#REF!)/MIN(K116,R116,Y116,AF116,AM116,FI116,FP116,FW116,#REF!,#REF!)),"",AVERAGE(K116,R116,Y116,AF116,AM116,FI116,FP116,FW116,#REF!,#REF!)/MIN(K116,R116,Y116,AF116,AM116,FI116,FP116,FW116,#REF!,#REF!))</f>
        <v/>
      </c>
      <c r="GG116" s="42"/>
      <c r="GH116" s="43"/>
      <c r="GI116" s="45" t="str">
        <f t="shared" si="176"/>
        <v/>
      </c>
      <c r="GJ116" s="44"/>
      <c r="GK116" s="43"/>
      <c r="GL116" s="46" t="str">
        <f t="shared" si="177"/>
        <v/>
      </c>
      <c r="GM116" s="47" t="str">
        <f t="shared" si="178"/>
        <v/>
      </c>
    </row>
    <row r="117" spans="1:195" ht="27.75" customHeight="1" x14ac:dyDescent="0.2">
      <c r="B117" s="68">
        <v>109</v>
      </c>
      <c r="C117" s="41" t="s">
        <v>88</v>
      </c>
      <c r="D117" s="82" t="s">
        <v>25</v>
      </c>
      <c r="E117" s="40" t="s">
        <v>103</v>
      </c>
      <c r="F117" s="23"/>
      <c r="G117" s="24"/>
      <c r="H117" s="50"/>
      <c r="I117" s="42"/>
      <c r="J117" s="43"/>
      <c r="K117" s="45"/>
      <c r="L117" s="44"/>
      <c r="M117" s="43"/>
      <c r="N117" s="46"/>
      <c r="O117" s="47"/>
      <c r="P117" s="42"/>
      <c r="Q117" s="43"/>
      <c r="R117" s="45" t="str">
        <f t="shared" si="112"/>
        <v/>
      </c>
      <c r="S117" s="44"/>
      <c r="T117" s="43"/>
      <c r="U117" s="46" t="str">
        <f t="shared" si="113"/>
        <v/>
      </c>
      <c r="V117" s="47" t="str">
        <f t="shared" si="114"/>
        <v/>
      </c>
      <c r="W117" s="42"/>
      <c r="X117" s="43"/>
      <c r="Y117" s="45"/>
      <c r="Z117" s="44"/>
      <c r="AA117" s="43"/>
      <c r="AB117" s="46"/>
      <c r="AC117" s="47"/>
      <c r="AD117" s="42"/>
      <c r="AE117" s="43"/>
      <c r="AF117" s="45"/>
      <c r="AG117" s="44"/>
      <c r="AH117" s="43"/>
      <c r="AI117" s="46"/>
      <c r="AJ117" s="47"/>
      <c r="AK117" s="42"/>
      <c r="AL117" s="43"/>
      <c r="AM117" s="45"/>
      <c r="AN117" s="44"/>
      <c r="AO117" s="43"/>
      <c r="AP117" s="46"/>
      <c r="AQ117" s="47"/>
      <c r="AR117" s="42"/>
      <c r="AS117" s="43"/>
      <c r="AT117" s="45" t="str">
        <f t="shared" si="115"/>
        <v/>
      </c>
      <c r="AU117" s="44"/>
      <c r="AV117" s="43"/>
      <c r="AW117" s="46" t="str">
        <f t="shared" si="116"/>
        <v/>
      </c>
      <c r="AX117" s="47" t="str">
        <f t="shared" si="117"/>
        <v/>
      </c>
      <c r="AY117" s="42"/>
      <c r="AZ117" s="43"/>
      <c r="BA117" s="45" t="str">
        <f t="shared" si="118"/>
        <v/>
      </c>
      <c r="BB117" s="44"/>
      <c r="BC117" s="43"/>
      <c r="BD117" s="46" t="str">
        <f t="shared" si="119"/>
        <v/>
      </c>
      <c r="BE117" s="47" t="str">
        <f t="shared" si="120"/>
        <v/>
      </c>
      <c r="BF117" s="42"/>
      <c r="BG117" s="43"/>
      <c r="BH117" s="45" t="str">
        <f t="shared" si="121"/>
        <v/>
      </c>
      <c r="BI117" s="44"/>
      <c r="BJ117" s="43"/>
      <c r="BK117" s="46" t="str">
        <f t="shared" si="122"/>
        <v/>
      </c>
      <c r="BL117" s="47" t="str">
        <f t="shared" si="123"/>
        <v/>
      </c>
      <c r="BM117" s="42"/>
      <c r="BN117" s="43"/>
      <c r="BO117" s="45" t="str">
        <f t="shared" si="124"/>
        <v/>
      </c>
      <c r="BP117" s="44"/>
      <c r="BQ117" s="43"/>
      <c r="BR117" s="46" t="str">
        <f t="shared" si="125"/>
        <v/>
      </c>
      <c r="BS117" s="47" t="str">
        <f t="shared" si="126"/>
        <v/>
      </c>
      <c r="BT117" s="42"/>
      <c r="BU117" s="43"/>
      <c r="BV117" s="45" t="str">
        <f t="shared" si="127"/>
        <v/>
      </c>
      <c r="BW117" s="44"/>
      <c r="BX117" s="43"/>
      <c r="BY117" s="46" t="str">
        <f t="shared" si="128"/>
        <v/>
      </c>
      <c r="BZ117" s="47" t="str">
        <f t="shared" si="129"/>
        <v/>
      </c>
      <c r="CA117" s="42"/>
      <c r="CB117" s="43"/>
      <c r="CC117" s="45" t="str">
        <f t="shared" si="130"/>
        <v/>
      </c>
      <c r="CD117" s="44"/>
      <c r="CE117" s="43"/>
      <c r="CF117" s="46" t="str">
        <f t="shared" si="131"/>
        <v/>
      </c>
      <c r="CG117" s="47" t="str">
        <f t="shared" si="132"/>
        <v/>
      </c>
      <c r="CH117" s="42"/>
      <c r="CI117" s="43"/>
      <c r="CJ117" s="45" t="str">
        <f t="shared" si="133"/>
        <v/>
      </c>
      <c r="CK117" s="44"/>
      <c r="CL117" s="43"/>
      <c r="CM117" s="46" t="str">
        <f t="shared" si="134"/>
        <v/>
      </c>
      <c r="CN117" s="47" t="str">
        <f t="shared" si="135"/>
        <v/>
      </c>
      <c r="CO117" s="42"/>
      <c r="CP117" s="43"/>
      <c r="CQ117" s="45" t="str">
        <f t="shared" si="136"/>
        <v/>
      </c>
      <c r="CR117" s="44"/>
      <c r="CS117" s="43"/>
      <c r="CT117" s="46" t="str">
        <f t="shared" si="137"/>
        <v/>
      </c>
      <c r="CU117" s="47" t="str">
        <f t="shared" si="138"/>
        <v/>
      </c>
      <c r="CV117" s="42"/>
      <c r="CW117" s="43"/>
      <c r="CX117" s="45" t="str">
        <f t="shared" si="139"/>
        <v/>
      </c>
      <c r="CY117" s="44"/>
      <c r="CZ117" s="43"/>
      <c r="DA117" s="46" t="str">
        <f t="shared" si="140"/>
        <v/>
      </c>
      <c r="DB117" s="47" t="str">
        <f t="shared" si="141"/>
        <v/>
      </c>
      <c r="DC117" s="42"/>
      <c r="DD117" s="43"/>
      <c r="DE117" s="45" t="str">
        <f t="shared" si="142"/>
        <v/>
      </c>
      <c r="DF117" s="44"/>
      <c r="DG117" s="43"/>
      <c r="DH117" s="46" t="str">
        <f t="shared" si="143"/>
        <v/>
      </c>
      <c r="DI117" s="47" t="str">
        <f t="shared" si="144"/>
        <v/>
      </c>
      <c r="DJ117" s="42"/>
      <c r="DK117" s="43"/>
      <c r="DL117" s="45" t="str">
        <f t="shared" si="145"/>
        <v/>
      </c>
      <c r="DM117" s="44"/>
      <c r="DN117" s="43"/>
      <c r="DO117" s="46" t="str">
        <f t="shared" si="146"/>
        <v/>
      </c>
      <c r="DP117" s="47" t="str">
        <f t="shared" si="147"/>
        <v/>
      </c>
      <c r="DQ117" s="42"/>
      <c r="DR117" s="43"/>
      <c r="DS117" s="45" t="str">
        <f t="shared" si="148"/>
        <v/>
      </c>
      <c r="DT117" s="44"/>
      <c r="DU117" s="43"/>
      <c r="DV117" s="46" t="str">
        <f t="shared" si="149"/>
        <v/>
      </c>
      <c r="DW117" s="47" t="str">
        <f t="shared" si="150"/>
        <v/>
      </c>
      <c r="DX117" s="42"/>
      <c r="DY117" s="43"/>
      <c r="DZ117" s="45" t="str">
        <f t="shared" si="151"/>
        <v/>
      </c>
      <c r="EA117" s="44"/>
      <c r="EB117" s="43"/>
      <c r="EC117" s="46" t="str">
        <f t="shared" si="152"/>
        <v/>
      </c>
      <c r="ED117" s="47" t="str">
        <f t="shared" si="153"/>
        <v/>
      </c>
      <c r="EE117" s="42"/>
      <c r="EF117" s="43"/>
      <c r="EG117" s="45" t="str">
        <f t="shared" si="154"/>
        <v/>
      </c>
      <c r="EH117" s="44"/>
      <c r="EI117" s="43"/>
      <c r="EJ117" s="46" t="str">
        <f t="shared" si="155"/>
        <v/>
      </c>
      <c r="EK117" s="47" t="str">
        <f t="shared" si="156"/>
        <v/>
      </c>
      <c r="EL117" s="42"/>
      <c r="EM117" s="43"/>
      <c r="EN117" s="45" t="str">
        <f t="shared" si="157"/>
        <v/>
      </c>
      <c r="EO117" s="44"/>
      <c r="EP117" s="43"/>
      <c r="EQ117" s="46" t="str">
        <f t="shared" si="158"/>
        <v/>
      </c>
      <c r="ER117" s="47" t="str">
        <f t="shared" si="159"/>
        <v/>
      </c>
      <c r="ES117" s="42"/>
      <c r="ET117" s="43"/>
      <c r="EU117" s="45" t="str">
        <f t="shared" si="160"/>
        <v/>
      </c>
      <c r="EV117" s="44"/>
      <c r="EW117" s="43"/>
      <c r="EX117" s="46" t="str">
        <f t="shared" si="161"/>
        <v/>
      </c>
      <c r="EY117" s="47" t="str">
        <f t="shared" si="162"/>
        <v/>
      </c>
      <c r="EZ117" s="42"/>
      <c r="FA117" s="43"/>
      <c r="FB117" s="45" t="str">
        <f t="shared" si="163"/>
        <v/>
      </c>
      <c r="FC117" s="44"/>
      <c r="FD117" s="43"/>
      <c r="FE117" s="46" t="str">
        <f t="shared" si="164"/>
        <v/>
      </c>
      <c r="FF117" s="47" t="str">
        <f t="shared" si="165"/>
        <v/>
      </c>
      <c r="FG117" s="42"/>
      <c r="FH117" s="43"/>
      <c r="FI117" s="45" t="str">
        <f t="shared" si="166"/>
        <v/>
      </c>
      <c r="FJ117" s="44"/>
      <c r="FK117" s="43"/>
      <c r="FL117" s="46" t="str">
        <f t="shared" si="167"/>
        <v/>
      </c>
      <c r="FM117" s="47" t="str">
        <f t="shared" si="168"/>
        <v/>
      </c>
      <c r="FN117" s="42"/>
      <c r="FO117" s="43"/>
      <c r="FP117" s="45" t="str">
        <f t="shared" si="169"/>
        <v/>
      </c>
      <c r="FQ117" s="44"/>
      <c r="FR117" s="43"/>
      <c r="FS117" s="46" t="str">
        <f t="shared" si="170"/>
        <v/>
      </c>
      <c r="FT117" s="47" t="str">
        <f t="shared" si="171"/>
        <v/>
      </c>
      <c r="FU117" s="42"/>
      <c r="FV117" s="43"/>
      <c r="FW117" s="45" t="str">
        <f t="shared" si="172"/>
        <v/>
      </c>
      <c r="FX117" s="44"/>
      <c r="FY117" s="43"/>
      <c r="FZ117" s="46" t="str">
        <f t="shared" si="173"/>
        <v/>
      </c>
      <c r="GA117" s="47" t="str">
        <f t="shared" si="174"/>
        <v/>
      </c>
      <c r="GB117" s="62" t="s">
        <v>6</v>
      </c>
      <c r="GC117" s="60" t="str">
        <f>IF(ISERROR(AVERAGE(K117,R117,Y117,AF117,AM117,FI117,FP117,FW117,#REF!,#REF!)),"",AVERAGE(K117,R117,Y117,AF117,AM117,FI117,FP117,FW117,#REF!,#REF!))</f>
        <v/>
      </c>
      <c r="GD117" s="61" t="str">
        <f>IF(ISERROR(SUM(N117,U117,AB117,AI117,AP117,FL117,FS117,FZ117,#REF!,#REF!)),"",SUM(N117,U117,AB117,AI117,AP117,FL117,FS117,FZ117,#REF!,#REF!))</f>
        <v/>
      </c>
      <c r="GE117" s="63" t="str">
        <f t="shared" si="175"/>
        <v/>
      </c>
      <c r="GF117" s="25" t="str">
        <f>IF(ISERROR(AVERAGE(K117,R117,Y117,AF117,AM117,FI117,FP117,FW117,#REF!,#REF!)/MIN(K117,R117,Y117,AF117,AM117,FI117,FP117,FW117,#REF!,#REF!)),"",AVERAGE(K117,R117,Y117,AF117,AM117,FI117,FP117,FW117,#REF!,#REF!)/MIN(K117,R117,Y117,AF117,AM117,FI117,FP117,FW117,#REF!,#REF!))</f>
        <v/>
      </c>
      <c r="GG117" s="42"/>
      <c r="GH117" s="43"/>
      <c r="GI117" s="45" t="str">
        <f t="shared" si="176"/>
        <v/>
      </c>
      <c r="GJ117" s="44"/>
      <c r="GK117" s="43"/>
      <c r="GL117" s="46" t="str">
        <f t="shared" si="177"/>
        <v/>
      </c>
      <c r="GM117" s="47" t="str">
        <f t="shared" si="178"/>
        <v/>
      </c>
    </row>
    <row r="118" spans="1:195" ht="27.75" customHeight="1" x14ac:dyDescent="0.2">
      <c r="B118" s="68">
        <v>110</v>
      </c>
      <c r="C118" s="41" t="s">
        <v>88</v>
      </c>
      <c r="D118" s="82" t="s">
        <v>25</v>
      </c>
      <c r="E118" s="40" t="s">
        <v>104</v>
      </c>
      <c r="F118" s="23"/>
      <c r="G118" s="24"/>
      <c r="H118" s="50"/>
      <c r="I118" s="42"/>
      <c r="J118" s="43"/>
      <c r="K118" s="45"/>
      <c r="L118" s="44"/>
      <c r="M118" s="43"/>
      <c r="N118" s="46"/>
      <c r="O118" s="47"/>
      <c r="P118" s="42"/>
      <c r="Q118" s="43"/>
      <c r="R118" s="45" t="str">
        <f t="shared" si="112"/>
        <v/>
      </c>
      <c r="S118" s="44"/>
      <c r="T118" s="43"/>
      <c r="U118" s="46" t="str">
        <f t="shared" si="113"/>
        <v/>
      </c>
      <c r="V118" s="47" t="str">
        <f t="shared" si="114"/>
        <v/>
      </c>
      <c r="W118" s="42"/>
      <c r="X118" s="43"/>
      <c r="Y118" s="45"/>
      <c r="Z118" s="44"/>
      <c r="AA118" s="43"/>
      <c r="AB118" s="46"/>
      <c r="AC118" s="47"/>
      <c r="AD118" s="42"/>
      <c r="AE118" s="43"/>
      <c r="AF118" s="45"/>
      <c r="AG118" s="44"/>
      <c r="AH118" s="43"/>
      <c r="AI118" s="46"/>
      <c r="AJ118" s="47"/>
      <c r="AK118" s="42"/>
      <c r="AL118" s="43"/>
      <c r="AM118" s="45"/>
      <c r="AN118" s="44"/>
      <c r="AO118" s="43"/>
      <c r="AP118" s="46"/>
      <c r="AQ118" s="47"/>
      <c r="AR118" s="42"/>
      <c r="AS118" s="43"/>
      <c r="AT118" s="45" t="str">
        <f t="shared" si="115"/>
        <v/>
      </c>
      <c r="AU118" s="44"/>
      <c r="AV118" s="43"/>
      <c r="AW118" s="46" t="str">
        <f t="shared" si="116"/>
        <v/>
      </c>
      <c r="AX118" s="47" t="str">
        <f t="shared" si="117"/>
        <v/>
      </c>
      <c r="AY118" s="42"/>
      <c r="AZ118" s="43"/>
      <c r="BA118" s="45" t="str">
        <f t="shared" si="118"/>
        <v/>
      </c>
      <c r="BB118" s="44"/>
      <c r="BC118" s="43"/>
      <c r="BD118" s="46" t="str">
        <f t="shared" si="119"/>
        <v/>
      </c>
      <c r="BE118" s="47" t="str">
        <f t="shared" si="120"/>
        <v/>
      </c>
      <c r="BF118" s="42"/>
      <c r="BG118" s="43"/>
      <c r="BH118" s="45" t="str">
        <f t="shared" si="121"/>
        <v/>
      </c>
      <c r="BI118" s="44"/>
      <c r="BJ118" s="43"/>
      <c r="BK118" s="46" t="str">
        <f t="shared" si="122"/>
        <v/>
      </c>
      <c r="BL118" s="47" t="str">
        <f t="shared" si="123"/>
        <v/>
      </c>
      <c r="BM118" s="42"/>
      <c r="BN118" s="43"/>
      <c r="BO118" s="45" t="str">
        <f t="shared" si="124"/>
        <v/>
      </c>
      <c r="BP118" s="44"/>
      <c r="BQ118" s="43"/>
      <c r="BR118" s="46" t="str">
        <f t="shared" si="125"/>
        <v/>
      </c>
      <c r="BS118" s="47" t="str">
        <f t="shared" si="126"/>
        <v/>
      </c>
      <c r="BT118" s="42"/>
      <c r="BU118" s="43"/>
      <c r="BV118" s="45" t="str">
        <f t="shared" si="127"/>
        <v/>
      </c>
      <c r="BW118" s="44"/>
      <c r="BX118" s="43"/>
      <c r="BY118" s="46" t="str">
        <f t="shared" si="128"/>
        <v/>
      </c>
      <c r="BZ118" s="47" t="str">
        <f t="shared" si="129"/>
        <v/>
      </c>
      <c r="CA118" s="42"/>
      <c r="CB118" s="43"/>
      <c r="CC118" s="45" t="str">
        <f t="shared" si="130"/>
        <v/>
      </c>
      <c r="CD118" s="44"/>
      <c r="CE118" s="43"/>
      <c r="CF118" s="46" t="str">
        <f t="shared" si="131"/>
        <v/>
      </c>
      <c r="CG118" s="47" t="str">
        <f t="shared" si="132"/>
        <v/>
      </c>
      <c r="CH118" s="42"/>
      <c r="CI118" s="43"/>
      <c r="CJ118" s="45" t="str">
        <f t="shared" si="133"/>
        <v/>
      </c>
      <c r="CK118" s="44"/>
      <c r="CL118" s="43"/>
      <c r="CM118" s="46" t="str">
        <f t="shared" si="134"/>
        <v/>
      </c>
      <c r="CN118" s="47" t="str">
        <f t="shared" si="135"/>
        <v/>
      </c>
      <c r="CO118" s="42"/>
      <c r="CP118" s="43"/>
      <c r="CQ118" s="45" t="str">
        <f t="shared" si="136"/>
        <v/>
      </c>
      <c r="CR118" s="44"/>
      <c r="CS118" s="43"/>
      <c r="CT118" s="46" t="str">
        <f t="shared" si="137"/>
        <v/>
      </c>
      <c r="CU118" s="47" t="str">
        <f t="shared" si="138"/>
        <v/>
      </c>
      <c r="CV118" s="42"/>
      <c r="CW118" s="43"/>
      <c r="CX118" s="45" t="str">
        <f t="shared" si="139"/>
        <v/>
      </c>
      <c r="CY118" s="44"/>
      <c r="CZ118" s="43"/>
      <c r="DA118" s="46" t="str">
        <f t="shared" si="140"/>
        <v/>
      </c>
      <c r="DB118" s="47" t="str">
        <f t="shared" si="141"/>
        <v/>
      </c>
      <c r="DC118" s="42"/>
      <c r="DD118" s="43"/>
      <c r="DE118" s="45" t="str">
        <f t="shared" si="142"/>
        <v/>
      </c>
      <c r="DF118" s="44"/>
      <c r="DG118" s="43"/>
      <c r="DH118" s="46" t="str">
        <f t="shared" si="143"/>
        <v/>
      </c>
      <c r="DI118" s="47" t="str">
        <f t="shared" si="144"/>
        <v/>
      </c>
      <c r="DJ118" s="42"/>
      <c r="DK118" s="43"/>
      <c r="DL118" s="45" t="str">
        <f t="shared" si="145"/>
        <v/>
      </c>
      <c r="DM118" s="44"/>
      <c r="DN118" s="43"/>
      <c r="DO118" s="46" t="str">
        <f t="shared" si="146"/>
        <v/>
      </c>
      <c r="DP118" s="47" t="str">
        <f t="shared" si="147"/>
        <v/>
      </c>
      <c r="DQ118" s="42"/>
      <c r="DR118" s="43"/>
      <c r="DS118" s="45" t="str">
        <f t="shared" si="148"/>
        <v/>
      </c>
      <c r="DT118" s="44"/>
      <c r="DU118" s="43"/>
      <c r="DV118" s="46" t="str">
        <f t="shared" si="149"/>
        <v/>
      </c>
      <c r="DW118" s="47" t="str">
        <f t="shared" si="150"/>
        <v/>
      </c>
      <c r="DX118" s="42"/>
      <c r="DY118" s="43"/>
      <c r="DZ118" s="45" t="str">
        <f t="shared" si="151"/>
        <v/>
      </c>
      <c r="EA118" s="44"/>
      <c r="EB118" s="43"/>
      <c r="EC118" s="46" t="str">
        <f t="shared" si="152"/>
        <v/>
      </c>
      <c r="ED118" s="47" t="str">
        <f t="shared" si="153"/>
        <v/>
      </c>
      <c r="EE118" s="42"/>
      <c r="EF118" s="43"/>
      <c r="EG118" s="45" t="str">
        <f t="shared" si="154"/>
        <v/>
      </c>
      <c r="EH118" s="44"/>
      <c r="EI118" s="43"/>
      <c r="EJ118" s="46" t="str">
        <f t="shared" si="155"/>
        <v/>
      </c>
      <c r="EK118" s="47" t="str">
        <f t="shared" si="156"/>
        <v/>
      </c>
      <c r="EL118" s="42"/>
      <c r="EM118" s="43"/>
      <c r="EN118" s="45" t="str">
        <f t="shared" si="157"/>
        <v/>
      </c>
      <c r="EO118" s="44"/>
      <c r="EP118" s="43"/>
      <c r="EQ118" s="46" t="str">
        <f t="shared" si="158"/>
        <v/>
      </c>
      <c r="ER118" s="47" t="str">
        <f t="shared" si="159"/>
        <v/>
      </c>
      <c r="ES118" s="42"/>
      <c r="ET118" s="43"/>
      <c r="EU118" s="45" t="str">
        <f t="shared" si="160"/>
        <v/>
      </c>
      <c r="EV118" s="44"/>
      <c r="EW118" s="43"/>
      <c r="EX118" s="46" t="str">
        <f t="shared" si="161"/>
        <v/>
      </c>
      <c r="EY118" s="47" t="str">
        <f t="shared" si="162"/>
        <v/>
      </c>
      <c r="EZ118" s="42"/>
      <c r="FA118" s="43"/>
      <c r="FB118" s="45" t="str">
        <f t="shared" si="163"/>
        <v/>
      </c>
      <c r="FC118" s="44"/>
      <c r="FD118" s="43"/>
      <c r="FE118" s="46" t="str">
        <f t="shared" si="164"/>
        <v/>
      </c>
      <c r="FF118" s="47" t="str">
        <f t="shared" si="165"/>
        <v/>
      </c>
      <c r="FG118" s="42"/>
      <c r="FH118" s="43"/>
      <c r="FI118" s="45" t="str">
        <f t="shared" si="166"/>
        <v/>
      </c>
      <c r="FJ118" s="44"/>
      <c r="FK118" s="43"/>
      <c r="FL118" s="46" t="str">
        <f t="shared" si="167"/>
        <v/>
      </c>
      <c r="FM118" s="47" t="str">
        <f t="shared" si="168"/>
        <v/>
      </c>
      <c r="FN118" s="42"/>
      <c r="FO118" s="43"/>
      <c r="FP118" s="45" t="str">
        <f t="shared" si="169"/>
        <v/>
      </c>
      <c r="FQ118" s="44"/>
      <c r="FR118" s="43"/>
      <c r="FS118" s="46" t="str">
        <f t="shared" si="170"/>
        <v/>
      </c>
      <c r="FT118" s="47" t="str">
        <f t="shared" si="171"/>
        <v/>
      </c>
      <c r="FU118" s="42"/>
      <c r="FV118" s="43"/>
      <c r="FW118" s="45" t="str">
        <f t="shared" si="172"/>
        <v/>
      </c>
      <c r="FX118" s="44"/>
      <c r="FY118" s="43"/>
      <c r="FZ118" s="46" t="str">
        <f t="shared" si="173"/>
        <v/>
      </c>
      <c r="GA118" s="47" t="str">
        <f t="shared" si="174"/>
        <v/>
      </c>
      <c r="GB118" s="62" t="s">
        <v>6</v>
      </c>
      <c r="GC118" s="60" t="str">
        <f>IF(ISERROR(AVERAGE(K118,R118,Y118,AF118,AM118,FI118,FP118,FW118,#REF!,#REF!)),"",AVERAGE(K118,R118,Y118,AF118,AM118,FI118,FP118,FW118,#REF!,#REF!))</f>
        <v/>
      </c>
      <c r="GD118" s="61" t="str">
        <f>IF(ISERROR(SUM(N118,U118,AB118,AI118,AP118,FL118,FS118,FZ118,#REF!,#REF!)),"",SUM(N118,U118,AB118,AI118,AP118,FL118,FS118,FZ118,#REF!,#REF!))</f>
        <v/>
      </c>
      <c r="GE118" s="63" t="str">
        <f t="shared" si="175"/>
        <v/>
      </c>
      <c r="GF118" s="25" t="str">
        <f>IF(ISERROR(AVERAGE(K118,R118,Y118,AF118,AM118,FI118,FP118,FW118,#REF!,#REF!)/MIN(K118,R118,Y118,AF118,AM118,FI118,FP118,FW118,#REF!,#REF!)),"",AVERAGE(K118,R118,Y118,AF118,AM118,FI118,FP118,FW118,#REF!,#REF!)/MIN(K118,R118,Y118,AF118,AM118,FI118,FP118,FW118,#REF!,#REF!))</f>
        <v/>
      </c>
      <c r="GG118" s="42"/>
      <c r="GH118" s="43"/>
      <c r="GI118" s="45" t="str">
        <f t="shared" si="176"/>
        <v/>
      </c>
      <c r="GJ118" s="44"/>
      <c r="GK118" s="43"/>
      <c r="GL118" s="46" t="str">
        <f t="shared" si="177"/>
        <v/>
      </c>
      <c r="GM118" s="47" t="str">
        <f t="shared" si="178"/>
        <v/>
      </c>
    </row>
    <row r="119" spans="1:195" ht="27.75" customHeight="1" x14ac:dyDescent="0.2">
      <c r="B119" s="68">
        <v>111</v>
      </c>
      <c r="C119" s="41" t="s">
        <v>88</v>
      </c>
      <c r="D119" s="82"/>
      <c r="E119" s="40"/>
      <c r="F119" s="23"/>
      <c r="G119" s="24"/>
      <c r="H119" s="50"/>
      <c r="I119" s="42"/>
      <c r="J119" s="43"/>
      <c r="K119" s="45"/>
      <c r="L119" s="44"/>
      <c r="M119" s="43"/>
      <c r="N119" s="46"/>
      <c r="O119" s="47"/>
      <c r="P119" s="42"/>
      <c r="Q119" s="43"/>
      <c r="R119" s="45" t="str">
        <f t="shared" si="112"/>
        <v/>
      </c>
      <c r="S119" s="44"/>
      <c r="T119" s="43"/>
      <c r="U119" s="46" t="str">
        <f t="shared" si="113"/>
        <v/>
      </c>
      <c r="V119" s="47" t="str">
        <f t="shared" si="114"/>
        <v/>
      </c>
      <c r="W119" s="42"/>
      <c r="X119" s="43"/>
      <c r="Y119" s="45"/>
      <c r="Z119" s="44"/>
      <c r="AA119" s="43"/>
      <c r="AB119" s="46"/>
      <c r="AC119" s="47"/>
      <c r="AD119" s="42"/>
      <c r="AE119" s="43"/>
      <c r="AF119" s="45"/>
      <c r="AG119" s="44"/>
      <c r="AH119" s="43"/>
      <c r="AI119" s="46"/>
      <c r="AJ119" s="47"/>
      <c r="AK119" s="42"/>
      <c r="AL119" s="43"/>
      <c r="AM119" s="45"/>
      <c r="AN119" s="44"/>
      <c r="AO119" s="43"/>
      <c r="AP119" s="46"/>
      <c r="AQ119" s="47"/>
      <c r="AR119" s="42"/>
      <c r="AS119" s="43"/>
      <c r="AT119" s="45" t="str">
        <f t="shared" si="115"/>
        <v/>
      </c>
      <c r="AU119" s="44"/>
      <c r="AV119" s="43"/>
      <c r="AW119" s="46" t="str">
        <f t="shared" si="116"/>
        <v/>
      </c>
      <c r="AX119" s="47" t="str">
        <f t="shared" si="117"/>
        <v/>
      </c>
      <c r="AY119" s="42"/>
      <c r="AZ119" s="43"/>
      <c r="BA119" s="45" t="str">
        <f t="shared" si="118"/>
        <v/>
      </c>
      <c r="BB119" s="44"/>
      <c r="BC119" s="43"/>
      <c r="BD119" s="46" t="str">
        <f t="shared" si="119"/>
        <v/>
      </c>
      <c r="BE119" s="47" t="str">
        <f t="shared" si="120"/>
        <v/>
      </c>
      <c r="BF119" s="42"/>
      <c r="BG119" s="43"/>
      <c r="BH119" s="45" t="str">
        <f t="shared" si="121"/>
        <v/>
      </c>
      <c r="BI119" s="44"/>
      <c r="BJ119" s="43"/>
      <c r="BK119" s="46" t="str">
        <f t="shared" si="122"/>
        <v/>
      </c>
      <c r="BL119" s="47" t="str">
        <f t="shared" si="123"/>
        <v/>
      </c>
      <c r="BM119" s="42"/>
      <c r="BN119" s="43"/>
      <c r="BO119" s="45" t="str">
        <f t="shared" si="124"/>
        <v/>
      </c>
      <c r="BP119" s="44"/>
      <c r="BQ119" s="43"/>
      <c r="BR119" s="46" t="str">
        <f t="shared" si="125"/>
        <v/>
      </c>
      <c r="BS119" s="47" t="str">
        <f t="shared" si="126"/>
        <v/>
      </c>
      <c r="BT119" s="42"/>
      <c r="BU119" s="43"/>
      <c r="BV119" s="45" t="str">
        <f t="shared" si="127"/>
        <v/>
      </c>
      <c r="BW119" s="44"/>
      <c r="BX119" s="43"/>
      <c r="BY119" s="46" t="str">
        <f t="shared" si="128"/>
        <v/>
      </c>
      <c r="BZ119" s="47" t="str">
        <f t="shared" si="129"/>
        <v/>
      </c>
      <c r="CA119" s="42"/>
      <c r="CB119" s="43"/>
      <c r="CC119" s="45" t="str">
        <f t="shared" si="130"/>
        <v/>
      </c>
      <c r="CD119" s="44"/>
      <c r="CE119" s="43"/>
      <c r="CF119" s="46" t="str">
        <f t="shared" si="131"/>
        <v/>
      </c>
      <c r="CG119" s="47" t="str">
        <f t="shared" si="132"/>
        <v/>
      </c>
      <c r="CH119" s="42"/>
      <c r="CI119" s="43"/>
      <c r="CJ119" s="45" t="str">
        <f t="shared" si="133"/>
        <v/>
      </c>
      <c r="CK119" s="44"/>
      <c r="CL119" s="43"/>
      <c r="CM119" s="46" t="str">
        <f t="shared" si="134"/>
        <v/>
      </c>
      <c r="CN119" s="47" t="str">
        <f t="shared" si="135"/>
        <v/>
      </c>
      <c r="CO119" s="42"/>
      <c r="CP119" s="43"/>
      <c r="CQ119" s="45" t="str">
        <f t="shared" si="136"/>
        <v/>
      </c>
      <c r="CR119" s="44"/>
      <c r="CS119" s="43"/>
      <c r="CT119" s="46" t="str">
        <f t="shared" si="137"/>
        <v/>
      </c>
      <c r="CU119" s="47" t="str">
        <f t="shared" si="138"/>
        <v/>
      </c>
      <c r="CV119" s="42"/>
      <c r="CW119" s="43"/>
      <c r="CX119" s="45" t="str">
        <f t="shared" si="139"/>
        <v/>
      </c>
      <c r="CY119" s="44"/>
      <c r="CZ119" s="43"/>
      <c r="DA119" s="46" t="str">
        <f t="shared" si="140"/>
        <v/>
      </c>
      <c r="DB119" s="47" t="str">
        <f t="shared" si="141"/>
        <v/>
      </c>
      <c r="DC119" s="42"/>
      <c r="DD119" s="43"/>
      <c r="DE119" s="45" t="str">
        <f t="shared" si="142"/>
        <v/>
      </c>
      <c r="DF119" s="44"/>
      <c r="DG119" s="43"/>
      <c r="DH119" s="46" t="str">
        <f t="shared" si="143"/>
        <v/>
      </c>
      <c r="DI119" s="47" t="str">
        <f t="shared" si="144"/>
        <v/>
      </c>
      <c r="DJ119" s="42"/>
      <c r="DK119" s="43"/>
      <c r="DL119" s="45" t="str">
        <f t="shared" si="145"/>
        <v/>
      </c>
      <c r="DM119" s="44"/>
      <c r="DN119" s="43"/>
      <c r="DO119" s="46" t="str">
        <f t="shared" si="146"/>
        <v/>
      </c>
      <c r="DP119" s="47" t="str">
        <f t="shared" si="147"/>
        <v/>
      </c>
      <c r="DQ119" s="42"/>
      <c r="DR119" s="43"/>
      <c r="DS119" s="45" t="str">
        <f t="shared" si="148"/>
        <v/>
      </c>
      <c r="DT119" s="44"/>
      <c r="DU119" s="43"/>
      <c r="DV119" s="46" t="str">
        <f t="shared" si="149"/>
        <v/>
      </c>
      <c r="DW119" s="47" t="str">
        <f t="shared" si="150"/>
        <v/>
      </c>
      <c r="DX119" s="42"/>
      <c r="DY119" s="43"/>
      <c r="DZ119" s="45" t="str">
        <f t="shared" si="151"/>
        <v/>
      </c>
      <c r="EA119" s="44"/>
      <c r="EB119" s="43"/>
      <c r="EC119" s="46" t="str">
        <f t="shared" si="152"/>
        <v/>
      </c>
      <c r="ED119" s="47" t="str">
        <f t="shared" si="153"/>
        <v/>
      </c>
      <c r="EE119" s="42"/>
      <c r="EF119" s="43"/>
      <c r="EG119" s="45" t="str">
        <f t="shared" si="154"/>
        <v/>
      </c>
      <c r="EH119" s="44"/>
      <c r="EI119" s="43"/>
      <c r="EJ119" s="46" t="str">
        <f t="shared" si="155"/>
        <v/>
      </c>
      <c r="EK119" s="47" t="str">
        <f t="shared" si="156"/>
        <v/>
      </c>
      <c r="EL119" s="42"/>
      <c r="EM119" s="43"/>
      <c r="EN119" s="45" t="str">
        <f t="shared" si="157"/>
        <v/>
      </c>
      <c r="EO119" s="44"/>
      <c r="EP119" s="43"/>
      <c r="EQ119" s="46" t="str">
        <f t="shared" si="158"/>
        <v/>
      </c>
      <c r="ER119" s="47" t="str">
        <f t="shared" si="159"/>
        <v/>
      </c>
      <c r="ES119" s="42"/>
      <c r="ET119" s="43"/>
      <c r="EU119" s="45" t="str">
        <f t="shared" si="160"/>
        <v/>
      </c>
      <c r="EV119" s="44"/>
      <c r="EW119" s="43"/>
      <c r="EX119" s="46" t="str">
        <f t="shared" si="161"/>
        <v/>
      </c>
      <c r="EY119" s="47" t="str">
        <f t="shared" si="162"/>
        <v/>
      </c>
      <c r="EZ119" s="42"/>
      <c r="FA119" s="43"/>
      <c r="FB119" s="45" t="str">
        <f t="shared" si="163"/>
        <v/>
      </c>
      <c r="FC119" s="44"/>
      <c r="FD119" s="43"/>
      <c r="FE119" s="46" t="str">
        <f t="shared" si="164"/>
        <v/>
      </c>
      <c r="FF119" s="47" t="str">
        <f t="shared" si="165"/>
        <v/>
      </c>
      <c r="FG119" s="42"/>
      <c r="FH119" s="43"/>
      <c r="FI119" s="45" t="str">
        <f t="shared" si="166"/>
        <v/>
      </c>
      <c r="FJ119" s="44"/>
      <c r="FK119" s="43"/>
      <c r="FL119" s="46" t="str">
        <f t="shared" si="167"/>
        <v/>
      </c>
      <c r="FM119" s="47" t="str">
        <f t="shared" si="168"/>
        <v/>
      </c>
      <c r="FN119" s="42"/>
      <c r="FO119" s="43"/>
      <c r="FP119" s="45" t="str">
        <f t="shared" si="169"/>
        <v/>
      </c>
      <c r="FQ119" s="44"/>
      <c r="FR119" s="43"/>
      <c r="FS119" s="46" t="str">
        <f t="shared" si="170"/>
        <v/>
      </c>
      <c r="FT119" s="47" t="str">
        <f t="shared" si="171"/>
        <v/>
      </c>
      <c r="FU119" s="42"/>
      <c r="FV119" s="43"/>
      <c r="FW119" s="45" t="str">
        <f t="shared" si="172"/>
        <v/>
      </c>
      <c r="FX119" s="44"/>
      <c r="FY119" s="43"/>
      <c r="FZ119" s="46" t="str">
        <f t="shared" si="173"/>
        <v/>
      </c>
      <c r="GA119" s="47" t="str">
        <f t="shared" si="174"/>
        <v/>
      </c>
      <c r="GB119" s="62" t="s">
        <v>6</v>
      </c>
      <c r="GC119" s="60" t="str">
        <f>IF(ISERROR(AVERAGE(K119,R119,Y119,AF119,AM119,FI119,FP119,FW119,#REF!,#REF!)),"",AVERAGE(K119,R119,Y119,AF119,AM119,FI119,FP119,FW119,#REF!,#REF!))</f>
        <v/>
      </c>
      <c r="GD119" s="61" t="str">
        <f>IF(ISERROR(SUM(N119,U119,AB119,AI119,AP119,FL119,FS119,FZ119,#REF!,#REF!)),"",SUM(N119,U119,AB119,AI119,AP119,FL119,FS119,FZ119,#REF!,#REF!))</f>
        <v/>
      </c>
      <c r="GE119" s="63" t="str">
        <f t="shared" si="175"/>
        <v/>
      </c>
      <c r="GF119" s="25" t="str">
        <f>IF(ISERROR(AVERAGE(K119,R119,Y119,AF119,AM119,FI119,FP119,FW119,#REF!,#REF!)/MIN(K119,R119,Y119,AF119,AM119,FI119,FP119,FW119,#REF!,#REF!)),"",AVERAGE(K119,R119,Y119,AF119,AM119,FI119,FP119,FW119,#REF!,#REF!)/MIN(K119,R119,Y119,AF119,AM119,FI119,FP119,FW119,#REF!,#REF!))</f>
        <v/>
      </c>
      <c r="GG119" s="42"/>
      <c r="GH119" s="43"/>
      <c r="GI119" s="45" t="str">
        <f t="shared" si="176"/>
        <v/>
      </c>
      <c r="GJ119" s="44"/>
      <c r="GK119" s="43"/>
      <c r="GL119" s="46" t="str">
        <f t="shared" si="177"/>
        <v/>
      </c>
      <c r="GM119" s="47" t="str">
        <f t="shared" si="178"/>
        <v/>
      </c>
    </row>
    <row r="120" spans="1:195" ht="27.75" customHeight="1" x14ac:dyDescent="0.2">
      <c r="B120" s="68">
        <v>112</v>
      </c>
      <c r="C120" s="41" t="s">
        <v>88</v>
      </c>
      <c r="D120" s="82"/>
      <c r="E120" s="40"/>
      <c r="F120" s="23"/>
      <c r="G120" s="24"/>
      <c r="H120" s="50"/>
      <c r="I120" s="42"/>
      <c r="J120" s="43"/>
      <c r="K120" s="45"/>
      <c r="L120" s="44"/>
      <c r="M120" s="43"/>
      <c r="N120" s="46"/>
      <c r="O120" s="47"/>
      <c r="P120" s="42"/>
      <c r="Q120" s="43"/>
      <c r="R120" s="45" t="str">
        <f t="shared" si="112"/>
        <v/>
      </c>
      <c r="S120" s="44"/>
      <c r="T120" s="43"/>
      <c r="U120" s="46" t="str">
        <f t="shared" si="113"/>
        <v/>
      </c>
      <c r="V120" s="47" t="str">
        <f t="shared" si="114"/>
        <v/>
      </c>
      <c r="W120" s="42"/>
      <c r="X120" s="43"/>
      <c r="Y120" s="45"/>
      <c r="Z120" s="44"/>
      <c r="AA120" s="43"/>
      <c r="AB120" s="46"/>
      <c r="AC120" s="47"/>
      <c r="AD120" s="42"/>
      <c r="AE120" s="43"/>
      <c r="AF120" s="45"/>
      <c r="AG120" s="44"/>
      <c r="AH120" s="43"/>
      <c r="AI120" s="46"/>
      <c r="AJ120" s="47"/>
      <c r="AK120" s="42"/>
      <c r="AL120" s="43"/>
      <c r="AM120" s="45"/>
      <c r="AN120" s="44"/>
      <c r="AO120" s="43"/>
      <c r="AP120" s="46"/>
      <c r="AQ120" s="47"/>
      <c r="AR120" s="42"/>
      <c r="AS120" s="43"/>
      <c r="AT120" s="45" t="str">
        <f t="shared" si="115"/>
        <v/>
      </c>
      <c r="AU120" s="44"/>
      <c r="AV120" s="43"/>
      <c r="AW120" s="46" t="str">
        <f t="shared" si="116"/>
        <v/>
      </c>
      <c r="AX120" s="47" t="str">
        <f t="shared" si="117"/>
        <v/>
      </c>
      <c r="AY120" s="42"/>
      <c r="AZ120" s="43"/>
      <c r="BA120" s="45" t="str">
        <f t="shared" si="118"/>
        <v/>
      </c>
      <c r="BB120" s="44"/>
      <c r="BC120" s="43"/>
      <c r="BD120" s="46" t="str">
        <f t="shared" si="119"/>
        <v/>
      </c>
      <c r="BE120" s="47" t="str">
        <f t="shared" si="120"/>
        <v/>
      </c>
      <c r="BF120" s="42"/>
      <c r="BG120" s="43"/>
      <c r="BH120" s="45" t="str">
        <f t="shared" si="121"/>
        <v/>
      </c>
      <c r="BI120" s="44"/>
      <c r="BJ120" s="43"/>
      <c r="BK120" s="46" t="str">
        <f t="shared" si="122"/>
        <v/>
      </c>
      <c r="BL120" s="47" t="str">
        <f t="shared" si="123"/>
        <v/>
      </c>
      <c r="BM120" s="42"/>
      <c r="BN120" s="43"/>
      <c r="BO120" s="45" t="str">
        <f t="shared" si="124"/>
        <v/>
      </c>
      <c r="BP120" s="44"/>
      <c r="BQ120" s="43"/>
      <c r="BR120" s="46" t="str">
        <f t="shared" si="125"/>
        <v/>
      </c>
      <c r="BS120" s="47" t="str">
        <f t="shared" si="126"/>
        <v/>
      </c>
      <c r="BT120" s="42"/>
      <c r="BU120" s="43"/>
      <c r="BV120" s="45" t="str">
        <f t="shared" si="127"/>
        <v/>
      </c>
      <c r="BW120" s="44"/>
      <c r="BX120" s="43"/>
      <c r="BY120" s="46" t="str">
        <f t="shared" si="128"/>
        <v/>
      </c>
      <c r="BZ120" s="47" t="str">
        <f t="shared" si="129"/>
        <v/>
      </c>
      <c r="CA120" s="42"/>
      <c r="CB120" s="43"/>
      <c r="CC120" s="45" t="str">
        <f t="shared" si="130"/>
        <v/>
      </c>
      <c r="CD120" s="44"/>
      <c r="CE120" s="43"/>
      <c r="CF120" s="46" t="str">
        <f t="shared" si="131"/>
        <v/>
      </c>
      <c r="CG120" s="47" t="str">
        <f t="shared" si="132"/>
        <v/>
      </c>
      <c r="CH120" s="42"/>
      <c r="CI120" s="43"/>
      <c r="CJ120" s="45" t="str">
        <f t="shared" si="133"/>
        <v/>
      </c>
      <c r="CK120" s="44"/>
      <c r="CL120" s="43"/>
      <c r="CM120" s="46" t="str">
        <f t="shared" si="134"/>
        <v/>
      </c>
      <c r="CN120" s="47" t="str">
        <f t="shared" si="135"/>
        <v/>
      </c>
      <c r="CO120" s="42"/>
      <c r="CP120" s="43"/>
      <c r="CQ120" s="45" t="str">
        <f t="shared" si="136"/>
        <v/>
      </c>
      <c r="CR120" s="44"/>
      <c r="CS120" s="43"/>
      <c r="CT120" s="46" t="str">
        <f t="shared" si="137"/>
        <v/>
      </c>
      <c r="CU120" s="47" t="str">
        <f t="shared" si="138"/>
        <v/>
      </c>
      <c r="CV120" s="42"/>
      <c r="CW120" s="43"/>
      <c r="CX120" s="45" t="str">
        <f t="shared" si="139"/>
        <v/>
      </c>
      <c r="CY120" s="44"/>
      <c r="CZ120" s="43"/>
      <c r="DA120" s="46" t="str">
        <f t="shared" si="140"/>
        <v/>
      </c>
      <c r="DB120" s="47" t="str">
        <f t="shared" si="141"/>
        <v/>
      </c>
      <c r="DC120" s="42"/>
      <c r="DD120" s="43"/>
      <c r="DE120" s="45" t="str">
        <f t="shared" si="142"/>
        <v/>
      </c>
      <c r="DF120" s="44"/>
      <c r="DG120" s="43"/>
      <c r="DH120" s="46" t="str">
        <f t="shared" si="143"/>
        <v/>
      </c>
      <c r="DI120" s="47" t="str">
        <f t="shared" si="144"/>
        <v/>
      </c>
      <c r="DJ120" s="42"/>
      <c r="DK120" s="43"/>
      <c r="DL120" s="45" t="str">
        <f t="shared" si="145"/>
        <v/>
      </c>
      <c r="DM120" s="44"/>
      <c r="DN120" s="43"/>
      <c r="DO120" s="46" t="str">
        <f t="shared" si="146"/>
        <v/>
      </c>
      <c r="DP120" s="47" t="str">
        <f t="shared" si="147"/>
        <v/>
      </c>
      <c r="DQ120" s="42"/>
      <c r="DR120" s="43"/>
      <c r="DS120" s="45" t="str">
        <f t="shared" si="148"/>
        <v/>
      </c>
      <c r="DT120" s="44"/>
      <c r="DU120" s="43"/>
      <c r="DV120" s="46" t="str">
        <f t="shared" si="149"/>
        <v/>
      </c>
      <c r="DW120" s="47" t="str">
        <f t="shared" si="150"/>
        <v/>
      </c>
      <c r="DX120" s="42"/>
      <c r="DY120" s="43"/>
      <c r="DZ120" s="45" t="str">
        <f t="shared" si="151"/>
        <v/>
      </c>
      <c r="EA120" s="44"/>
      <c r="EB120" s="43"/>
      <c r="EC120" s="46" t="str">
        <f t="shared" si="152"/>
        <v/>
      </c>
      <c r="ED120" s="47" t="str">
        <f t="shared" si="153"/>
        <v/>
      </c>
      <c r="EE120" s="42"/>
      <c r="EF120" s="43"/>
      <c r="EG120" s="45" t="str">
        <f t="shared" si="154"/>
        <v/>
      </c>
      <c r="EH120" s="44"/>
      <c r="EI120" s="43"/>
      <c r="EJ120" s="46" t="str">
        <f t="shared" si="155"/>
        <v/>
      </c>
      <c r="EK120" s="47" t="str">
        <f t="shared" si="156"/>
        <v/>
      </c>
      <c r="EL120" s="42"/>
      <c r="EM120" s="43"/>
      <c r="EN120" s="45" t="str">
        <f t="shared" si="157"/>
        <v/>
      </c>
      <c r="EO120" s="44"/>
      <c r="EP120" s="43"/>
      <c r="EQ120" s="46" t="str">
        <f t="shared" si="158"/>
        <v/>
      </c>
      <c r="ER120" s="47" t="str">
        <f t="shared" si="159"/>
        <v/>
      </c>
      <c r="ES120" s="42"/>
      <c r="ET120" s="43"/>
      <c r="EU120" s="45" t="str">
        <f t="shared" si="160"/>
        <v/>
      </c>
      <c r="EV120" s="44"/>
      <c r="EW120" s="43"/>
      <c r="EX120" s="46" t="str">
        <f t="shared" si="161"/>
        <v/>
      </c>
      <c r="EY120" s="47" t="str">
        <f t="shared" si="162"/>
        <v/>
      </c>
      <c r="EZ120" s="42"/>
      <c r="FA120" s="43"/>
      <c r="FB120" s="45" t="str">
        <f t="shared" si="163"/>
        <v/>
      </c>
      <c r="FC120" s="44"/>
      <c r="FD120" s="43"/>
      <c r="FE120" s="46" t="str">
        <f t="shared" si="164"/>
        <v/>
      </c>
      <c r="FF120" s="47" t="str">
        <f t="shared" si="165"/>
        <v/>
      </c>
      <c r="FG120" s="42"/>
      <c r="FH120" s="43"/>
      <c r="FI120" s="45" t="str">
        <f t="shared" si="166"/>
        <v/>
      </c>
      <c r="FJ120" s="44"/>
      <c r="FK120" s="43"/>
      <c r="FL120" s="46" t="str">
        <f t="shared" si="167"/>
        <v/>
      </c>
      <c r="FM120" s="47" t="str">
        <f t="shared" si="168"/>
        <v/>
      </c>
      <c r="FN120" s="42"/>
      <c r="FO120" s="43"/>
      <c r="FP120" s="45" t="str">
        <f t="shared" si="169"/>
        <v/>
      </c>
      <c r="FQ120" s="44"/>
      <c r="FR120" s="43"/>
      <c r="FS120" s="46" t="str">
        <f t="shared" si="170"/>
        <v/>
      </c>
      <c r="FT120" s="47" t="str">
        <f t="shared" si="171"/>
        <v/>
      </c>
      <c r="FU120" s="42"/>
      <c r="FV120" s="43"/>
      <c r="FW120" s="45" t="str">
        <f t="shared" si="172"/>
        <v/>
      </c>
      <c r="FX120" s="44"/>
      <c r="FY120" s="43"/>
      <c r="FZ120" s="46" t="str">
        <f t="shared" si="173"/>
        <v/>
      </c>
      <c r="GA120" s="47" t="str">
        <f t="shared" si="174"/>
        <v/>
      </c>
      <c r="GB120" s="62" t="s">
        <v>6</v>
      </c>
      <c r="GC120" s="60" t="str">
        <f>IF(ISERROR(AVERAGE(K120,R120,Y120,AF120,AM120,FI120,FP120,FW120,#REF!,#REF!)),"",AVERAGE(K120,R120,Y120,AF120,AM120,FI120,FP120,FW120,#REF!,#REF!))</f>
        <v/>
      </c>
      <c r="GD120" s="61" t="str">
        <f>IF(ISERROR(SUM(N120,U120,AB120,AI120,AP120,FL120,FS120,FZ120,#REF!,#REF!)),"",SUM(N120,U120,AB120,AI120,AP120,FL120,FS120,FZ120,#REF!,#REF!))</f>
        <v/>
      </c>
      <c r="GE120" s="63" t="str">
        <f t="shared" si="175"/>
        <v/>
      </c>
      <c r="GF120" s="25" t="str">
        <f>IF(ISERROR(AVERAGE(K120,R120,Y120,AF120,AM120,FI120,FP120,FW120,#REF!,#REF!)/MIN(K120,R120,Y120,AF120,AM120,FI120,FP120,FW120,#REF!,#REF!)),"",AVERAGE(K120,R120,Y120,AF120,AM120,FI120,FP120,FW120,#REF!,#REF!)/MIN(K120,R120,Y120,AF120,AM120,FI120,FP120,FW120,#REF!,#REF!))</f>
        <v/>
      </c>
      <c r="GG120" s="42"/>
      <c r="GH120" s="43"/>
      <c r="GI120" s="45" t="str">
        <f t="shared" si="176"/>
        <v/>
      </c>
      <c r="GJ120" s="44"/>
      <c r="GK120" s="43"/>
      <c r="GL120" s="46" t="str">
        <f t="shared" si="177"/>
        <v/>
      </c>
      <c r="GM120" s="47" t="str">
        <f t="shared" si="178"/>
        <v/>
      </c>
    </row>
    <row r="121" spans="1:195" ht="27.75" customHeight="1" x14ac:dyDescent="0.2">
      <c r="B121" s="68">
        <v>113</v>
      </c>
      <c r="C121" s="41" t="s">
        <v>88</v>
      </c>
      <c r="D121" s="82"/>
      <c r="E121" s="40"/>
      <c r="F121" s="23"/>
      <c r="G121" s="24"/>
      <c r="H121" s="50"/>
      <c r="I121" s="42"/>
      <c r="J121" s="43"/>
      <c r="K121" s="45"/>
      <c r="L121" s="44"/>
      <c r="M121" s="43"/>
      <c r="N121" s="46"/>
      <c r="O121" s="47"/>
      <c r="P121" s="42"/>
      <c r="Q121" s="43"/>
      <c r="R121" s="45" t="str">
        <f t="shared" si="112"/>
        <v/>
      </c>
      <c r="S121" s="44"/>
      <c r="T121" s="43"/>
      <c r="U121" s="46" t="str">
        <f t="shared" si="113"/>
        <v/>
      </c>
      <c r="V121" s="47" t="str">
        <f t="shared" si="114"/>
        <v/>
      </c>
      <c r="W121" s="42"/>
      <c r="X121" s="43"/>
      <c r="Y121" s="45"/>
      <c r="Z121" s="44"/>
      <c r="AA121" s="43"/>
      <c r="AB121" s="46"/>
      <c r="AC121" s="47"/>
      <c r="AD121" s="42"/>
      <c r="AE121" s="43"/>
      <c r="AF121" s="45"/>
      <c r="AG121" s="44"/>
      <c r="AH121" s="43"/>
      <c r="AI121" s="46"/>
      <c r="AJ121" s="47"/>
      <c r="AK121" s="42"/>
      <c r="AL121" s="43"/>
      <c r="AM121" s="45"/>
      <c r="AN121" s="44"/>
      <c r="AO121" s="43"/>
      <c r="AP121" s="46"/>
      <c r="AQ121" s="47"/>
      <c r="AR121" s="42"/>
      <c r="AS121" s="43"/>
      <c r="AT121" s="45" t="str">
        <f t="shared" si="115"/>
        <v/>
      </c>
      <c r="AU121" s="44"/>
      <c r="AV121" s="43"/>
      <c r="AW121" s="46" t="str">
        <f t="shared" si="116"/>
        <v/>
      </c>
      <c r="AX121" s="47" t="str">
        <f t="shared" si="117"/>
        <v/>
      </c>
      <c r="AY121" s="42"/>
      <c r="AZ121" s="43"/>
      <c r="BA121" s="45" t="str">
        <f t="shared" si="118"/>
        <v/>
      </c>
      <c r="BB121" s="44"/>
      <c r="BC121" s="43"/>
      <c r="BD121" s="46" t="str">
        <f t="shared" si="119"/>
        <v/>
      </c>
      <c r="BE121" s="47" t="str">
        <f t="shared" si="120"/>
        <v/>
      </c>
      <c r="BF121" s="42"/>
      <c r="BG121" s="43"/>
      <c r="BH121" s="45" t="str">
        <f t="shared" si="121"/>
        <v/>
      </c>
      <c r="BI121" s="44"/>
      <c r="BJ121" s="43"/>
      <c r="BK121" s="46" t="str">
        <f t="shared" si="122"/>
        <v/>
      </c>
      <c r="BL121" s="47" t="str">
        <f t="shared" si="123"/>
        <v/>
      </c>
      <c r="BM121" s="42"/>
      <c r="BN121" s="43"/>
      <c r="BO121" s="45" t="str">
        <f t="shared" si="124"/>
        <v/>
      </c>
      <c r="BP121" s="44"/>
      <c r="BQ121" s="43"/>
      <c r="BR121" s="46" t="str">
        <f t="shared" si="125"/>
        <v/>
      </c>
      <c r="BS121" s="47" t="str">
        <f t="shared" si="126"/>
        <v/>
      </c>
      <c r="BT121" s="42"/>
      <c r="BU121" s="43"/>
      <c r="BV121" s="45" t="str">
        <f t="shared" si="127"/>
        <v/>
      </c>
      <c r="BW121" s="44"/>
      <c r="BX121" s="43"/>
      <c r="BY121" s="46" t="str">
        <f t="shared" si="128"/>
        <v/>
      </c>
      <c r="BZ121" s="47" t="str">
        <f t="shared" si="129"/>
        <v/>
      </c>
      <c r="CA121" s="42"/>
      <c r="CB121" s="43"/>
      <c r="CC121" s="45" t="str">
        <f t="shared" si="130"/>
        <v/>
      </c>
      <c r="CD121" s="44"/>
      <c r="CE121" s="43"/>
      <c r="CF121" s="46" t="str">
        <f t="shared" si="131"/>
        <v/>
      </c>
      <c r="CG121" s="47" t="str">
        <f t="shared" si="132"/>
        <v/>
      </c>
      <c r="CH121" s="42"/>
      <c r="CI121" s="43"/>
      <c r="CJ121" s="45" t="str">
        <f t="shared" si="133"/>
        <v/>
      </c>
      <c r="CK121" s="44"/>
      <c r="CL121" s="43"/>
      <c r="CM121" s="46" t="str">
        <f t="shared" si="134"/>
        <v/>
      </c>
      <c r="CN121" s="47" t="str">
        <f t="shared" si="135"/>
        <v/>
      </c>
      <c r="CO121" s="42"/>
      <c r="CP121" s="43"/>
      <c r="CQ121" s="45" t="str">
        <f t="shared" si="136"/>
        <v/>
      </c>
      <c r="CR121" s="44"/>
      <c r="CS121" s="43"/>
      <c r="CT121" s="46" t="str">
        <f t="shared" si="137"/>
        <v/>
      </c>
      <c r="CU121" s="47" t="str">
        <f t="shared" si="138"/>
        <v/>
      </c>
      <c r="CV121" s="42"/>
      <c r="CW121" s="43"/>
      <c r="CX121" s="45" t="str">
        <f t="shared" si="139"/>
        <v/>
      </c>
      <c r="CY121" s="44"/>
      <c r="CZ121" s="43"/>
      <c r="DA121" s="46" t="str">
        <f t="shared" si="140"/>
        <v/>
      </c>
      <c r="DB121" s="47" t="str">
        <f t="shared" si="141"/>
        <v/>
      </c>
      <c r="DC121" s="42"/>
      <c r="DD121" s="43"/>
      <c r="DE121" s="45" t="str">
        <f t="shared" si="142"/>
        <v/>
      </c>
      <c r="DF121" s="44"/>
      <c r="DG121" s="43"/>
      <c r="DH121" s="46" t="str">
        <f t="shared" si="143"/>
        <v/>
      </c>
      <c r="DI121" s="47" t="str">
        <f t="shared" si="144"/>
        <v/>
      </c>
      <c r="DJ121" s="42"/>
      <c r="DK121" s="43"/>
      <c r="DL121" s="45" t="str">
        <f t="shared" si="145"/>
        <v/>
      </c>
      <c r="DM121" s="44"/>
      <c r="DN121" s="43"/>
      <c r="DO121" s="46" t="str">
        <f t="shared" si="146"/>
        <v/>
      </c>
      <c r="DP121" s="47" t="str">
        <f t="shared" si="147"/>
        <v/>
      </c>
      <c r="DQ121" s="42"/>
      <c r="DR121" s="43"/>
      <c r="DS121" s="45" t="str">
        <f t="shared" si="148"/>
        <v/>
      </c>
      <c r="DT121" s="44"/>
      <c r="DU121" s="43"/>
      <c r="DV121" s="46" t="str">
        <f t="shared" si="149"/>
        <v/>
      </c>
      <c r="DW121" s="47" t="str">
        <f t="shared" si="150"/>
        <v/>
      </c>
      <c r="DX121" s="42"/>
      <c r="DY121" s="43"/>
      <c r="DZ121" s="45" t="str">
        <f t="shared" si="151"/>
        <v/>
      </c>
      <c r="EA121" s="44"/>
      <c r="EB121" s="43"/>
      <c r="EC121" s="46" t="str">
        <f t="shared" si="152"/>
        <v/>
      </c>
      <c r="ED121" s="47" t="str">
        <f t="shared" si="153"/>
        <v/>
      </c>
      <c r="EE121" s="42"/>
      <c r="EF121" s="43"/>
      <c r="EG121" s="45" t="str">
        <f t="shared" si="154"/>
        <v/>
      </c>
      <c r="EH121" s="44"/>
      <c r="EI121" s="43"/>
      <c r="EJ121" s="46" t="str">
        <f t="shared" si="155"/>
        <v/>
      </c>
      <c r="EK121" s="47" t="str">
        <f t="shared" si="156"/>
        <v/>
      </c>
      <c r="EL121" s="42"/>
      <c r="EM121" s="43"/>
      <c r="EN121" s="45" t="str">
        <f t="shared" si="157"/>
        <v/>
      </c>
      <c r="EO121" s="44"/>
      <c r="EP121" s="43"/>
      <c r="EQ121" s="46" t="str">
        <f t="shared" si="158"/>
        <v/>
      </c>
      <c r="ER121" s="47" t="str">
        <f t="shared" si="159"/>
        <v/>
      </c>
      <c r="ES121" s="42"/>
      <c r="ET121" s="43"/>
      <c r="EU121" s="45" t="str">
        <f t="shared" si="160"/>
        <v/>
      </c>
      <c r="EV121" s="44"/>
      <c r="EW121" s="43"/>
      <c r="EX121" s="46" t="str">
        <f t="shared" si="161"/>
        <v/>
      </c>
      <c r="EY121" s="47" t="str">
        <f t="shared" si="162"/>
        <v/>
      </c>
      <c r="EZ121" s="42"/>
      <c r="FA121" s="43"/>
      <c r="FB121" s="45" t="str">
        <f t="shared" si="163"/>
        <v/>
      </c>
      <c r="FC121" s="44"/>
      <c r="FD121" s="43"/>
      <c r="FE121" s="46" t="str">
        <f t="shared" si="164"/>
        <v/>
      </c>
      <c r="FF121" s="47" t="str">
        <f t="shared" si="165"/>
        <v/>
      </c>
      <c r="FG121" s="42"/>
      <c r="FH121" s="43"/>
      <c r="FI121" s="45" t="str">
        <f t="shared" si="166"/>
        <v/>
      </c>
      <c r="FJ121" s="44"/>
      <c r="FK121" s="43"/>
      <c r="FL121" s="46" t="str">
        <f t="shared" si="167"/>
        <v/>
      </c>
      <c r="FM121" s="47" t="str">
        <f t="shared" si="168"/>
        <v/>
      </c>
      <c r="FN121" s="42"/>
      <c r="FO121" s="43"/>
      <c r="FP121" s="45" t="str">
        <f t="shared" si="169"/>
        <v/>
      </c>
      <c r="FQ121" s="44"/>
      <c r="FR121" s="43"/>
      <c r="FS121" s="46" t="str">
        <f t="shared" si="170"/>
        <v/>
      </c>
      <c r="FT121" s="47" t="str">
        <f t="shared" si="171"/>
        <v/>
      </c>
      <c r="FU121" s="42"/>
      <c r="FV121" s="43"/>
      <c r="FW121" s="45" t="str">
        <f t="shared" si="172"/>
        <v/>
      </c>
      <c r="FX121" s="44"/>
      <c r="FY121" s="43"/>
      <c r="FZ121" s="46" t="str">
        <f t="shared" si="173"/>
        <v/>
      </c>
      <c r="GA121" s="47" t="str">
        <f t="shared" si="174"/>
        <v/>
      </c>
      <c r="GB121" s="62" t="s">
        <v>6</v>
      </c>
      <c r="GC121" s="60" t="str">
        <f>IF(ISERROR(AVERAGE(K121,R121,Y121,AF121,AM121,FI121,FP121,FW121,#REF!,#REF!)),"",AVERAGE(K121,R121,Y121,AF121,AM121,FI121,FP121,FW121,#REF!,#REF!))</f>
        <v/>
      </c>
      <c r="GD121" s="61" t="str">
        <f>IF(ISERROR(SUM(N121,U121,AB121,AI121,AP121,FL121,FS121,FZ121,#REF!,#REF!)),"",SUM(N121,U121,AB121,AI121,AP121,FL121,FS121,FZ121,#REF!,#REF!))</f>
        <v/>
      </c>
      <c r="GE121" s="63" t="str">
        <f t="shared" si="175"/>
        <v/>
      </c>
      <c r="GF121" s="25" t="str">
        <f>IF(ISERROR(AVERAGE(K121,R121,Y121,AF121,AM121,FI121,FP121,FW121,#REF!,#REF!)/MIN(K121,R121,Y121,AF121,AM121,FI121,FP121,FW121,#REF!,#REF!)),"",AVERAGE(K121,R121,Y121,AF121,AM121,FI121,FP121,FW121,#REF!,#REF!)/MIN(K121,R121,Y121,AF121,AM121,FI121,FP121,FW121,#REF!,#REF!))</f>
        <v/>
      </c>
      <c r="GG121" s="42"/>
      <c r="GH121" s="43"/>
      <c r="GI121" s="45" t="str">
        <f t="shared" si="176"/>
        <v/>
      </c>
      <c r="GJ121" s="44"/>
      <c r="GK121" s="43"/>
      <c r="GL121" s="46" t="str">
        <f t="shared" si="177"/>
        <v/>
      </c>
      <c r="GM121" s="47" t="str">
        <f t="shared" si="178"/>
        <v/>
      </c>
    </row>
    <row r="122" spans="1:195" ht="27.75" customHeight="1" x14ac:dyDescent="0.2">
      <c r="B122" s="68">
        <v>114</v>
      </c>
      <c r="C122" s="41" t="s">
        <v>88</v>
      </c>
      <c r="D122" s="82"/>
      <c r="E122" s="40"/>
      <c r="F122" s="23"/>
      <c r="G122" s="24"/>
      <c r="H122" s="50"/>
      <c r="I122" s="42"/>
      <c r="J122" s="43"/>
      <c r="K122" s="45"/>
      <c r="L122" s="44"/>
      <c r="M122" s="43"/>
      <c r="N122" s="46"/>
      <c r="O122" s="47"/>
      <c r="P122" s="42"/>
      <c r="Q122" s="43"/>
      <c r="R122" s="45" t="str">
        <f t="shared" si="112"/>
        <v/>
      </c>
      <c r="S122" s="44"/>
      <c r="T122" s="43"/>
      <c r="U122" s="46" t="str">
        <f t="shared" si="113"/>
        <v/>
      </c>
      <c r="V122" s="47" t="str">
        <f t="shared" si="114"/>
        <v/>
      </c>
      <c r="W122" s="42"/>
      <c r="X122" s="43"/>
      <c r="Y122" s="45"/>
      <c r="Z122" s="44"/>
      <c r="AA122" s="43"/>
      <c r="AB122" s="46"/>
      <c r="AC122" s="47"/>
      <c r="AD122" s="42"/>
      <c r="AE122" s="43"/>
      <c r="AF122" s="45"/>
      <c r="AG122" s="44"/>
      <c r="AH122" s="43"/>
      <c r="AI122" s="46"/>
      <c r="AJ122" s="47"/>
      <c r="AK122" s="42"/>
      <c r="AL122" s="43"/>
      <c r="AM122" s="45"/>
      <c r="AN122" s="44"/>
      <c r="AO122" s="43"/>
      <c r="AP122" s="46"/>
      <c r="AQ122" s="47"/>
      <c r="AR122" s="42"/>
      <c r="AS122" s="43"/>
      <c r="AT122" s="45" t="str">
        <f t="shared" si="115"/>
        <v/>
      </c>
      <c r="AU122" s="44"/>
      <c r="AV122" s="43"/>
      <c r="AW122" s="46" t="str">
        <f t="shared" si="116"/>
        <v/>
      </c>
      <c r="AX122" s="47" t="str">
        <f t="shared" si="117"/>
        <v/>
      </c>
      <c r="AY122" s="42"/>
      <c r="AZ122" s="43"/>
      <c r="BA122" s="45" t="str">
        <f t="shared" si="118"/>
        <v/>
      </c>
      <c r="BB122" s="44"/>
      <c r="BC122" s="43"/>
      <c r="BD122" s="46" t="str">
        <f t="shared" si="119"/>
        <v/>
      </c>
      <c r="BE122" s="47" t="str">
        <f t="shared" si="120"/>
        <v/>
      </c>
      <c r="BF122" s="42"/>
      <c r="BG122" s="43"/>
      <c r="BH122" s="45" t="str">
        <f t="shared" si="121"/>
        <v/>
      </c>
      <c r="BI122" s="44"/>
      <c r="BJ122" s="43"/>
      <c r="BK122" s="46" t="str">
        <f t="shared" si="122"/>
        <v/>
      </c>
      <c r="BL122" s="47" t="str">
        <f t="shared" si="123"/>
        <v/>
      </c>
      <c r="BM122" s="42"/>
      <c r="BN122" s="43"/>
      <c r="BO122" s="45" t="str">
        <f t="shared" si="124"/>
        <v/>
      </c>
      <c r="BP122" s="44"/>
      <c r="BQ122" s="43"/>
      <c r="BR122" s="46" t="str">
        <f t="shared" si="125"/>
        <v/>
      </c>
      <c r="BS122" s="47" t="str">
        <f t="shared" si="126"/>
        <v/>
      </c>
      <c r="BT122" s="42"/>
      <c r="BU122" s="43"/>
      <c r="BV122" s="45" t="str">
        <f t="shared" si="127"/>
        <v/>
      </c>
      <c r="BW122" s="44"/>
      <c r="BX122" s="43"/>
      <c r="BY122" s="46" t="str">
        <f t="shared" si="128"/>
        <v/>
      </c>
      <c r="BZ122" s="47" t="str">
        <f t="shared" si="129"/>
        <v/>
      </c>
      <c r="CA122" s="42"/>
      <c r="CB122" s="43"/>
      <c r="CC122" s="45" t="str">
        <f t="shared" si="130"/>
        <v/>
      </c>
      <c r="CD122" s="44"/>
      <c r="CE122" s="43"/>
      <c r="CF122" s="46" t="str">
        <f t="shared" si="131"/>
        <v/>
      </c>
      <c r="CG122" s="47" t="str">
        <f t="shared" si="132"/>
        <v/>
      </c>
      <c r="CH122" s="42"/>
      <c r="CI122" s="43"/>
      <c r="CJ122" s="45" t="str">
        <f t="shared" si="133"/>
        <v/>
      </c>
      <c r="CK122" s="44"/>
      <c r="CL122" s="43"/>
      <c r="CM122" s="46" t="str">
        <f t="shared" si="134"/>
        <v/>
      </c>
      <c r="CN122" s="47" t="str">
        <f t="shared" si="135"/>
        <v/>
      </c>
      <c r="CO122" s="42"/>
      <c r="CP122" s="43"/>
      <c r="CQ122" s="45" t="str">
        <f t="shared" si="136"/>
        <v/>
      </c>
      <c r="CR122" s="44"/>
      <c r="CS122" s="43"/>
      <c r="CT122" s="46" t="str">
        <f t="shared" si="137"/>
        <v/>
      </c>
      <c r="CU122" s="47" t="str">
        <f t="shared" si="138"/>
        <v/>
      </c>
      <c r="CV122" s="42"/>
      <c r="CW122" s="43"/>
      <c r="CX122" s="45" t="str">
        <f t="shared" si="139"/>
        <v/>
      </c>
      <c r="CY122" s="44"/>
      <c r="CZ122" s="43"/>
      <c r="DA122" s="46" t="str">
        <f t="shared" si="140"/>
        <v/>
      </c>
      <c r="DB122" s="47" t="str">
        <f t="shared" si="141"/>
        <v/>
      </c>
      <c r="DC122" s="42"/>
      <c r="DD122" s="43"/>
      <c r="DE122" s="45" t="str">
        <f t="shared" si="142"/>
        <v/>
      </c>
      <c r="DF122" s="44"/>
      <c r="DG122" s="43"/>
      <c r="DH122" s="46" t="str">
        <f t="shared" si="143"/>
        <v/>
      </c>
      <c r="DI122" s="47" t="str">
        <f t="shared" si="144"/>
        <v/>
      </c>
      <c r="DJ122" s="42"/>
      <c r="DK122" s="43"/>
      <c r="DL122" s="45" t="str">
        <f t="shared" si="145"/>
        <v/>
      </c>
      <c r="DM122" s="44"/>
      <c r="DN122" s="43"/>
      <c r="DO122" s="46" t="str">
        <f t="shared" si="146"/>
        <v/>
      </c>
      <c r="DP122" s="47" t="str">
        <f t="shared" si="147"/>
        <v/>
      </c>
      <c r="DQ122" s="42"/>
      <c r="DR122" s="43"/>
      <c r="DS122" s="45" t="str">
        <f t="shared" si="148"/>
        <v/>
      </c>
      <c r="DT122" s="44"/>
      <c r="DU122" s="43"/>
      <c r="DV122" s="46" t="str">
        <f t="shared" si="149"/>
        <v/>
      </c>
      <c r="DW122" s="47" t="str">
        <f t="shared" si="150"/>
        <v/>
      </c>
      <c r="DX122" s="42"/>
      <c r="DY122" s="43"/>
      <c r="DZ122" s="45" t="str">
        <f t="shared" si="151"/>
        <v/>
      </c>
      <c r="EA122" s="44"/>
      <c r="EB122" s="43"/>
      <c r="EC122" s="46" t="str">
        <f t="shared" si="152"/>
        <v/>
      </c>
      <c r="ED122" s="47" t="str">
        <f t="shared" si="153"/>
        <v/>
      </c>
      <c r="EE122" s="42"/>
      <c r="EF122" s="43"/>
      <c r="EG122" s="45" t="str">
        <f t="shared" si="154"/>
        <v/>
      </c>
      <c r="EH122" s="44"/>
      <c r="EI122" s="43"/>
      <c r="EJ122" s="46" t="str">
        <f t="shared" si="155"/>
        <v/>
      </c>
      <c r="EK122" s="47" t="str">
        <f t="shared" si="156"/>
        <v/>
      </c>
      <c r="EL122" s="42"/>
      <c r="EM122" s="43"/>
      <c r="EN122" s="45" t="str">
        <f t="shared" si="157"/>
        <v/>
      </c>
      <c r="EO122" s="44"/>
      <c r="EP122" s="43"/>
      <c r="EQ122" s="46" t="str">
        <f t="shared" si="158"/>
        <v/>
      </c>
      <c r="ER122" s="47" t="str">
        <f t="shared" si="159"/>
        <v/>
      </c>
      <c r="ES122" s="42"/>
      <c r="ET122" s="43"/>
      <c r="EU122" s="45" t="str">
        <f t="shared" si="160"/>
        <v/>
      </c>
      <c r="EV122" s="44"/>
      <c r="EW122" s="43"/>
      <c r="EX122" s="46" t="str">
        <f t="shared" si="161"/>
        <v/>
      </c>
      <c r="EY122" s="47" t="str">
        <f t="shared" si="162"/>
        <v/>
      </c>
      <c r="EZ122" s="42"/>
      <c r="FA122" s="43"/>
      <c r="FB122" s="45" t="str">
        <f t="shared" si="163"/>
        <v/>
      </c>
      <c r="FC122" s="44"/>
      <c r="FD122" s="43"/>
      <c r="FE122" s="46" t="str">
        <f t="shared" si="164"/>
        <v/>
      </c>
      <c r="FF122" s="47" t="str">
        <f t="shared" si="165"/>
        <v/>
      </c>
      <c r="FG122" s="42"/>
      <c r="FH122" s="43"/>
      <c r="FI122" s="45" t="str">
        <f t="shared" si="166"/>
        <v/>
      </c>
      <c r="FJ122" s="44"/>
      <c r="FK122" s="43"/>
      <c r="FL122" s="46" t="str">
        <f t="shared" si="167"/>
        <v/>
      </c>
      <c r="FM122" s="47" t="str">
        <f t="shared" si="168"/>
        <v/>
      </c>
      <c r="FN122" s="42"/>
      <c r="FO122" s="43"/>
      <c r="FP122" s="45" t="str">
        <f t="shared" si="169"/>
        <v/>
      </c>
      <c r="FQ122" s="44"/>
      <c r="FR122" s="43"/>
      <c r="FS122" s="46" t="str">
        <f t="shared" si="170"/>
        <v/>
      </c>
      <c r="FT122" s="47" t="str">
        <f t="shared" si="171"/>
        <v/>
      </c>
      <c r="FU122" s="42"/>
      <c r="FV122" s="43"/>
      <c r="FW122" s="45" t="str">
        <f t="shared" si="172"/>
        <v/>
      </c>
      <c r="FX122" s="44"/>
      <c r="FY122" s="43"/>
      <c r="FZ122" s="46" t="str">
        <f t="shared" si="173"/>
        <v/>
      </c>
      <c r="GA122" s="47" t="str">
        <f t="shared" si="174"/>
        <v/>
      </c>
      <c r="GB122" s="62" t="s">
        <v>6</v>
      </c>
      <c r="GC122" s="60" t="str">
        <f>IF(ISERROR(AVERAGE(K122,R122,Y122,AF122,AM122,FI122,FP122,FW122,#REF!,#REF!)),"",AVERAGE(K122,R122,Y122,AF122,AM122,FI122,FP122,FW122,#REF!,#REF!))</f>
        <v/>
      </c>
      <c r="GD122" s="61" t="str">
        <f>IF(ISERROR(SUM(N122,U122,AB122,AI122,AP122,FL122,FS122,FZ122,#REF!,#REF!)),"",SUM(N122,U122,AB122,AI122,AP122,FL122,FS122,FZ122,#REF!,#REF!))</f>
        <v/>
      </c>
      <c r="GE122" s="63" t="str">
        <f t="shared" si="175"/>
        <v/>
      </c>
      <c r="GF122" s="25" t="str">
        <f>IF(ISERROR(AVERAGE(K122,R122,Y122,AF122,AM122,FI122,FP122,FW122,#REF!,#REF!)/MIN(K122,R122,Y122,AF122,AM122,FI122,FP122,FW122,#REF!,#REF!)),"",AVERAGE(K122,R122,Y122,AF122,AM122,FI122,FP122,FW122,#REF!,#REF!)/MIN(K122,R122,Y122,AF122,AM122,FI122,FP122,FW122,#REF!,#REF!))</f>
        <v/>
      </c>
      <c r="GG122" s="42"/>
      <c r="GH122" s="43"/>
      <c r="GI122" s="45" t="str">
        <f t="shared" si="176"/>
        <v/>
      </c>
      <c r="GJ122" s="44"/>
      <c r="GK122" s="43"/>
      <c r="GL122" s="46" t="str">
        <f t="shared" si="177"/>
        <v/>
      </c>
      <c r="GM122" s="47" t="str">
        <f t="shared" si="178"/>
        <v/>
      </c>
    </row>
    <row r="123" spans="1:195" ht="27.75" customHeight="1" x14ac:dyDescent="0.2">
      <c r="B123" s="68">
        <v>115</v>
      </c>
      <c r="C123" s="41" t="s">
        <v>88</v>
      </c>
      <c r="D123" s="82"/>
      <c r="E123" s="40"/>
      <c r="F123" s="23"/>
      <c r="G123" s="24"/>
      <c r="H123" s="50"/>
      <c r="I123" s="42"/>
      <c r="J123" s="43"/>
      <c r="K123" s="45"/>
      <c r="L123" s="44"/>
      <c r="M123" s="43"/>
      <c r="N123" s="46"/>
      <c r="O123" s="47"/>
      <c r="P123" s="42"/>
      <c r="Q123" s="43"/>
      <c r="R123" s="45" t="str">
        <f t="shared" si="112"/>
        <v/>
      </c>
      <c r="S123" s="44"/>
      <c r="T123" s="43"/>
      <c r="U123" s="46" t="str">
        <f t="shared" si="113"/>
        <v/>
      </c>
      <c r="V123" s="47" t="str">
        <f t="shared" si="114"/>
        <v/>
      </c>
      <c r="W123" s="42"/>
      <c r="X123" s="43"/>
      <c r="Y123" s="45"/>
      <c r="Z123" s="44"/>
      <c r="AA123" s="43"/>
      <c r="AB123" s="46"/>
      <c r="AC123" s="47"/>
      <c r="AD123" s="42"/>
      <c r="AE123" s="43"/>
      <c r="AF123" s="45"/>
      <c r="AG123" s="44"/>
      <c r="AH123" s="43"/>
      <c r="AI123" s="46"/>
      <c r="AJ123" s="47"/>
      <c r="AK123" s="42"/>
      <c r="AL123" s="43"/>
      <c r="AM123" s="45"/>
      <c r="AN123" s="44"/>
      <c r="AO123" s="43"/>
      <c r="AP123" s="46"/>
      <c r="AQ123" s="47"/>
      <c r="AR123" s="42"/>
      <c r="AS123" s="43"/>
      <c r="AT123" s="45" t="str">
        <f t="shared" si="115"/>
        <v/>
      </c>
      <c r="AU123" s="44"/>
      <c r="AV123" s="43"/>
      <c r="AW123" s="46" t="str">
        <f t="shared" si="116"/>
        <v/>
      </c>
      <c r="AX123" s="47" t="str">
        <f t="shared" si="117"/>
        <v/>
      </c>
      <c r="AY123" s="42"/>
      <c r="AZ123" s="43"/>
      <c r="BA123" s="45" t="str">
        <f t="shared" si="118"/>
        <v/>
      </c>
      <c r="BB123" s="44"/>
      <c r="BC123" s="43"/>
      <c r="BD123" s="46" t="str">
        <f t="shared" si="119"/>
        <v/>
      </c>
      <c r="BE123" s="47" t="str">
        <f t="shared" si="120"/>
        <v/>
      </c>
      <c r="BF123" s="42"/>
      <c r="BG123" s="43"/>
      <c r="BH123" s="45" t="str">
        <f t="shared" si="121"/>
        <v/>
      </c>
      <c r="BI123" s="44"/>
      <c r="BJ123" s="43"/>
      <c r="BK123" s="46" t="str">
        <f t="shared" si="122"/>
        <v/>
      </c>
      <c r="BL123" s="47" t="str">
        <f t="shared" si="123"/>
        <v/>
      </c>
      <c r="BM123" s="42"/>
      <c r="BN123" s="43"/>
      <c r="BO123" s="45" t="str">
        <f t="shared" si="124"/>
        <v/>
      </c>
      <c r="BP123" s="44"/>
      <c r="BQ123" s="43"/>
      <c r="BR123" s="46" t="str">
        <f t="shared" si="125"/>
        <v/>
      </c>
      <c r="BS123" s="47" t="str">
        <f t="shared" si="126"/>
        <v/>
      </c>
      <c r="BT123" s="42"/>
      <c r="BU123" s="43"/>
      <c r="BV123" s="45" t="str">
        <f t="shared" si="127"/>
        <v/>
      </c>
      <c r="BW123" s="44"/>
      <c r="BX123" s="43"/>
      <c r="BY123" s="46" t="str">
        <f t="shared" si="128"/>
        <v/>
      </c>
      <c r="BZ123" s="47" t="str">
        <f t="shared" si="129"/>
        <v/>
      </c>
      <c r="CA123" s="42"/>
      <c r="CB123" s="43"/>
      <c r="CC123" s="45" t="str">
        <f t="shared" si="130"/>
        <v/>
      </c>
      <c r="CD123" s="44"/>
      <c r="CE123" s="43"/>
      <c r="CF123" s="46" t="str">
        <f t="shared" si="131"/>
        <v/>
      </c>
      <c r="CG123" s="47" t="str">
        <f t="shared" si="132"/>
        <v/>
      </c>
      <c r="CH123" s="42"/>
      <c r="CI123" s="43"/>
      <c r="CJ123" s="45" t="str">
        <f t="shared" si="133"/>
        <v/>
      </c>
      <c r="CK123" s="44"/>
      <c r="CL123" s="43"/>
      <c r="CM123" s="46" t="str">
        <f t="shared" si="134"/>
        <v/>
      </c>
      <c r="CN123" s="47" t="str">
        <f t="shared" si="135"/>
        <v/>
      </c>
      <c r="CO123" s="42"/>
      <c r="CP123" s="43"/>
      <c r="CQ123" s="45" t="str">
        <f t="shared" si="136"/>
        <v/>
      </c>
      <c r="CR123" s="44"/>
      <c r="CS123" s="43"/>
      <c r="CT123" s="46" t="str">
        <f t="shared" si="137"/>
        <v/>
      </c>
      <c r="CU123" s="47" t="str">
        <f t="shared" si="138"/>
        <v/>
      </c>
      <c r="CV123" s="42"/>
      <c r="CW123" s="43"/>
      <c r="CX123" s="45" t="str">
        <f t="shared" si="139"/>
        <v/>
      </c>
      <c r="CY123" s="44"/>
      <c r="CZ123" s="43"/>
      <c r="DA123" s="46" t="str">
        <f t="shared" si="140"/>
        <v/>
      </c>
      <c r="DB123" s="47" t="str">
        <f t="shared" si="141"/>
        <v/>
      </c>
      <c r="DC123" s="42"/>
      <c r="DD123" s="43"/>
      <c r="DE123" s="45" t="str">
        <f t="shared" si="142"/>
        <v/>
      </c>
      <c r="DF123" s="44"/>
      <c r="DG123" s="43"/>
      <c r="DH123" s="46" t="str">
        <f t="shared" si="143"/>
        <v/>
      </c>
      <c r="DI123" s="47" t="str">
        <f t="shared" si="144"/>
        <v/>
      </c>
      <c r="DJ123" s="42"/>
      <c r="DK123" s="43"/>
      <c r="DL123" s="45" t="str">
        <f t="shared" si="145"/>
        <v/>
      </c>
      <c r="DM123" s="44"/>
      <c r="DN123" s="43"/>
      <c r="DO123" s="46" t="str">
        <f t="shared" si="146"/>
        <v/>
      </c>
      <c r="DP123" s="47" t="str">
        <f t="shared" si="147"/>
        <v/>
      </c>
      <c r="DQ123" s="42"/>
      <c r="DR123" s="43"/>
      <c r="DS123" s="45" t="str">
        <f t="shared" si="148"/>
        <v/>
      </c>
      <c r="DT123" s="44"/>
      <c r="DU123" s="43"/>
      <c r="DV123" s="46" t="str">
        <f t="shared" si="149"/>
        <v/>
      </c>
      <c r="DW123" s="47" t="str">
        <f t="shared" si="150"/>
        <v/>
      </c>
      <c r="DX123" s="42"/>
      <c r="DY123" s="43"/>
      <c r="DZ123" s="45" t="str">
        <f t="shared" si="151"/>
        <v/>
      </c>
      <c r="EA123" s="44"/>
      <c r="EB123" s="43"/>
      <c r="EC123" s="46" t="str">
        <f t="shared" si="152"/>
        <v/>
      </c>
      <c r="ED123" s="47" t="str">
        <f t="shared" si="153"/>
        <v/>
      </c>
      <c r="EE123" s="42"/>
      <c r="EF123" s="43"/>
      <c r="EG123" s="45" t="str">
        <f t="shared" si="154"/>
        <v/>
      </c>
      <c r="EH123" s="44"/>
      <c r="EI123" s="43"/>
      <c r="EJ123" s="46" t="str">
        <f t="shared" si="155"/>
        <v/>
      </c>
      <c r="EK123" s="47" t="str">
        <f t="shared" si="156"/>
        <v/>
      </c>
      <c r="EL123" s="42"/>
      <c r="EM123" s="43"/>
      <c r="EN123" s="45" t="str">
        <f t="shared" si="157"/>
        <v/>
      </c>
      <c r="EO123" s="44"/>
      <c r="EP123" s="43"/>
      <c r="EQ123" s="46" t="str">
        <f t="shared" si="158"/>
        <v/>
      </c>
      <c r="ER123" s="47" t="str">
        <f t="shared" si="159"/>
        <v/>
      </c>
      <c r="ES123" s="42"/>
      <c r="ET123" s="43"/>
      <c r="EU123" s="45" t="str">
        <f t="shared" si="160"/>
        <v/>
      </c>
      <c r="EV123" s="44"/>
      <c r="EW123" s="43"/>
      <c r="EX123" s="46" t="str">
        <f t="shared" si="161"/>
        <v/>
      </c>
      <c r="EY123" s="47" t="str">
        <f t="shared" si="162"/>
        <v/>
      </c>
      <c r="EZ123" s="42"/>
      <c r="FA123" s="43"/>
      <c r="FB123" s="45" t="str">
        <f t="shared" si="163"/>
        <v/>
      </c>
      <c r="FC123" s="44"/>
      <c r="FD123" s="43"/>
      <c r="FE123" s="46" t="str">
        <f t="shared" si="164"/>
        <v/>
      </c>
      <c r="FF123" s="47" t="str">
        <f t="shared" si="165"/>
        <v/>
      </c>
      <c r="FG123" s="42"/>
      <c r="FH123" s="43"/>
      <c r="FI123" s="45" t="str">
        <f t="shared" si="166"/>
        <v/>
      </c>
      <c r="FJ123" s="44"/>
      <c r="FK123" s="43"/>
      <c r="FL123" s="46" t="str">
        <f t="shared" si="167"/>
        <v/>
      </c>
      <c r="FM123" s="47" t="str">
        <f t="shared" si="168"/>
        <v/>
      </c>
      <c r="FN123" s="42"/>
      <c r="FO123" s="43"/>
      <c r="FP123" s="45" t="str">
        <f t="shared" si="169"/>
        <v/>
      </c>
      <c r="FQ123" s="44"/>
      <c r="FR123" s="43"/>
      <c r="FS123" s="46" t="str">
        <f t="shared" si="170"/>
        <v/>
      </c>
      <c r="FT123" s="47" t="str">
        <f t="shared" si="171"/>
        <v/>
      </c>
      <c r="FU123" s="42"/>
      <c r="FV123" s="43"/>
      <c r="FW123" s="45" t="str">
        <f t="shared" si="172"/>
        <v/>
      </c>
      <c r="FX123" s="44"/>
      <c r="FY123" s="43"/>
      <c r="FZ123" s="46" t="str">
        <f t="shared" si="173"/>
        <v/>
      </c>
      <c r="GA123" s="47" t="str">
        <f t="shared" si="174"/>
        <v/>
      </c>
      <c r="GB123" s="62" t="s">
        <v>6</v>
      </c>
      <c r="GC123" s="60" t="str">
        <f>IF(ISERROR(AVERAGE(K123,R123,Y123,AF123,AM123,FI123,FP123,FW123,#REF!,#REF!)),"",AVERAGE(K123,R123,Y123,AF123,AM123,FI123,FP123,FW123,#REF!,#REF!))</f>
        <v/>
      </c>
      <c r="GD123" s="61" t="str">
        <f>IF(ISERROR(SUM(N123,U123,AB123,AI123,AP123,FL123,FS123,FZ123,#REF!,#REF!)),"",SUM(N123,U123,AB123,AI123,AP123,FL123,FS123,FZ123,#REF!,#REF!))</f>
        <v/>
      </c>
      <c r="GE123" s="63" t="str">
        <f t="shared" si="175"/>
        <v/>
      </c>
      <c r="GF123" s="25" t="str">
        <f>IF(ISERROR(AVERAGE(K123,R123,Y123,AF123,AM123,FI123,FP123,FW123,#REF!,#REF!)/MIN(K123,R123,Y123,AF123,AM123,FI123,FP123,FW123,#REF!,#REF!)),"",AVERAGE(K123,R123,Y123,AF123,AM123,FI123,FP123,FW123,#REF!,#REF!)/MIN(K123,R123,Y123,AF123,AM123,FI123,FP123,FW123,#REF!,#REF!))</f>
        <v/>
      </c>
      <c r="GG123" s="42"/>
      <c r="GH123" s="43"/>
      <c r="GI123" s="45" t="str">
        <f t="shared" si="176"/>
        <v/>
      </c>
      <c r="GJ123" s="44"/>
      <c r="GK123" s="43"/>
      <c r="GL123" s="46" t="str">
        <f t="shared" si="177"/>
        <v/>
      </c>
      <c r="GM123" s="47" t="str">
        <f t="shared" si="178"/>
        <v/>
      </c>
    </row>
    <row r="124" spans="1:195" ht="27.75" customHeight="1" x14ac:dyDescent="0.2">
      <c r="A124" s="1" t="s">
        <v>10</v>
      </c>
      <c r="B124" s="68">
        <v>116</v>
      </c>
      <c r="C124" s="41"/>
      <c r="D124" s="82"/>
      <c r="E124" s="40"/>
      <c r="F124" s="23"/>
      <c r="G124" s="24"/>
      <c r="H124" s="50"/>
      <c r="I124" s="42"/>
      <c r="J124" s="43"/>
      <c r="K124" s="45"/>
      <c r="L124" s="44"/>
      <c r="M124" s="43"/>
      <c r="N124" s="46"/>
      <c r="O124" s="47"/>
      <c r="P124" s="42"/>
      <c r="Q124" s="43"/>
      <c r="R124" s="45" t="str">
        <f t="shared" si="112"/>
        <v/>
      </c>
      <c r="S124" s="44"/>
      <c r="T124" s="43"/>
      <c r="U124" s="46" t="str">
        <f t="shared" si="113"/>
        <v/>
      </c>
      <c r="V124" s="47" t="str">
        <f t="shared" si="114"/>
        <v/>
      </c>
      <c r="W124" s="42"/>
      <c r="X124" s="43"/>
      <c r="Y124" s="45"/>
      <c r="Z124" s="44"/>
      <c r="AA124" s="43"/>
      <c r="AB124" s="46"/>
      <c r="AC124" s="47"/>
      <c r="AD124" s="42"/>
      <c r="AE124" s="43"/>
      <c r="AF124" s="45"/>
      <c r="AG124" s="44"/>
      <c r="AH124" s="43"/>
      <c r="AI124" s="46"/>
      <c r="AJ124" s="47"/>
      <c r="AK124" s="42"/>
      <c r="AL124" s="43"/>
      <c r="AM124" s="45"/>
      <c r="AN124" s="44"/>
      <c r="AO124" s="43"/>
      <c r="AP124" s="46"/>
      <c r="AQ124" s="47"/>
      <c r="AR124" s="42"/>
      <c r="AS124" s="43"/>
      <c r="AT124" s="45" t="str">
        <f t="shared" si="115"/>
        <v/>
      </c>
      <c r="AU124" s="44"/>
      <c r="AV124" s="43"/>
      <c r="AW124" s="46" t="str">
        <f t="shared" si="116"/>
        <v/>
      </c>
      <c r="AX124" s="47" t="str">
        <f t="shared" si="117"/>
        <v/>
      </c>
      <c r="AY124" s="42"/>
      <c r="AZ124" s="43"/>
      <c r="BA124" s="45" t="str">
        <f t="shared" si="118"/>
        <v/>
      </c>
      <c r="BB124" s="44"/>
      <c r="BC124" s="43"/>
      <c r="BD124" s="46" t="str">
        <f t="shared" si="119"/>
        <v/>
      </c>
      <c r="BE124" s="47" t="str">
        <f t="shared" si="120"/>
        <v/>
      </c>
      <c r="BF124" s="42"/>
      <c r="BG124" s="43"/>
      <c r="BH124" s="45" t="str">
        <f t="shared" si="121"/>
        <v/>
      </c>
      <c r="BI124" s="44"/>
      <c r="BJ124" s="43"/>
      <c r="BK124" s="46" t="str">
        <f t="shared" si="122"/>
        <v/>
      </c>
      <c r="BL124" s="47" t="str">
        <f t="shared" si="123"/>
        <v/>
      </c>
      <c r="BM124" s="42"/>
      <c r="BN124" s="43"/>
      <c r="BO124" s="45" t="str">
        <f t="shared" si="124"/>
        <v/>
      </c>
      <c r="BP124" s="44"/>
      <c r="BQ124" s="43"/>
      <c r="BR124" s="46" t="str">
        <f t="shared" si="125"/>
        <v/>
      </c>
      <c r="BS124" s="47" t="str">
        <f t="shared" si="126"/>
        <v/>
      </c>
      <c r="BT124" s="42"/>
      <c r="BU124" s="43"/>
      <c r="BV124" s="45" t="str">
        <f t="shared" si="127"/>
        <v/>
      </c>
      <c r="BW124" s="44"/>
      <c r="BX124" s="43"/>
      <c r="BY124" s="46" t="str">
        <f t="shared" si="128"/>
        <v/>
      </c>
      <c r="BZ124" s="47" t="str">
        <f t="shared" si="129"/>
        <v/>
      </c>
      <c r="CA124" s="42"/>
      <c r="CB124" s="43"/>
      <c r="CC124" s="45" t="str">
        <f t="shared" si="130"/>
        <v/>
      </c>
      <c r="CD124" s="44"/>
      <c r="CE124" s="43"/>
      <c r="CF124" s="46" t="str">
        <f t="shared" si="131"/>
        <v/>
      </c>
      <c r="CG124" s="47" t="str">
        <f t="shared" si="132"/>
        <v/>
      </c>
      <c r="CH124" s="42"/>
      <c r="CI124" s="43"/>
      <c r="CJ124" s="45" t="str">
        <f t="shared" si="133"/>
        <v/>
      </c>
      <c r="CK124" s="44"/>
      <c r="CL124" s="43"/>
      <c r="CM124" s="46" t="str">
        <f t="shared" si="134"/>
        <v/>
      </c>
      <c r="CN124" s="47" t="str">
        <f t="shared" si="135"/>
        <v/>
      </c>
      <c r="CO124" s="42"/>
      <c r="CP124" s="43"/>
      <c r="CQ124" s="45" t="str">
        <f t="shared" si="136"/>
        <v/>
      </c>
      <c r="CR124" s="44"/>
      <c r="CS124" s="43"/>
      <c r="CT124" s="46" t="str">
        <f t="shared" si="137"/>
        <v/>
      </c>
      <c r="CU124" s="47" t="str">
        <f t="shared" si="138"/>
        <v/>
      </c>
      <c r="CV124" s="42"/>
      <c r="CW124" s="43"/>
      <c r="CX124" s="45" t="str">
        <f t="shared" si="139"/>
        <v/>
      </c>
      <c r="CY124" s="44"/>
      <c r="CZ124" s="43"/>
      <c r="DA124" s="46" t="str">
        <f t="shared" si="140"/>
        <v/>
      </c>
      <c r="DB124" s="47" t="str">
        <f t="shared" si="141"/>
        <v/>
      </c>
      <c r="DC124" s="42"/>
      <c r="DD124" s="43"/>
      <c r="DE124" s="45" t="str">
        <f t="shared" si="142"/>
        <v/>
      </c>
      <c r="DF124" s="44"/>
      <c r="DG124" s="43"/>
      <c r="DH124" s="46" t="str">
        <f t="shared" si="143"/>
        <v/>
      </c>
      <c r="DI124" s="47" t="str">
        <f t="shared" si="144"/>
        <v/>
      </c>
      <c r="DJ124" s="42"/>
      <c r="DK124" s="43"/>
      <c r="DL124" s="45" t="str">
        <f t="shared" si="145"/>
        <v/>
      </c>
      <c r="DM124" s="44"/>
      <c r="DN124" s="43"/>
      <c r="DO124" s="46" t="str">
        <f t="shared" si="146"/>
        <v/>
      </c>
      <c r="DP124" s="47" t="str">
        <f t="shared" si="147"/>
        <v/>
      </c>
      <c r="DQ124" s="42"/>
      <c r="DR124" s="43"/>
      <c r="DS124" s="45" t="str">
        <f t="shared" si="148"/>
        <v/>
      </c>
      <c r="DT124" s="44"/>
      <c r="DU124" s="43"/>
      <c r="DV124" s="46" t="str">
        <f t="shared" si="149"/>
        <v/>
      </c>
      <c r="DW124" s="47" t="str">
        <f t="shared" si="150"/>
        <v/>
      </c>
      <c r="DX124" s="42"/>
      <c r="DY124" s="43"/>
      <c r="DZ124" s="45" t="str">
        <f t="shared" si="151"/>
        <v/>
      </c>
      <c r="EA124" s="44"/>
      <c r="EB124" s="43"/>
      <c r="EC124" s="46" t="str">
        <f t="shared" si="152"/>
        <v/>
      </c>
      <c r="ED124" s="47" t="str">
        <f t="shared" si="153"/>
        <v/>
      </c>
      <c r="EE124" s="42"/>
      <c r="EF124" s="43"/>
      <c r="EG124" s="45" t="str">
        <f t="shared" si="154"/>
        <v/>
      </c>
      <c r="EH124" s="44"/>
      <c r="EI124" s="43"/>
      <c r="EJ124" s="46" t="str">
        <f t="shared" si="155"/>
        <v/>
      </c>
      <c r="EK124" s="47" t="str">
        <f t="shared" si="156"/>
        <v/>
      </c>
      <c r="EL124" s="42"/>
      <c r="EM124" s="43"/>
      <c r="EN124" s="45" t="str">
        <f t="shared" si="157"/>
        <v/>
      </c>
      <c r="EO124" s="44"/>
      <c r="EP124" s="43"/>
      <c r="EQ124" s="46" t="str">
        <f t="shared" si="158"/>
        <v/>
      </c>
      <c r="ER124" s="47" t="str">
        <f t="shared" si="159"/>
        <v/>
      </c>
      <c r="ES124" s="42"/>
      <c r="ET124" s="43"/>
      <c r="EU124" s="45" t="str">
        <f t="shared" si="160"/>
        <v/>
      </c>
      <c r="EV124" s="44"/>
      <c r="EW124" s="43"/>
      <c r="EX124" s="46" t="str">
        <f t="shared" si="161"/>
        <v/>
      </c>
      <c r="EY124" s="47" t="str">
        <f t="shared" si="162"/>
        <v/>
      </c>
      <c r="EZ124" s="42"/>
      <c r="FA124" s="43"/>
      <c r="FB124" s="45" t="str">
        <f t="shared" si="163"/>
        <v/>
      </c>
      <c r="FC124" s="44"/>
      <c r="FD124" s="43"/>
      <c r="FE124" s="46" t="str">
        <f t="shared" si="164"/>
        <v/>
      </c>
      <c r="FF124" s="47" t="str">
        <f t="shared" si="165"/>
        <v/>
      </c>
      <c r="FG124" s="42"/>
      <c r="FH124" s="43"/>
      <c r="FI124" s="45" t="str">
        <f t="shared" si="166"/>
        <v/>
      </c>
      <c r="FJ124" s="44"/>
      <c r="FK124" s="43"/>
      <c r="FL124" s="46" t="str">
        <f t="shared" si="167"/>
        <v/>
      </c>
      <c r="FM124" s="47" t="str">
        <f t="shared" si="168"/>
        <v/>
      </c>
      <c r="FN124" s="42"/>
      <c r="FO124" s="43"/>
      <c r="FP124" s="45" t="str">
        <f t="shared" si="169"/>
        <v/>
      </c>
      <c r="FQ124" s="44"/>
      <c r="FR124" s="43"/>
      <c r="FS124" s="46" t="str">
        <f t="shared" si="170"/>
        <v/>
      </c>
      <c r="FT124" s="47" t="str">
        <f t="shared" si="171"/>
        <v/>
      </c>
      <c r="FU124" s="42"/>
      <c r="FV124" s="43"/>
      <c r="FW124" s="45" t="str">
        <f t="shared" si="172"/>
        <v/>
      </c>
      <c r="FX124" s="44"/>
      <c r="FY124" s="43"/>
      <c r="FZ124" s="46" t="str">
        <f t="shared" si="173"/>
        <v/>
      </c>
      <c r="GA124" s="47" t="str">
        <f t="shared" si="174"/>
        <v/>
      </c>
      <c r="GB124" s="62" t="s">
        <v>6</v>
      </c>
      <c r="GC124" s="60" t="str">
        <f>IF(ISERROR(AVERAGE(K124,R124,Y124,AF124,AM124,FI124,FP124,FW124,#REF!,#REF!)),"",AVERAGE(K124,R124,Y124,AF124,AM124,FI124,FP124,FW124,#REF!,#REF!))</f>
        <v/>
      </c>
      <c r="GD124" s="61" t="str">
        <f>IF(ISERROR(SUM(N124,U124,AB124,AI124,AP124,FL124,FS124,FZ124,#REF!,#REF!)),"",SUM(N124,U124,AB124,AI124,AP124,FL124,FS124,FZ124,#REF!,#REF!))</f>
        <v/>
      </c>
      <c r="GE124" s="63" t="str">
        <f t="shared" si="175"/>
        <v/>
      </c>
      <c r="GF124" s="25" t="str">
        <f>IF(ISERROR(AVERAGE(K124,R124,Y124,AF124,AM124,FI124,FP124,FW124,#REF!,#REF!)/MIN(K124,R124,Y124,AF124,AM124,FI124,FP124,FW124,#REF!,#REF!)),"",AVERAGE(K124,R124,Y124,AF124,AM124,FI124,FP124,FW124,#REF!,#REF!)/MIN(K124,R124,Y124,AF124,AM124,FI124,FP124,FW124,#REF!,#REF!))</f>
        <v/>
      </c>
      <c r="GG124" s="42"/>
      <c r="GH124" s="43"/>
      <c r="GI124" s="45" t="str">
        <f t="shared" si="176"/>
        <v/>
      </c>
      <c r="GJ124" s="44"/>
      <c r="GK124" s="43"/>
      <c r="GL124" s="46" t="str">
        <f t="shared" si="177"/>
        <v/>
      </c>
      <c r="GM124" s="47" t="str">
        <f t="shared" si="178"/>
        <v/>
      </c>
    </row>
    <row r="125" spans="1:195" ht="27.75" customHeight="1" x14ac:dyDescent="0.2">
      <c r="A125" s="1" t="s">
        <v>9</v>
      </c>
      <c r="B125" s="68">
        <v>117</v>
      </c>
      <c r="C125" s="41"/>
      <c r="D125" s="82"/>
      <c r="E125" s="40"/>
      <c r="F125" s="23"/>
      <c r="G125" s="24"/>
      <c r="H125" s="50"/>
      <c r="I125" s="42"/>
      <c r="J125" s="43"/>
      <c r="K125" s="45"/>
      <c r="L125" s="44"/>
      <c r="M125" s="43"/>
      <c r="N125" s="46"/>
      <c r="O125" s="47"/>
      <c r="P125" s="42"/>
      <c r="Q125" s="43"/>
      <c r="R125" s="45" t="str">
        <f t="shared" si="112"/>
        <v/>
      </c>
      <c r="S125" s="44"/>
      <c r="T125" s="43"/>
      <c r="U125" s="46" t="str">
        <f t="shared" si="113"/>
        <v/>
      </c>
      <c r="V125" s="47" t="str">
        <f t="shared" si="114"/>
        <v/>
      </c>
      <c r="W125" s="42"/>
      <c r="X125" s="43"/>
      <c r="Y125" s="45"/>
      <c r="Z125" s="44"/>
      <c r="AA125" s="43"/>
      <c r="AB125" s="46"/>
      <c r="AC125" s="47"/>
      <c r="AD125" s="42"/>
      <c r="AE125" s="43"/>
      <c r="AF125" s="45"/>
      <c r="AG125" s="44"/>
      <c r="AH125" s="43"/>
      <c r="AI125" s="46"/>
      <c r="AJ125" s="47"/>
      <c r="AK125" s="42"/>
      <c r="AL125" s="43"/>
      <c r="AM125" s="45"/>
      <c r="AN125" s="44"/>
      <c r="AO125" s="43"/>
      <c r="AP125" s="46"/>
      <c r="AQ125" s="47"/>
      <c r="AR125" s="42"/>
      <c r="AS125" s="43"/>
      <c r="AT125" s="45" t="str">
        <f t="shared" si="115"/>
        <v/>
      </c>
      <c r="AU125" s="44"/>
      <c r="AV125" s="43"/>
      <c r="AW125" s="46" t="str">
        <f t="shared" si="116"/>
        <v/>
      </c>
      <c r="AX125" s="47" t="str">
        <f t="shared" si="117"/>
        <v/>
      </c>
      <c r="AY125" s="42"/>
      <c r="AZ125" s="43"/>
      <c r="BA125" s="45" t="str">
        <f t="shared" si="118"/>
        <v/>
      </c>
      <c r="BB125" s="44"/>
      <c r="BC125" s="43"/>
      <c r="BD125" s="46" t="str">
        <f t="shared" si="119"/>
        <v/>
      </c>
      <c r="BE125" s="47" t="str">
        <f t="shared" si="120"/>
        <v/>
      </c>
      <c r="BF125" s="42"/>
      <c r="BG125" s="43"/>
      <c r="BH125" s="45" t="str">
        <f t="shared" si="121"/>
        <v/>
      </c>
      <c r="BI125" s="44"/>
      <c r="BJ125" s="43"/>
      <c r="BK125" s="46" t="str">
        <f t="shared" si="122"/>
        <v/>
      </c>
      <c r="BL125" s="47" t="str">
        <f t="shared" si="123"/>
        <v/>
      </c>
      <c r="BM125" s="42"/>
      <c r="BN125" s="43"/>
      <c r="BO125" s="45" t="str">
        <f t="shared" si="124"/>
        <v/>
      </c>
      <c r="BP125" s="44"/>
      <c r="BQ125" s="43"/>
      <c r="BR125" s="46" t="str">
        <f t="shared" si="125"/>
        <v/>
      </c>
      <c r="BS125" s="47" t="str">
        <f t="shared" si="126"/>
        <v/>
      </c>
      <c r="BT125" s="42"/>
      <c r="BU125" s="43"/>
      <c r="BV125" s="45" t="str">
        <f t="shared" si="127"/>
        <v/>
      </c>
      <c r="BW125" s="44"/>
      <c r="BX125" s="43"/>
      <c r="BY125" s="46" t="str">
        <f t="shared" si="128"/>
        <v/>
      </c>
      <c r="BZ125" s="47" t="str">
        <f t="shared" si="129"/>
        <v/>
      </c>
      <c r="CA125" s="42"/>
      <c r="CB125" s="43"/>
      <c r="CC125" s="45" t="str">
        <f t="shared" si="130"/>
        <v/>
      </c>
      <c r="CD125" s="44"/>
      <c r="CE125" s="43"/>
      <c r="CF125" s="46" t="str">
        <f t="shared" si="131"/>
        <v/>
      </c>
      <c r="CG125" s="47" t="str">
        <f t="shared" si="132"/>
        <v/>
      </c>
      <c r="CH125" s="42"/>
      <c r="CI125" s="43"/>
      <c r="CJ125" s="45" t="str">
        <f t="shared" si="133"/>
        <v/>
      </c>
      <c r="CK125" s="44"/>
      <c r="CL125" s="43"/>
      <c r="CM125" s="46" t="str">
        <f t="shared" si="134"/>
        <v/>
      </c>
      <c r="CN125" s="47" t="str">
        <f t="shared" si="135"/>
        <v/>
      </c>
      <c r="CO125" s="42"/>
      <c r="CP125" s="43"/>
      <c r="CQ125" s="45" t="str">
        <f t="shared" si="136"/>
        <v/>
      </c>
      <c r="CR125" s="44"/>
      <c r="CS125" s="43"/>
      <c r="CT125" s="46" t="str">
        <f t="shared" si="137"/>
        <v/>
      </c>
      <c r="CU125" s="47" t="str">
        <f t="shared" si="138"/>
        <v/>
      </c>
      <c r="CV125" s="42"/>
      <c r="CW125" s="43"/>
      <c r="CX125" s="45" t="str">
        <f t="shared" si="139"/>
        <v/>
      </c>
      <c r="CY125" s="44"/>
      <c r="CZ125" s="43"/>
      <c r="DA125" s="46" t="str">
        <f t="shared" si="140"/>
        <v/>
      </c>
      <c r="DB125" s="47" t="str">
        <f t="shared" si="141"/>
        <v/>
      </c>
      <c r="DC125" s="42"/>
      <c r="DD125" s="43"/>
      <c r="DE125" s="45" t="str">
        <f t="shared" si="142"/>
        <v/>
      </c>
      <c r="DF125" s="44"/>
      <c r="DG125" s="43"/>
      <c r="DH125" s="46" t="str">
        <f t="shared" si="143"/>
        <v/>
      </c>
      <c r="DI125" s="47" t="str">
        <f t="shared" si="144"/>
        <v/>
      </c>
      <c r="DJ125" s="42"/>
      <c r="DK125" s="43"/>
      <c r="DL125" s="45" t="str">
        <f t="shared" si="145"/>
        <v/>
      </c>
      <c r="DM125" s="44"/>
      <c r="DN125" s="43"/>
      <c r="DO125" s="46" t="str">
        <f t="shared" si="146"/>
        <v/>
      </c>
      <c r="DP125" s="47" t="str">
        <f t="shared" si="147"/>
        <v/>
      </c>
      <c r="DQ125" s="42"/>
      <c r="DR125" s="43"/>
      <c r="DS125" s="45" t="str">
        <f t="shared" si="148"/>
        <v/>
      </c>
      <c r="DT125" s="44"/>
      <c r="DU125" s="43"/>
      <c r="DV125" s="46" t="str">
        <f t="shared" si="149"/>
        <v/>
      </c>
      <c r="DW125" s="47" t="str">
        <f t="shared" si="150"/>
        <v/>
      </c>
      <c r="DX125" s="42"/>
      <c r="DY125" s="43"/>
      <c r="DZ125" s="45" t="str">
        <f t="shared" si="151"/>
        <v/>
      </c>
      <c r="EA125" s="44"/>
      <c r="EB125" s="43"/>
      <c r="EC125" s="46" t="str">
        <f t="shared" si="152"/>
        <v/>
      </c>
      <c r="ED125" s="47" t="str">
        <f t="shared" si="153"/>
        <v/>
      </c>
      <c r="EE125" s="42"/>
      <c r="EF125" s="43"/>
      <c r="EG125" s="45" t="str">
        <f t="shared" si="154"/>
        <v/>
      </c>
      <c r="EH125" s="44"/>
      <c r="EI125" s="43"/>
      <c r="EJ125" s="46" t="str">
        <f t="shared" si="155"/>
        <v/>
      </c>
      <c r="EK125" s="47" t="str">
        <f t="shared" si="156"/>
        <v/>
      </c>
      <c r="EL125" s="42"/>
      <c r="EM125" s="43"/>
      <c r="EN125" s="45" t="str">
        <f t="shared" si="157"/>
        <v/>
      </c>
      <c r="EO125" s="44"/>
      <c r="EP125" s="43"/>
      <c r="EQ125" s="46" t="str">
        <f t="shared" si="158"/>
        <v/>
      </c>
      <c r="ER125" s="47" t="str">
        <f t="shared" si="159"/>
        <v/>
      </c>
      <c r="ES125" s="42"/>
      <c r="ET125" s="43"/>
      <c r="EU125" s="45" t="str">
        <f t="shared" si="160"/>
        <v/>
      </c>
      <c r="EV125" s="44"/>
      <c r="EW125" s="43"/>
      <c r="EX125" s="46" t="str">
        <f t="shared" si="161"/>
        <v/>
      </c>
      <c r="EY125" s="47" t="str">
        <f t="shared" si="162"/>
        <v/>
      </c>
      <c r="EZ125" s="42"/>
      <c r="FA125" s="43"/>
      <c r="FB125" s="45" t="str">
        <f t="shared" si="163"/>
        <v/>
      </c>
      <c r="FC125" s="44"/>
      <c r="FD125" s="43"/>
      <c r="FE125" s="46" t="str">
        <f t="shared" si="164"/>
        <v/>
      </c>
      <c r="FF125" s="47" t="str">
        <f t="shared" si="165"/>
        <v/>
      </c>
      <c r="FG125" s="42"/>
      <c r="FH125" s="43"/>
      <c r="FI125" s="45" t="str">
        <f t="shared" si="166"/>
        <v/>
      </c>
      <c r="FJ125" s="44"/>
      <c r="FK125" s="43"/>
      <c r="FL125" s="46" t="str">
        <f t="shared" si="167"/>
        <v/>
      </c>
      <c r="FM125" s="47" t="str">
        <f t="shared" si="168"/>
        <v/>
      </c>
      <c r="FN125" s="42"/>
      <c r="FO125" s="43"/>
      <c r="FP125" s="45" t="str">
        <f t="shared" si="169"/>
        <v/>
      </c>
      <c r="FQ125" s="44"/>
      <c r="FR125" s="43"/>
      <c r="FS125" s="46" t="str">
        <f t="shared" si="170"/>
        <v/>
      </c>
      <c r="FT125" s="47" t="str">
        <f t="shared" si="171"/>
        <v/>
      </c>
      <c r="FU125" s="42"/>
      <c r="FV125" s="43"/>
      <c r="FW125" s="45" t="str">
        <f t="shared" si="172"/>
        <v/>
      </c>
      <c r="FX125" s="44"/>
      <c r="FY125" s="43"/>
      <c r="FZ125" s="46" t="str">
        <f t="shared" si="173"/>
        <v/>
      </c>
      <c r="GA125" s="47" t="str">
        <f t="shared" si="174"/>
        <v/>
      </c>
      <c r="GB125" s="62" t="s">
        <v>6</v>
      </c>
      <c r="GC125" s="60" t="str">
        <f>IF(ISERROR(AVERAGE(K125,R125,Y125,AF125,AM125,FI125,FP125,FW125,#REF!,#REF!)),"",AVERAGE(K125,R125,Y125,AF125,AM125,FI125,FP125,FW125,#REF!,#REF!))</f>
        <v/>
      </c>
      <c r="GD125" s="61" t="str">
        <f>IF(ISERROR(SUM(N125,U125,AB125,AI125,AP125,FL125,FS125,FZ125,#REF!,#REF!)),"",SUM(N125,U125,AB125,AI125,AP125,FL125,FS125,FZ125,#REF!,#REF!))</f>
        <v/>
      </c>
      <c r="GE125" s="63" t="str">
        <f t="shared" si="175"/>
        <v/>
      </c>
      <c r="GF125" s="25" t="str">
        <f>IF(ISERROR(AVERAGE(K125,R125,Y125,AF125,AM125,FI125,FP125,FW125,#REF!,#REF!)/MIN(K125,R125,Y125,AF125,AM125,FI125,FP125,FW125,#REF!,#REF!)),"",AVERAGE(K125,R125,Y125,AF125,AM125,FI125,FP125,FW125,#REF!,#REF!)/MIN(K125,R125,Y125,AF125,AM125,FI125,FP125,FW125,#REF!,#REF!))</f>
        <v/>
      </c>
      <c r="GG125" s="42"/>
      <c r="GH125" s="43"/>
      <c r="GI125" s="45" t="str">
        <f t="shared" si="176"/>
        <v/>
      </c>
      <c r="GJ125" s="44"/>
      <c r="GK125" s="43"/>
      <c r="GL125" s="46" t="str">
        <f t="shared" si="177"/>
        <v/>
      </c>
      <c r="GM125" s="47" t="str">
        <f t="shared" si="178"/>
        <v/>
      </c>
    </row>
    <row r="126" spans="1:195" ht="27.75" customHeight="1" x14ac:dyDescent="0.2">
      <c r="A126" s="1" t="s">
        <v>8</v>
      </c>
      <c r="B126" s="68">
        <v>118</v>
      </c>
      <c r="C126" s="41"/>
      <c r="D126" s="82"/>
      <c r="E126" s="40"/>
      <c r="F126" s="23"/>
      <c r="G126" s="24"/>
      <c r="H126" s="50"/>
      <c r="I126" s="42"/>
      <c r="J126" s="43"/>
      <c r="K126" s="45"/>
      <c r="L126" s="44"/>
      <c r="M126" s="43"/>
      <c r="N126" s="46"/>
      <c r="O126" s="47"/>
      <c r="P126" s="42"/>
      <c r="Q126" s="43"/>
      <c r="R126" s="45" t="str">
        <f t="shared" si="112"/>
        <v/>
      </c>
      <c r="S126" s="44"/>
      <c r="T126" s="43"/>
      <c r="U126" s="46" t="str">
        <f t="shared" si="113"/>
        <v/>
      </c>
      <c r="V126" s="47" t="str">
        <f t="shared" si="114"/>
        <v/>
      </c>
      <c r="W126" s="42"/>
      <c r="X126" s="43"/>
      <c r="Y126" s="45"/>
      <c r="Z126" s="44"/>
      <c r="AA126" s="43"/>
      <c r="AB126" s="46"/>
      <c r="AC126" s="47"/>
      <c r="AD126" s="42"/>
      <c r="AE126" s="43"/>
      <c r="AF126" s="45"/>
      <c r="AG126" s="44"/>
      <c r="AH126" s="43"/>
      <c r="AI126" s="46"/>
      <c r="AJ126" s="47"/>
      <c r="AK126" s="42"/>
      <c r="AL126" s="43"/>
      <c r="AM126" s="45"/>
      <c r="AN126" s="44"/>
      <c r="AO126" s="43"/>
      <c r="AP126" s="46"/>
      <c r="AQ126" s="47"/>
      <c r="AR126" s="42"/>
      <c r="AS126" s="43"/>
      <c r="AT126" s="45" t="str">
        <f t="shared" si="115"/>
        <v/>
      </c>
      <c r="AU126" s="44"/>
      <c r="AV126" s="43"/>
      <c r="AW126" s="46" t="str">
        <f t="shared" si="116"/>
        <v/>
      </c>
      <c r="AX126" s="47" t="str">
        <f t="shared" si="117"/>
        <v/>
      </c>
      <c r="AY126" s="42"/>
      <c r="AZ126" s="43"/>
      <c r="BA126" s="45" t="str">
        <f t="shared" si="118"/>
        <v/>
      </c>
      <c r="BB126" s="44"/>
      <c r="BC126" s="43"/>
      <c r="BD126" s="46" t="str">
        <f t="shared" si="119"/>
        <v/>
      </c>
      <c r="BE126" s="47" t="str">
        <f t="shared" si="120"/>
        <v/>
      </c>
      <c r="BF126" s="42"/>
      <c r="BG126" s="43"/>
      <c r="BH126" s="45" t="str">
        <f t="shared" si="121"/>
        <v/>
      </c>
      <c r="BI126" s="44"/>
      <c r="BJ126" s="43"/>
      <c r="BK126" s="46" t="str">
        <f t="shared" si="122"/>
        <v/>
      </c>
      <c r="BL126" s="47" t="str">
        <f t="shared" si="123"/>
        <v/>
      </c>
      <c r="BM126" s="42"/>
      <c r="BN126" s="43"/>
      <c r="BO126" s="45" t="str">
        <f t="shared" si="124"/>
        <v/>
      </c>
      <c r="BP126" s="44"/>
      <c r="BQ126" s="43"/>
      <c r="BR126" s="46" t="str">
        <f t="shared" si="125"/>
        <v/>
      </c>
      <c r="BS126" s="47" t="str">
        <f t="shared" si="126"/>
        <v/>
      </c>
      <c r="BT126" s="42"/>
      <c r="BU126" s="43"/>
      <c r="BV126" s="45" t="str">
        <f t="shared" si="127"/>
        <v/>
      </c>
      <c r="BW126" s="44"/>
      <c r="BX126" s="43"/>
      <c r="BY126" s="46" t="str">
        <f t="shared" si="128"/>
        <v/>
      </c>
      <c r="BZ126" s="47" t="str">
        <f t="shared" si="129"/>
        <v/>
      </c>
      <c r="CA126" s="42"/>
      <c r="CB126" s="43"/>
      <c r="CC126" s="45" t="str">
        <f t="shared" si="130"/>
        <v/>
      </c>
      <c r="CD126" s="44"/>
      <c r="CE126" s="43"/>
      <c r="CF126" s="46" t="str">
        <f t="shared" si="131"/>
        <v/>
      </c>
      <c r="CG126" s="47" t="str">
        <f t="shared" si="132"/>
        <v/>
      </c>
      <c r="CH126" s="42"/>
      <c r="CI126" s="43"/>
      <c r="CJ126" s="45" t="str">
        <f t="shared" si="133"/>
        <v/>
      </c>
      <c r="CK126" s="44"/>
      <c r="CL126" s="43"/>
      <c r="CM126" s="46" t="str">
        <f t="shared" si="134"/>
        <v/>
      </c>
      <c r="CN126" s="47" t="str">
        <f t="shared" si="135"/>
        <v/>
      </c>
      <c r="CO126" s="42"/>
      <c r="CP126" s="43"/>
      <c r="CQ126" s="45" t="str">
        <f t="shared" si="136"/>
        <v/>
      </c>
      <c r="CR126" s="44"/>
      <c r="CS126" s="43"/>
      <c r="CT126" s="46" t="str">
        <f t="shared" si="137"/>
        <v/>
      </c>
      <c r="CU126" s="47" t="str">
        <f t="shared" si="138"/>
        <v/>
      </c>
      <c r="CV126" s="42"/>
      <c r="CW126" s="43"/>
      <c r="CX126" s="45" t="str">
        <f t="shared" si="139"/>
        <v/>
      </c>
      <c r="CY126" s="44"/>
      <c r="CZ126" s="43"/>
      <c r="DA126" s="46" t="str">
        <f t="shared" si="140"/>
        <v/>
      </c>
      <c r="DB126" s="47" t="str">
        <f t="shared" si="141"/>
        <v/>
      </c>
      <c r="DC126" s="42"/>
      <c r="DD126" s="43"/>
      <c r="DE126" s="45" t="str">
        <f t="shared" si="142"/>
        <v/>
      </c>
      <c r="DF126" s="44"/>
      <c r="DG126" s="43"/>
      <c r="DH126" s="46" t="str">
        <f t="shared" si="143"/>
        <v/>
      </c>
      <c r="DI126" s="47" t="str">
        <f t="shared" si="144"/>
        <v/>
      </c>
      <c r="DJ126" s="42"/>
      <c r="DK126" s="43"/>
      <c r="DL126" s="45" t="str">
        <f t="shared" si="145"/>
        <v/>
      </c>
      <c r="DM126" s="44"/>
      <c r="DN126" s="43"/>
      <c r="DO126" s="46" t="str">
        <f t="shared" si="146"/>
        <v/>
      </c>
      <c r="DP126" s="47" t="str">
        <f t="shared" si="147"/>
        <v/>
      </c>
      <c r="DQ126" s="42"/>
      <c r="DR126" s="43"/>
      <c r="DS126" s="45" t="str">
        <f t="shared" si="148"/>
        <v/>
      </c>
      <c r="DT126" s="44"/>
      <c r="DU126" s="43"/>
      <c r="DV126" s="46" t="str">
        <f t="shared" si="149"/>
        <v/>
      </c>
      <c r="DW126" s="47" t="str">
        <f t="shared" si="150"/>
        <v/>
      </c>
      <c r="DX126" s="42"/>
      <c r="DY126" s="43"/>
      <c r="DZ126" s="45" t="str">
        <f t="shared" si="151"/>
        <v/>
      </c>
      <c r="EA126" s="44"/>
      <c r="EB126" s="43"/>
      <c r="EC126" s="46" t="str">
        <f t="shared" si="152"/>
        <v/>
      </c>
      <c r="ED126" s="47" t="str">
        <f t="shared" si="153"/>
        <v/>
      </c>
      <c r="EE126" s="42"/>
      <c r="EF126" s="43"/>
      <c r="EG126" s="45" t="str">
        <f t="shared" si="154"/>
        <v/>
      </c>
      <c r="EH126" s="44"/>
      <c r="EI126" s="43"/>
      <c r="EJ126" s="46" t="str">
        <f t="shared" si="155"/>
        <v/>
      </c>
      <c r="EK126" s="47" t="str">
        <f t="shared" si="156"/>
        <v/>
      </c>
      <c r="EL126" s="42"/>
      <c r="EM126" s="43"/>
      <c r="EN126" s="45" t="str">
        <f t="shared" si="157"/>
        <v/>
      </c>
      <c r="EO126" s="44"/>
      <c r="EP126" s="43"/>
      <c r="EQ126" s="46" t="str">
        <f t="shared" si="158"/>
        <v/>
      </c>
      <c r="ER126" s="47" t="str">
        <f t="shared" si="159"/>
        <v/>
      </c>
      <c r="ES126" s="42"/>
      <c r="ET126" s="43"/>
      <c r="EU126" s="45" t="str">
        <f t="shared" si="160"/>
        <v/>
      </c>
      <c r="EV126" s="44"/>
      <c r="EW126" s="43"/>
      <c r="EX126" s="46" t="str">
        <f t="shared" si="161"/>
        <v/>
      </c>
      <c r="EY126" s="47" t="str">
        <f t="shared" si="162"/>
        <v/>
      </c>
      <c r="EZ126" s="42"/>
      <c r="FA126" s="43"/>
      <c r="FB126" s="45" t="str">
        <f t="shared" si="163"/>
        <v/>
      </c>
      <c r="FC126" s="44"/>
      <c r="FD126" s="43"/>
      <c r="FE126" s="46" t="str">
        <f t="shared" si="164"/>
        <v/>
      </c>
      <c r="FF126" s="47" t="str">
        <f t="shared" si="165"/>
        <v/>
      </c>
      <c r="FG126" s="42"/>
      <c r="FH126" s="43"/>
      <c r="FI126" s="45" t="str">
        <f t="shared" si="166"/>
        <v/>
      </c>
      <c r="FJ126" s="44"/>
      <c r="FK126" s="43"/>
      <c r="FL126" s="46" t="str">
        <f t="shared" si="167"/>
        <v/>
      </c>
      <c r="FM126" s="47" t="str">
        <f t="shared" si="168"/>
        <v/>
      </c>
      <c r="FN126" s="42"/>
      <c r="FO126" s="43"/>
      <c r="FP126" s="45" t="str">
        <f t="shared" si="169"/>
        <v/>
      </c>
      <c r="FQ126" s="44"/>
      <c r="FR126" s="43"/>
      <c r="FS126" s="46" t="str">
        <f t="shared" si="170"/>
        <v/>
      </c>
      <c r="FT126" s="47" t="str">
        <f t="shared" si="171"/>
        <v/>
      </c>
      <c r="FU126" s="42"/>
      <c r="FV126" s="43"/>
      <c r="FW126" s="45" t="str">
        <f t="shared" si="172"/>
        <v/>
      </c>
      <c r="FX126" s="44"/>
      <c r="FY126" s="43"/>
      <c r="FZ126" s="46" t="str">
        <f t="shared" si="173"/>
        <v/>
      </c>
      <c r="GA126" s="47" t="str">
        <f t="shared" si="174"/>
        <v/>
      </c>
      <c r="GB126" s="62" t="s">
        <v>6</v>
      </c>
      <c r="GC126" s="60" t="str">
        <f>IF(ISERROR(AVERAGE(K126,R126,Y126,AF126,AM126,FI126,FP126,FW126,#REF!,#REF!)),"",AVERAGE(K126,R126,Y126,AF126,AM126,FI126,FP126,FW126,#REF!,#REF!))</f>
        <v/>
      </c>
      <c r="GD126" s="61" t="str">
        <f>IF(ISERROR(SUM(N126,U126,AB126,AI126,AP126,FL126,FS126,FZ126,#REF!,#REF!)),"",SUM(N126,U126,AB126,AI126,AP126,FL126,FS126,FZ126,#REF!,#REF!))</f>
        <v/>
      </c>
      <c r="GE126" s="63" t="str">
        <f t="shared" si="175"/>
        <v/>
      </c>
      <c r="GF126" s="25" t="str">
        <f>IF(ISERROR(AVERAGE(K126,R126,Y126,AF126,AM126,FI126,FP126,FW126,#REF!,#REF!)/MIN(K126,R126,Y126,AF126,AM126,FI126,FP126,FW126,#REF!,#REF!)),"",AVERAGE(K126,R126,Y126,AF126,AM126,FI126,FP126,FW126,#REF!,#REF!)/MIN(K126,R126,Y126,AF126,AM126,FI126,FP126,FW126,#REF!,#REF!))</f>
        <v/>
      </c>
      <c r="GG126" s="42"/>
      <c r="GH126" s="43"/>
      <c r="GI126" s="45" t="str">
        <f t="shared" si="176"/>
        <v/>
      </c>
      <c r="GJ126" s="44"/>
      <c r="GK126" s="43"/>
      <c r="GL126" s="46" t="str">
        <f t="shared" si="177"/>
        <v/>
      </c>
      <c r="GM126" s="47" t="str">
        <f t="shared" si="178"/>
        <v/>
      </c>
    </row>
    <row r="127" spans="1:195" ht="27.75" customHeight="1" x14ac:dyDescent="0.2">
      <c r="A127" s="1" t="s">
        <v>7</v>
      </c>
      <c r="B127" s="68">
        <v>119</v>
      </c>
      <c r="C127" s="41"/>
      <c r="D127" s="82"/>
      <c r="E127" s="40"/>
      <c r="F127" s="23"/>
      <c r="G127" s="24"/>
      <c r="H127" s="50"/>
      <c r="I127" s="42"/>
      <c r="J127" s="43"/>
      <c r="K127" s="45"/>
      <c r="L127" s="44"/>
      <c r="M127" s="43"/>
      <c r="N127" s="46"/>
      <c r="O127" s="47"/>
      <c r="P127" s="42"/>
      <c r="Q127" s="43"/>
      <c r="R127" s="45" t="str">
        <f t="shared" si="112"/>
        <v/>
      </c>
      <c r="S127" s="44"/>
      <c r="T127" s="43"/>
      <c r="U127" s="46" t="str">
        <f t="shared" si="113"/>
        <v/>
      </c>
      <c r="V127" s="47" t="str">
        <f t="shared" si="114"/>
        <v/>
      </c>
      <c r="W127" s="42"/>
      <c r="X127" s="43"/>
      <c r="Y127" s="45"/>
      <c r="Z127" s="44"/>
      <c r="AA127" s="43"/>
      <c r="AB127" s="46"/>
      <c r="AC127" s="47"/>
      <c r="AD127" s="42"/>
      <c r="AE127" s="43"/>
      <c r="AF127" s="45"/>
      <c r="AG127" s="44"/>
      <c r="AH127" s="43"/>
      <c r="AI127" s="46"/>
      <c r="AJ127" s="47"/>
      <c r="AK127" s="42"/>
      <c r="AL127" s="43"/>
      <c r="AM127" s="45"/>
      <c r="AN127" s="44"/>
      <c r="AO127" s="43"/>
      <c r="AP127" s="46"/>
      <c r="AQ127" s="47"/>
      <c r="AR127" s="42"/>
      <c r="AS127" s="43"/>
      <c r="AT127" s="45" t="str">
        <f t="shared" si="115"/>
        <v/>
      </c>
      <c r="AU127" s="44"/>
      <c r="AV127" s="43"/>
      <c r="AW127" s="46" t="str">
        <f t="shared" si="116"/>
        <v/>
      </c>
      <c r="AX127" s="47" t="str">
        <f t="shared" si="117"/>
        <v/>
      </c>
      <c r="AY127" s="42"/>
      <c r="AZ127" s="43"/>
      <c r="BA127" s="45" t="str">
        <f t="shared" si="118"/>
        <v/>
      </c>
      <c r="BB127" s="44"/>
      <c r="BC127" s="43"/>
      <c r="BD127" s="46" t="str">
        <f t="shared" si="119"/>
        <v/>
      </c>
      <c r="BE127" s="47" t="str">
        <f t="shared" si="120"/>
        <v/>
      </c>
      <c r="BF127" s="42"/>
      <c r="BG127" s="43"/>
      <c r="BH127" s="45" t="str">
        <f t="shared" si="121"/>
        <v/>
      </c>
      <c r="BI127" s="44"/>
      <c r="BJ127" s="43"/>
      <c r="BK127" s="46" t="str">
        <f t="shared" si="122"/>
        <v/>
      </c>
      <c r="BL127" s="47" t="str">
        <f t="shared" si="123"/>
        <v/>
      </c>
      <c r="BM127" s="42"/>
      <c r="BN127" s="43"/>
      <c r="BO127" s="45" t="str">
        <f t="shared" si="124"/>
        <v/>
      </c>
      <c r="BP127" s="44"/>
      <c r="BQ127" s="43"/>
      <c r="BR127" s="46" t="str">
        <f t="shared" si="125"/>
        <v/>
      </c>
      <c r="BS127" s="47" t="str">
        <f t="shared" si="126"/>
        <v/>
      </c>
      <c r="BT127" s="42"/>
      <c r="BU127" s="43"/>
      <c r="BV127" s="45" t="str">
        <f t="shared" si="127"/>
        <v/>
      </c>
      <c r="BW127" s="44"/>
      <c r="BX127" s="43"/>
      <c r="BY127" s="46" t="str">
        <f t="shared" si="128"/>
        <v/>
      </c>
      <c r="BZ127" s="47" t="str">
        <f t="shared" si="129"/>
        <v/>
      </c>
      <c r="CA127" s="42"/>
      <c r="CB127" s="43"/>
      <c r="CC127" s="45" t="str">
        <f t="shared" si="130"/>
        <v/>
      </c>
      <c r="CD127" s="44"/>
      <c r="CE127" s="43"/>
      <c r="CF127" s="46" t="str">
        <f t="shared" si="131"/>
        <v/>
      </c>
      <c r="CG127" s="47" t="str">
        <f t="shared" si="132"/>
        <v/>
      </c>
      <c r="CH127" s="42"/>
      <c r="CI127" s="43"/>
      <c r="CJ127" s="45" t="str">
        <f t="shared" si="133"/>
        <v/>
      </c>
      <c r="CK127" s="44"/>
      <c r="CL127" s="43"/>
      <c r="CM127" s="46" t="str">
        <f t="shared" si="134"/>
        <v/>
      </c>
      <c r="CN127" s="47" t="str">
        <f t="shared" si="135"/>
        <v/>
      </c>
      <c r="CO127" s="42"/>
      <c r="CP127" s="43"/>
      <c r="CQ127" s="45" t="str">
        <f t="shared" si="136"/>
        <v/>
      </c>
      <c r="CR127" s="44"/>
      <c r="CS127" s="43"/>
      <c r="CT127" s="46" t="str">
        <f t="shared" si="137"/>
        <v/>
      </c>
      <c r="CU127" s="47" t="str">
        <f t="shared" si="138"/>
        <v/>
      </c>
      <c r="CV127" s="42"/>
      <c r="CW127" s="43"/>
      <c r="CX127" s="45" t="str">
        <f t="shared" si="139"/>
        <v/>
      </c>
      <c r="CY127" s="44"/>
      <c r="CZ127" s="43"/>
      <c r="DA127" s="46" t="str">
        <f t="shared" si="140"/>
        <v/>
      </c>
      <c r="DB127" s="47" t="str">
        <f t="shared" si="141"/>
        <v/>
      </c>
      <c r="DC127" s="42"/>
      <c r="DD127" s="43"/>
      <c r="DE127" s="45" t="str">
        <f t="shared" si="142"/>
        <v/>
      </c>
      <c r="DF127" s="44"/>
      <c r="DG127" s="43"/>
      <c r="DH127" s="46" t="str">
        <f t="shared" si="143"/>
        <v/>
      </c>
      <c r="DI127" s="47" t="str">
        <f t="shared" si="144"/>
        <v/>
      </c>
      <c r="DJ127" s="42"/>
      <c r="DK127" s="43"/>
      <c r="DL127" s="45" t="str">
        <f t="shared" si="145"/>
        <v/>
      </c>
      <c r="DM127" s="44"/>
      <c r="DN127" s="43"/>
      <c r="DO127" s="46" t="str">
        <f t="shared" si="146"/>
        <v/>
      </c>
      <c r="DP127" s="47" t="str">
        <f t="shared" si="147"/>
        <v/>
      </c>
      <c r="DQ127" s="42"/>
      <c r="DR127" s="43"/>
      <c r="DS127" s="45" t="str">
        <f t="shared" si="148"/>
        <v/>
      </c>
      <c r="DT127" s="44"/>
      <c r="DU127" s="43"/>
      <c r="DV127" s="46" t="str">
        <f t="shared" si="149"/>
        <v/>
      </c>
      <c r="DW127" s="47" t="str">
        <f t="shared" si="150"/>
        <v/>
      </c>
      <c r="DX127" s="42"/>
      <c r="DY127" s="43"/>
      <c r="DZ127" s="45" t="str">
        <f t="shared" si="151"/>
        <v/>
      </c>
      <c r="EA127" s="44"/>
      <c r="EB127" s="43"/>
      <c r="EC127" s="46" t="str">
        <f t="shared" si="152"/>
        <v/>
      </c>
      <c r="ED127" s="47" t="str">
        <f t="shared" si="153"/>
        <v/>
      </c>
      <c r="EE127" s="42"/>
      <c r="EF127" s="43"/>
      <c r="EG127" s="45" t="str">
        <f t="shared" si="154"/>
        <v/>
      </c>
      <c r="EH127" s="44"/>
      <c r="EI127" s="43"/>
      <c r="EJ127" s="46" t="str">
        <f t="shared" si="155"/>
        <v/>
      </c>
      <c r="EK127" s="47" t="str">
        <f t="shared" si="156"/>
        <v/>
      </c>
      <c r="EL127" s="42"/>
      <c r="EM127" s="43"/>
      <c r="EN127" s="45" t="str">
        <f t="shared" si="157"/>
        <v/>
      </c>
      <c r="EO127" s="44"/>
      <c r="EP127" s="43"/>
      <c r="EQ127" s="46" t="str">
        <f t="shared" si="158"/>
        <v/>
      </c>
      <c r="ER127" s="47" t="str">
        <f t="shared" si="159"/>
        <v/>
      </c>
      <c r="ES127" s="42"/>
      <c r="ET127" s="43"/>
      <c r="EU127" s="45" t="str">
        <f t="shared" si="160"/>
        <v/>
      </c>
      <c r="EV127" s="44"/>
      <c r="EW127" s="43"/>
      <c r="EX127" s="46" t="str">
        <f t="shared" si="161"/>
        <v/>
      </c>
      <c r="EY127" s="47" t="str">
        <f t="shared" si="162"/>
        <v/>
      </c>
      <c r="EZ127" s="42"/>
      <c r="FA127" s="43"/>
      <c r="FB127" s="45" t="str">
        <f t="shared" si="163"/>
        <v/>
      </c>
      <c r="FC127" s="44"/>
      <c r="FD127" s="43"/>
      <c r="FE127" s="46" t="str">
        <f t="shared" si="164"/>
        <v/>
      </c>
      <c r="FF127" s="47" t="str">
        <f t="shared" si="165"/>
        <v/>
      </c>
      <c r="FG127" s="42"/>
      <c r="FH127" s="43"/>
      <c r="FI127" s="45" t="str">
        <f t="shared" si="166"/>
        <v/>
      </c>
      <c r="FJ127" s="44"/>
      <c r="FK127" s="43"/>
      <c r="FL127" s="46" t="str">
        <f t="shared" si="167"/>
        <v/>
      </c>
      <c r="FM127" s="47" t="str">
        <f t="shared" si="168"/>
        <v/>
      </c>
      <c r="FN127" s="42"/>
      <c r="FO127" s="43"/>
      <c r="FP127" s="45" t="str">
        <f t="shared" si="169"/>
        <v/>
      </c>
      <c r="FQ127" s="44"/>
      <c r="FR127" s="43"/>
      <c r="FS127" s="46" t="str">
        <f t="shared" si="170"/>
        <v/>
      </c>
      <c r="FT127" s="47" t="str">
        <f t="shared" si="171"/>
        <v/>
      </c>
      <c r="FU127" s="42"/>
      <c r="FV127" s="43"/>
      <c r="FW127" s="45" t="str">
        <f t="shared" si="172"/>
        <v/>
      </c>
      <c r="FX127" s="44"/>
      <c r="FY127" s="43"/>
      <c r="FZ127" s="46" t="str">
        <f t="shared" si="173"/>
        <v/>
      </c>
      <c r="GA127" s="47" t="str">
        <f t="shared" si="174"/>
        <v/>
      </c>
      <c r="GB127" s="62" t="s">
        <v>6</v>
      </c>
      <c r="GC127" s="60" t="str">
        <f>IF(ISERROR(AVERAGE(K127,R127,Y127,AF127,AM127,FI127,FP127,FW127,#REF!,#REF!)),"",AVERAGE(K127,R127,Y127,AF127,AM127,FI127,FP127,FW127,#REF!,#REF!))</f>
        <v/>
      </c>
      <c r="GD127" s="61" t="str">
        <f>IF(ISERROR(SUM(N127,U127,AB127,AI127,AP127,FL127,FS127,FZ127,#REF!,#REF!)),"",SUM(N127,U127,AB127,AI127,AP127,FL127,FS127,FZ127,#REF!,#REF!))</f>
        <v/>
      </c>
      <c r="GE127" s="63" t="str">
        <f t="shared" si="175"/>
        <v/>
      </c>
      <c r="GF127" s="25" t="str">
        <f>IF(ISERROR(AVERAGE(K127,R127,Y127,AF127,AM127,FI127,FP127,FW127,#REF!,#REF!)/MIN(K127,R127,Y127,AF127,AM127,FI127,FP127,FW127,#REF!,#REF!)),"",AVERAGE(K127,R127,Y127,AF127,AM127,FI127,FP127,FW127,#REF!,#REF!)/MIN(K127,R127,Y127,AF127,AM127,FI127,FP127,FW127,#REF!,#REF!))</f>
        <v/>
      </c>
      <c r="GG127" s="42"/>
      <c r="GH127" s="43"/>
      <c r="GI127" s="45" t="str">
        <f t="shared" si="176"/>
        <v/>
      </c>
      <c r="GJ127" s="44"/>
      <c r="GK127" s="43"/>
      <c r="GL127" s="46" t="str">
        <f t="shared" si="177"/>
        <v/>
      </c>
      <c r="GM127" s="47" t="str">
        <f t="shared" si="178"/>
        <v/>
      </c>
    </row>
    <row r="128" spans="1:195" ht="27.75" customHeight="1" x14ac:dyDescent="0.2">
      <c r="B128" s="68">
        <v>120</v>
      </c>
      <c r="C128" s="41"/>
      <c r="D128" s="82"/>
      <c r="E128" s="40"/>
      <c r="F128" s="23"/>
      <c r="G128" s="24"/>
      <c r="H128" s="50"/>
      <c r="I128" s="42"/>
      <c r="J128" s="43"/>
      <c r="K128" s="45"/>
      <c r="L128" s="44"/>
      <c r="M128" s="43"/>
      <c r="N128" s="46"/>
      <c r="O128" s="47"/>
      <c r="P128" s="42"/>
      <c r="Q128" s="43"/>
      <c r="R128" s="45" t="str">
        <f t="shared" si="112"/>
        <v/>
      </c>
      <c r="S128" s="44"/>
      <c r="T128" s="43"/>
      <c r="U128" s="46" t="str">
        <f t="shared" si="113"/>
        <v/>
      </c>
      <c r="V128" s="47" t="str">
        <f t="shared" si="114"/>
        <v/>
      </c>
      <c r="W128" s="42"/>
      <c r="X128" s="43"/>
      <c r="Y128" s="45"/>
      <c r="Z128" s="44"/>
      <c r="AA128" s="43"/>
      <c r="AB128" s="46"/>
      <c r="AC128" s="47"/>
      <c r="AD128" s="42"/>
      <c r="AE128" s="43"/>
      <c r="AF128" s="45"/>
      <c r="AG128" s="44"/>
      <c r="AH128" s="43"/>
      <c r="AI128" s="46"/>
      <c r="AJ128" s="47"/>
      <c r="AK128" s="42"/>
      <c r="AL128" s="43"/>
      <c r="AM128" s="45"/>
      <c r="AN128" s="44"/>
      <c r="AO128" s="43"/>
      <c r="AP128" s="46"/>
      <c r="AQ128" s="47"/>
      <c r="AR128" s="42"/>
      <c r="AS128" s="43"/>
      <c r="AT128" s="45" t="str">
        <f t="shared" si="115"/>
        <v/>
      </c>
      <c r="AU128" s="44"/>
      <c r="AV128" s="43"/>
      <c r="AW128" s="46" t="str">
        <f t="shared" si="116"/>
        <v/>
      </c>
      <c r="AX128" s="47" t="str">
        <f t="shared" si="117"/>
        <v/>
      </c>
      <c r="AY128" s="42"/>
      <c r="AZ128" s="43"/>
      <c r="BA128" s="45" t="str">
        <f t="shared" si="118"/>
        <v/>
      </c>
      <c r="BB128" s="44"/>
      <c r="BC128" s="43"/>
      <c r="BD128" s="46" t="str">
        <f t="shared" si="119"/>
        <v/>
      </c>
      <c r="BE128" s="47" t="str">
        <f t="shared" si="120"/>
        <v/>
      </c>
      <c r="BF128" s="42"/>
      <c r="BG128" s="43"/>
      <c r="BH128" s="45" t="str">
        <f t="shared" si="121"/>
        <v/>
      </c>
      <c r="BI128" s="44"/>
      <c r="BJ128" s="43"/>
      <c r="BK128" s="46" t="str">
        <f t="shared" si="122"/>
        <v/>
      </c>
      <c r="BL128" s="47" t="str">
        <f t="shared" si="123"/>
        <v/>
      </c>
      <c r="BM128" s="42"/>
      <c r="BN128" s="43"/>
      <c r="BO128" s="45" t="str">
        <f t="shared" si="124"/>
        <v/>
      </c>
      <c r="BP128" s="44"/>
      <c r="BQ128" s="43"/>
      <c r="BR128" s="46" t="str">
        <f t="shared" si="125"/>
        <v/>
      </c>
      <c r="BS128" s="47" t="str">
        <f t="shared" si="126"/>
        <v/>
      </c>
      <c r="BT128" s="42"/>
      <c r="BU128" s="43"/>
      <c r="BV128" s="45" t="str">
        <f t="shared" si="127"/>
        <v/>
      </c>
      <c r="BW128" s="44"/>
      <c r="BX128" s="43"/>
      <c r="BY128" s="46" t="str">
        <f t="shared" si="128"/>
        <v/>
      </c>
      <c r="BZ128" s="47" t="str">
        <f t="shared" si="129"/>
        <v/>
      </c>
      <c r="CA128" s="42"/>
      <c r="CB128" s="43"/>
      <c r="CC128" s="45" t="str">
        <f t="shared" si="130"/>
        <v/>
      </c>
      <c r="CD128" s="44"/>
      <c r="CE128" s="43"/>
      <c r="CF128" s="46" t="str">
        <f t="shared" si="131"/>
        <v/>
      </c>
      <c r="CG128" s="47" t="str">
        <f t="shared" si="132"/>
        <v/>
      </c>
      <c r="CH128" s="42"/>
      <c r="CI128" s="43"/>
      <c r="CJ128" s="45" t="str">
        <f t="shared" si="133"/>
        <v/>
      </c>
      <c r="CK128" s="44"/>
      <c r="CL128" s="43"/>
      <c r="CM128" s="46" t="str">
        <f t="shared" si="134"/>
        <v/>
      </c>
      <c r="CN128" s="47" t="str">
        <f t="shared" si="135"/>
        <v/>
      </c>
      <c r="CO128" s="42"/>
      <c r="CP128" s="43"/>
      <c r="CQ128" s="45" t="str">
        <f t="shared" si="136"/>
        <v/>
      </c>
      <c r="CR128" s="44"/>
      <c r="CS128" s="43"/>
      <c r="CT128" s="46" t="str">
        <f t="shared" si="137"/>
        <v/>
      </c>
      <c r="CU128" s="47" t="str">
        <f t="shared" si="138"/>
        <v/>
      </c>
      <c r="CV128" s="42"/>
      <c r="CW128" s="43"/>
      <c r="CX128" s="45" t="str">
        <f t="shared" si="139"/>
        <v/>
      </c>
      <c r="CY128" s="44"/>
      <c r="CZ128" s="43"/>
      <c r="DA128" s="46" t="str">
        <f t="shared" si="140"/>
        <v/>
      </c>
      <c r="DB128" s="47" t="str">
        <f t="shared" si="141"/>
        <v/>
      </c>
      <c r="DC128" s="42"/>
      <c r="DD128" s="43"/>
      <c r="DE128" s="45" t="str">
        <f t="shared" si="142"/>
        <v/>
      </c>
      <c r="DF128" s="44"/>
      <c r="DG128" s="43"/>
      <c r="DH128" s="46" t="str">
        <f t="shared" si="143"/>
        <v/>
      </c>
      <c r="DI128" s="47" t="str">
        <f t="shared" si="144"/>
        <v/>
      </c>
      <c r="DJ128" s="42"/>
      <c r="DK128" s="43"/>
      <c r="DL128" s="45" t="str">
        <f t="shared" si="145"/>
        <v/>
      </c>
      <c r="DM128" s="44"/>
      <c r="DN128" s="43"/>
      <c r="DO128" s="46" t="str">
        <f t="shared" si="146"/>
        <v/>
      </c>
      <c r="DP128" s="47" t="str">
        <f t="shared" si="147"/>
        <v/>
      </c>
      <c r="DQ128" s="42"/>
      <c r="DR128" s="43"/>
      <c r="DS128" s="45" t="str">
        <f t="shared" si="148"/>
        <v/>
      </c>
      <c r="DT128" s="44"/>
      <c r="DU128" s="43"/>
      <c r="DV128" s="46" t="str">
        <f t="shared" si="149"/>
        <v/>
      </c>
      <c r="DW128" s="47" t="str">
        <f t="shared" si="150"/>
        <v/>
      </c>
      <c r="DX128" s="42"/>
      <c r="DY128" s="43"/>
      <c r="DZ128" s="45" t="str">
        <f t="shared" si="151"/>
        <v/>
      </c>
      <c r="EA128" s="44"/>
      <c r="EB128" s="43"/>
      <c r="EC128" s="46" t="str">
        <f t="shared" si="152"/>
        <v/>
      </c>
      <c r="ED128" s="47" t="str">
        <f t="shared" si="153"/>
        <v/>
      </c>
      <c r="EE128" s="42"/>
      <c r="EF128" s="43"/>
      <c r="EG128" s="45" t="str">
        <f t="shared" si="154"/>
        <v/>
      </c>
      <c r="EH128" s="44"/>
      <c r="EI128" s="43"/>
      <c r="EJ128" s="46" t="str">
        <f t="shared" si="155"/>
        <v/>
      </c>
      <c r="EK128" s="47" t="str">
        <f t="shared" si="156"/>
        <v/>
      </c>
      <c r="EL128" s="42"/>
      <c r="EM128" s="43"/>
      <c r="EN128" s="45" t="str">
        <f t="shared" si="157"/>
        <v/>
      </c>
      <c r="EO128" s="44"/>
      <c r="EP128" s="43"/>
      <c r="EQ128" s="46" t="str">
        <f t="shared" si="158"/>
        <v/>
      </c>
      <c r="ER128" s="47" t="str">
        <f t="shared" si="159"/>
        <v/>
      </c>
      <c r="ES128" s="42"/>
      <c r="ET128" s="43"/>
      <c r="EU128" s="45" t="str">
        <f t="shared" si="160"/>
        <v/>
      </c>
      <c r="EV128" s="44"/>
      <c r="EW128" s="43"/>
      <c r="EX128" s="46" t="str">
        <f t="shared" si="161"/>
        <v/>
      </c>
      <c r="EY128" s="47" t="str">
        <f t="shared" si="162"/>
        <v/>
      </c>
      <c r="EZ128" s="42"/>
      <c r="FA128" s="43"/>
      <c r="FB128" s="45" t="str">
        <f t="shared" si="163"/>
        <v/>
      </c>
      <c r="FC128" s="44"/>
      <c r="FD128" s="43"/>
      <c r="FE128" s="46" t="str">
        <f t="shared" si="164"/>
        <v/>
      </c>
      <c r="FF128" s="47" t="str">
        <f t="shared" si="165"/>
        <v/>
      </c>
      <c r="FG128" s="42"/>
      <c r="FH128" s="43"/>
      <c r="FI128" s="45" t="str">
        <f t="shared" si="166"/>
        <v/>
      </c>
      <c r="FJ128" s="44"/>
      <c r="FK128" s="43"/>
      <c r="FL128" s="46" t="str">
        <f t="shared" si="167"/>
        <v/>
      </c>
      <c r="FM128" s="47" t="str">
        <f t="shared" si="168"/>
        <v/>
      </c>
      <c r="FN128" s="42"/>
      <c r="FO128" s="43"/>
      <c r="FP128" s="45" t="str">
        <f t="shared" si="169"/>
        <v/>
      </c>
      <c r="FQ128" s="44"/>
      <c r="FR128" s="43"/>
      <c r="FS128" s="46" t="str">
        <f t="shared" si="170"/>
        <v/>
      </c>
      <c r="FT128" s="47" t="str">
        <f t="shared" si="171"/>
        <v/>
      </c>
      <c r="FU128" s="42"/>
      <c r="FV128" s="43"/>
      <c r="FW128" s="45" t="str">
        <f t="shared" si="172"/>
        <v/>
      </c>
      <c r="FX128" s="44"/>
      <c r="FY128" s="43"/>
      <c r="FZ128" s="46" t="str">
        <f t="shared" si="173"/>
        <v/>
      </c>
      <c r="GA128" s="47" t="str">
        <f t="shared" si="174"/>
        <v/>
      </c>
      <c r="GB128" s="62" t="s">
        <v>6</v>
      </c>
      <c r="GC128" s="60" t="str">
        <f>IF(ISERROR(AVERAGE(K128,R128,Y128,AF128,AM128,FI128,FP128,FW128,#REF!,#REF!)),"",AVERAGE(K128,R128,Y128,AF128,AM128,FI128,FP128,FW128,#REF!,#REF!))</f>
        <v/>
      </c>
      <c r="GD128" s="61" t="str">
        <f>IF(ISERROR(SUM(N128,U128,AB128,AI128,AP128,FL128,FS128,FZ128,#REF!,#REF!)),"",SUM(N128,U128,AB128,AI128,AP128,FL128,FS128,FZ128,#REF!,#REF!))</f>
        <v/>
      </c>
      <c r="GE128" s="63" t="str">
        <f t="shared" si="175"/>
        <v/>
      </c>
      <c r="GF128" s="25" t="str">
        <f>IF(ISERROR(AVERAGE(K128,R128,Y128,AF128,AM128,FI128,FP128,FW128,#REF!,#REF!)/MIN(K128,R128,Y128,AF128,AM128,FI128,FP128,FW128,#REF!,#REF!)),"",AVERAGE(K128,R128,Y128,AF128,AM128,FI128,FP128,FW128,#REF!,#REF!)/MIN(K128,R128,Y128,AF128,AM128,FI128,FP128,FW128,#REF!,#REF!))</f>
        <v/>
      </c>
      <c r="GG128" s="42"/>
      <c r="GH128" s="43"/>
      <c r="GI128" s="45" t="str">
        <f t="shared" si="176"/>
        <v/>
      </c>
      <c r="GJ128" s="44"/>
      <c r="GK128" s="43"/>
      <c r="GL128" s="46" t="str">
        <f t="shared" si="177"/>
        <v/>
      </c>
      <c r="GM128" s="47" t="str">
        <f t="shared" si="178"/>
        <v/>
      </c>
    </row>
    <row r="129" spans="2:195" ht="27.75" customHeight="1" x14ac:dyDescent="0.2">
      <c r="B129" s="68">
        <v>121</v>
      </c>
      <c r="C129" s="41"/>
      <c r="D129" s="82"/>
      <c r="E129" s="40"/>
      <c r="F129" s="23"/>
      <c r="G129" s="24"/>
      <c r="H129" s="50"/>
      <c r="I129" s="42"/>
      <c r="J129" s="43"/>
      <c r="K129" s="45"/>
      <c r="L129" s="44"/>
      <c r="M129" s="43"/>
      <c r="N129" s="46"/>
      <c r="O129" s="47"/>
      <c r="P129" s="42"/>
      <c r="Q129" s="43"/>
      <c r="R129" s="45" t="str">
        <f t="shared" si="112"/>
        <v/>
      </c>
      <c r="S129" s="44"/>
      <c r="T129" s="43"/>
      <c r="U129" s="46" t="str">
        <f t="shared" si="113"/>
        <v/>
      </c>
      <c r="V129" s="47" t="str">
        <f t="shared" si="114"/>
        <v/>
      </c>
      <c r="W129" s="42"/>
      <c r="X129" s="43"/>
      <c r="Y129" s="45"/>
      <c r="Z129" s="44"/>
      <c r="AA129" s="43"/>
      <c r="AB129" s="46"/>
      <c r="AC129" s="47"/>
      <c r="AD129" s="42"/>
      <c r="AE129" s="43"/>
      <c r="AF129" s="45"/>
      <c r="AG129" s="44"/>
      <c r="AH129" s="43"/>
      <c r="AI129" s="46"/>
      <c r="AJ129" s="47"/>
      <c r="AK129" s="42"/>
      <c r="AL129" s="43"/>
      <c r="AM129" s="45"/>
      <c r="AN129" s="44"/>
      <c r="AO129" s="43"/>
      <c r="AP129" s="46"/>
      <c r="AQ129" s="47"/>
      <c r="AR129" s="42"/>
      <c r="AS129" s="43"/>
      <c r="AT129" s="45" t="str">
        <f t="shared" si="115"/>
        <v/>
      </c>
      <c r="AU129" s="44"/>
      <c r="AV129" s="43"/>
      <c r="AW129" s="46" t="str">
        <f t="shared" si="116"/>
        <v/>
      </c>
      <c r="AX129" s="47" t="str">
        <f t="shared" si="117"/>
        <v/>
      </c>
      <c r="AY129" s="42"/>
      <c r="AZ129" s="43"/>
      <c r="BA129" s="45" t="str">
        <f t="shared" si="118"/>
        <v/>
      </c>
      <c r="BB129" s="44"/>
      <c r="BC129" s="43"/>
      <c r="BD129" s="46" t="str">
        <f t="shared" si="119"/>
        <v/>
      </c>
      <c r="BE129" s="47" t="str">
        <f t="shared" si="120"/>
        <v/>
      </c>
      <c r="BF129" s="42"/>
      <c r="BG129" s="43"/>
      <c r="BH129" s="45" t="str">
        <f t="shared" si="121"/>
        <v/>
      </c>
      <c r="BI129" s="44"/>
      <c r="BJ129" s="43"/>
      <c r="BK129" s="46" t="str">
        <f t="shared" si="122"/>
        <v/>
      </c>
      <c r="BL129" s="47" t="str">
        <f t="shared" si="123"/>
        <v/>
      </c>
      <c r="BM129" s="42"/>
      <c r="BN129" s="43"/>
      <c r="BO129" s="45" t="str">
        <f t="shared" si="124"/>
        <v/>
      </c>
      <c r="BP129" s="44"/>
      <c r="BQ129" s="43"/>
      <c r="BR129" s="46" t="str">
        <f t="shared" si="125"/>
        <v/>
      </c>
      <c r="BS129" s="47" t="str">
        <f t="shared" si="126"/>
        <v/>
      </c>
      <c r="BT129" s="42"/>
      <c r="BU129" s="43"/>
      <c r="BV129" s="45" t="str">
        <f t="shared" si="127"/>
        <v/>
      </c>
      <c r="BW129" s="44"/>
      <c r="BX129" s="43"/>
      <c r="BY129" s="46" t="str">
        <f t="shared" si="128"/>
        <v/>
      </c>
      <c r="BZ129" s="47" t="str">
        <f t="shared" si="129"/>
        <v/>
      </c>
      <c r="CA129" s="42"/>
      <c r="CB129" s="43"/>
      <c r="CC129" s="45" t="str">
        <f t="shared" si="130"/>
        <v/>
      </c>
      <c r="CD129" s="44"/>
      <c r="CE129" s="43"/>
      <c r="CF129" s="46" t="str">
        <f t="shared" si="131"/>
        <v/>
      </c>
      <c r="CG129" s="47" t="str">
        <f t="shared" si="132"/>
        <v/>
      </c>
      <c r="CH129" s="42"/>
      <c r="CI129" s="43"/>
      <c r="CJ129" s="45" t="str">
        <f t="shared" si="133"/>
        <v/>
      </c>
      <c r="CK129" s="44"/>
      <c r="CL129" s="43"/>
      <c r="CM129" s="46" t="str">
        <f t="shared" si="134"/>
        <v/>
      </c>
      <c r="CN129" s="47" t="str">
        <f t="shared" si="135"/>
        <v/>
      </c>
      <c r="CO129" s="42"/>
      <c r="CP129" s="43"/>
      <c r="CQ129" s="45" t="str">
        <f t="shared" si="136"/>
        <v/>
      </c>
      <c r="CR129" s="44"/>
      <c r="CS129" s="43"/>
      <c r="CT129" s="46" t="str">
        <f t="shared" si="137"/>
        <v/>
      </c>
      <c r="CU129" s="47" t="str">
        <f t="shared" si="138"/>
        <v/>
      </c>
      <c r="CV129" s="42"/>
      <c r="CW129" s="43"/>
      <c r="CX129" s="45" t="str">
        <f t="shared" si="139"/>
        <v/>
      </c>
      <c r="CY129" s="44"/>
      <c r="CZ129" s="43"/>
      <c r="DA129" s="46" t="str">
        <f t="shared" si="140"/>
        <v/>
      </c>
      <c r="DB129" s="47" t="str">
        <f t="shared" si="141"/>
        <v/>
      </c>
      <c r="DC129" s="42"/>
      <c r="DD129" s="43"/>
      <c r="DE129" s="45" t="str">
        <f t="shared" si="142"/>
        <v/>
      </c>
      <c r="DF129" s="44"/>
      <c r="DG129" s="43"/>
      <c r="DH129" s="46" t="str">
        <f t="shared" si="143"/>
        <v/>
      </c>
      <c r="DI129" s="47" t="str">
        <f t="shared" si="144"/>
        <v/>
      </c>
      <c r="DJ129" s="42"/>
      <c r="DK129" s="43"/>
      <c r="DL129" s="45" t="str">
        <f t="shared" si="145"/>
        <v/>
      </c>
      <c r="DM129" s="44"/>
      <c r="DN129" s="43"/>
      <c r="DO129" s="46" t="str">
        <f t="shared" si="146"/>
        <v/>
      </c>
      <c r="DP129" s="47" t="str">
        <f t="shared" si="147"/>
        <v/>
      </c>
      <c r="DQ129" s="42"/>
      <c r="DR129" s="43"/>
      <c r="DS129" s="45" t="str">
        <f t="shared" si="148"/>
        <v/>
      </c>
      <c r="DT129" s="44"/>
      <c r="DU129" s="43"/>
      <c r="DV129" s="46" t="str">
        <f t="shared" si="149"/>
        <v/>
      </c>
      <c r="DW129" s="47" t="str">
        <f t="shared" si="150"/>
        <v/>
      </c>
      <c r="DX129" s="42"/>
      <c r="DY129" s="43"/>
      <c r="DZ129" s="45" t="str">
        <f t="shared" si="151"/>
        <v/>
      </c>
      <c r="EA129" s="44"/>
      <c r="EB129" s="43"/>
      <c r="EC129" s="46" t="str">
        <f t="shared" si="152"/>
        <v/>
      </c>
      <c r="ED129" s="47" t="str">
        <f t="shared" si="153"/>
        <v/>
      </c>
      <c r="EE129" s="42"/>
      <c r="EF129" s="43"/>
      <c r="EG129" s="45" t="str">
        <f t="shared" si="154"/>
        <v/>
      </c>
      <c r="EH129" s="44"/>
      <c r="EI129" s="43"/>
      <c r="EJ129" s="46" t="str">
        <f t="shared" si="155"/>
        <v/>
      </c>
      <c r="EK129" s="47" t="str">
        <f t="shared" si="156"/>
        <v/>
      </c>
      <c r="EL129" s="42"/>
      <c r="EM129" s="43"/>
      <c r="EN129" s="45" t="str">
        <f t="shared" si="157"/>
        <v/>
      </c>
      <c r="EO129" s="44"/>
      <c r="EP129" s="43"/>
      <c r="EQ129" s="46" t="str">
        <f t="shared" si="158"/>
        <v/>
      </c>
      <c r="ER129" s="47" t="str">
        <f t="shared" si="159"/>
        <v/>
      </c>
      <c r="ES129" s="42"/>
      <c r="ET129" s="43"/>
      <c r="EU129" s="45" t="str">
        <f t="shared" si="160"/>
        <v/>
      </c>
      <c r="EV129" s="44"/>
      <c r="EW129" s="43"/>
      <c r="EX129" s="46" t="str">
        <f t="shared" si="161"/>
        <v/>
      </c>
      <c r="EY129" s="47" t="str">
        <f t="shared" si="162"/>
        <v/>
      </c>
      <c r="EZ129" s="42"/>
      <c r="FA129" s="43"/>
      <c r="FB129" s="45" t="str">
        <f t="shared" si="163"/>
        <v/>
      </c>
      <c r="FC129" s="44"/>
      <c r="FD129" s="43"/>
      <c r="FE129" s="46" t="str">
        <f t="shared" si="164"/>
        <v/>
      </c>
      <c r="FF129" s="47" t="str">
        <f t="shared" si="165"/>
        <v/>
      </c>
      <c r="FG129" s="42"/>
      <c r="FH129" s="43"/>
      <c r="FI129" s="45" t="str">
        <f t="shared" si="166"/>
        <v/>
      </c>
      <c r="FJ129" s="44"/>
      <c r="FK129" s="43"/>
      <c r="FL129" s="46" t="str">
        <f t="shared" si="167"/>
        <v/>
      </c>
      <c r="FM129" s="47" t="str">
        <f t="shared" si="168"/>
        <v/>
      </c>
      <c r="FN129" s="42"/>
      <c r="FO129" s="43"/>
      <c r="FP129" s="45" t="str">
        <f t="shared" si="169"/>
        <v/>
      </c>
      <c r="FQ129" s="44"/>
      <c r="FR129" s="43"/>
      <c r="FS129" s="46" t="str">
        <f t="shared" si="170"/>
        <v/>
      </c>
      <c r="FT129" s="47" t="str">
        <f t="shared" si="171"/>
        <v/>
      </c>
      <c r="FU129" s="42"/>
      <c r="FV129" s="43"/>
      <c r="FW129" s="45" t="str">
        <f t="shared" si="172"/>
        <v/>
      </c>
      <c r="FX129" s="44"/>
      <c r="FY129" s="43"/>
      <c r="FZ129" s="46" t="str">
        <f t="shared" si="173"/>
        <v/>
      </c>
      <c r="GA129" s="47" t="str">
        <f t="shared" si="174"/>
        <v/>
      </c>
      <c r="GB129" s="62" t="s">
        <v>6</v>
      </c>
      <c r="GC129" s="60" t="str">
        <f>IF(ISERROR(AVERAGE(K129,R129,Y129,AF129,AM129,FI129,FP129,FW129,#REF!,#REF!)),"",AVERAGE(K129,R129,Y129,AF129,AM129,FI129,FP129,FW129,#REF!,#REF!))</f>
        <v/>
      </c>
      <c r="GD129" s="61" t="str">
        <f>IF(ISERROR(SUM(N129,U129,AB129,AI129,AP129,FL129,FS129,FZ129,#REF!,#REF!)),"",SUM(N129,U129,AB129,AI129,AP129,FL129,FS129,FZ129,#REF!,#REF!))</f>
        <v/>
      </c>
      <c r="GE129" s="63" t="str">
        <f t="shared" si="175"/>
        <v/>
      </c>
      <c r="GF129" s="25" t="str">
        <f>IF(ISERROR(AVERAGE(K129,R129,Y129,AF129,AM129,FI129,FP129,FW129,#REF!,#REF!)/MIN(K129,R129,Y129,AF129,AM129,FI129,FP129,FW129,#REF!,#REF!)),"",AVERAGE(K129,R129,Y129,AF129,AM129,FI129,FP129,FW129,#REF!,#REF!)/MIN(K129,R129,Y129,AF129,AM129,FI129,FP129,FW129,#REF!,#REF!))</f>
        <v/>
      </c>
      <c r="GG129" s="42"/>
      <c r="GH129" s="43"/>
      <c r="GI129" s="45" t="str">
        <f t="shared" si="176"/>
        <v/>
      </c>
      <c r="GJ129" s="44"/>
      <c r="GK129" s="43"/>
      <c r="GL129" s="46" t="str">
        <f t="shared" si="177"/>
        <v/>
      </c>
      <c r="GM129" s="47" t="str">
        <f t="shared" si="178"/>
        <v/>
      </c>
    </row>
    <row r="130" spans="2:195" ht="27.75" customHeight="1" x14ac:dyDescent="0.2">
      <c r="B130" s="68">
        <v>122</v>
      </c>
      <c r="C130" s="41"/>
      <c r="D130" s="82"/>
      <c r="E130" s="40"/>
      <c r="F130" s="23"/>
      <c r="G130" s="24"/>
      <c r="H130" s="50"/>
      <c r="I130" s="42"/>
      <c r="J130" s="43"/>
      <c r="K130" s="45"/>
      <c r="L130" s="44"/>
      <c r="M130" s="43"/>
      <c r="N130" s="46"/>
      <c r="O130" s="47"/>
      <c r="P130" s="42"/>
      <c r="Q130" s="43"/>
      <c r="R130" s="45" t="str">
        <f t="shared" si="112"/>
        <v/>
      </c>
      <c r="S130" s="44"/>
      <c r="T130" s="43"/>
      <c r="U130" s="46" t="str">
        <f t="shared" si="113"/>
        <v/>
      </c>
      <c r="V130" s="47" t="str">
        <f t="shared" si="114"/>
        <v/>
      </c>
      <c r="W130" s="42"/>
      <c r="X130" s="43"/>
      <c r="Y130" s="45"/>
      <c r="Z130" s="44"/>
      <c r="AA130" s="43"/>
      <c r="AB130" s="46"/>
      <c r="AC130" s="47"/>
      <c r="AD130" s="42"/>
      <c r="AE130" s="43"/>
      <c r="AF130" s="45"/>
      <c r="AG130" s="44"/>
      <c r="AH130" s="43"/>
      <c r="AI130" s="46"/>
      <c r="AJ130" s="47"/>
      <c r="AK130" s="42"/>
      <c r="AL130" s="43"/>
      <c r="AM130" s="45"/>
      <c r="AN130" s="44"/>
      <c r="AO130" s="43"/>
      <c r="AP130" s="46"/>
      <c r="AQ130" s="47"/>
      <c r="AR130" s="42"/>
      <c r="AS130" s="43"/>
      <c r="AT130" s="45" t="str">
        <f t="shared" si="115"/>
        <v/>
      </c>
      <c r="AU130" s="44"/>
      <c r="AV130" s="43"/>
      <c r="AW130" s="46" t="str">
        <f t="shared" si="116"/>
        <v/>
      </c>
      <c r="AX130" s="47" t="str">
        <f t="shared" si="117"/>
        <v/>
      </c>
      <c r="AY130" s="42"/>
      <c r="AZ130" s="43"/>
      <c r="BA130" s="45" t="str">
        <f t="shared" si="118"/>
        <v/>
      </c>
      <c r="BB130" s="44"/>
      <c r="BC130" s="43"/>
      <c r="BD130" s="46" t="str">
        <f t="shared" si="119"/>
        <v/>
      </c>
      <c r="BE130" s="47" t="str">
        <f t="shared" si="120"/>
        <v/>
      </c>
      <c r="BF130" s="42"/>
      <c r="BG130" s="43"/>
      <c r="BH130" s="45" t="str">
        <f t="shared" si="121"/>
        <v/>
      </c>
      <c r="BI130" s="44"/>
      <c r="BJ130" s="43"/>
      <c r="BK130" s="46" t="str">
        <f t="shared" si="122"/>
        <v/>
      </c>
      <c r="BL130" s="47" t="str">
        <f t="shared" si="123"/>
        <v/>
      </c>
      <c r="BM130" s="42"/>
      <c r="BN130" s="43"/>
      <c r="BO130" s="45" t="str">
        <f t="shared" si="124"/>
        <v/>
      </c>
      <c r="BP130" s="44"/>
      <c r="BQ130" s="43"/>
      <c r="BR130" s="46" t="str">
        <f t="shared" si="125"/>
        <v/>
      </c>
      <c r="BS130" s="47" t="str">
        <f t="shared" si="126"/>
        <v/>
      </c>
      <c r="BT130" s="42"/>
      <c r="BU130" s="43"/>
      <c r="BV130" s="45" t="str">
        <f t="shared" si="127"/>
        <v/>
      </c>
      <c r="BW130" s="44"/>
      <c r="BX130" s="43"/>
      <c r="BY130" s="46" t="str">
        <f t="shared" si="128"/>
        <v/>
      </c>
      <c r="BZ130" s="47" t="str">
        <f t="shared" si="129"/>
        <v/>
      </c>
      <c r="CA130" s="42"/>
      <c r="CB130" s="43"/>
      <c r="CC130" s="45" t="str">
        <f t="shared" si="130"/>
        <v/>
      </c>
      <c r="CD130" s="44"/>
      <c r="CE130" s="43"/>
      <c r="CF130" s="46" t="str">
        <f t="shared" si="131"/>
        <v/>
      </c>
      <c r="CG130" s="47" t="str">
        <f t="shared" si="132"/>
        <v/>
      </c>
      <c r="CH130" s="42"/>
      <c r="CI130" s="43"/>
      <c r="CJ130" s="45" t="str">
        <f t="shared" si="133"/>
        <v/>
      </c>
      <c r="CK130" s="44"/>
      <c r="CL130" s="43"/>
      <c r="CM130" s="46" t="str">
        <f t="shared" si="134"/>
        <v/>
      </c>
      <c r="CN130" s="47" t="str">
        <f t="shared" si="135"/>
        <v/>
      </c>
      <c r="CO130" s="42"/>
      <c r="CP130" s="43"/>
      <c r="CQ130" s="45" t="str">
        <f t="shared" si="136"/>
        <v/>
      </c>
      <c r="CR130" s="44"/>
      <c r="CS130" s="43"/>
      <c r="CT130" s="46" t="str">
        <f t="shared" si="137"/>
        <v/>
      </c>
      <c r="CU130" s="47" t="str">
        <f t="shared" si="138"/>
        <v/>
      </c>
      <c r="CV130" s="42"/>
      <c r="CW130" s="43"/>
      <c r="CX130" s="45" t="str">
        <f t="shared" si="139"/>
        <v/>
      </c>
      <c r="CY130" s="44"/>
      <c r="CZ130" s="43"/>
      <c r="DA130" s="46" t="str">
        <f t="shared" si="140"/>
        <v/>
      </c>
      <c r="DB130" s="47" t="str">
        <f t="shared" si="141"/>
        <v/>
      </c>
      <c r="DC130" s="42"/>
      <c r="DD130" s="43"/>
      <c r="DE130" s="45" t="str">
        <f t="shared" si="142"/>
        <v/>
      </c>
      <c r="DF130" s="44"/>
      <c r="DG130" s="43"/>
      <c r="DH130" s="46" t="str">
        <f t="shared" si="143"/>
        <v/>
      </c>
      <c r="DI130" s="47" t="str">
        <f t="shared" si="144"/>
        <v/>
      </c>
      <c r="DJ130" s="42"/>
      <c r="DK130" s="43"/>
      <c r="DL130" s="45" t="str">
        <f t="shared" si="145"/>
        <v/>
      </c>
      <c r="DM130" s="44"/>
      <c r="DN130" s="43"/>
      <c r="DO130" s="46" t="str">
        <f t="shared" si="146"/>
        <v/>
      </c>
      <c r="DP130" s="47" t="str">
        <f t="shared" si="147"/>
        <v/>
      </c>
      <c r="DQ130" s="42"/>
      <c r="DR130" s="43"/>
      <c r="DS130" s="45" t="str">
        <f t="shared" si="148"/>
        <v/>
      </c>
      <c r="DT130" s="44"/>
      <c r="DU130" s="43"/>
      <c r="DV130" s="46" t="str">
        <f t="shared" si="149"/>
        <v/>
      </c>
      <c r="DW130" s="47" t="str">
        <f t="shared" si="150"/>
        <v/>
      </c>
      <c r="DX130" s="42"/>
      <c r="DY130" s="43"/>
      <c r="DZ130" s="45" t="str">
        <f t="shared" si="151"/>
        <v/>
      </c>
      <c r="EA130" s="44"/>
      <c r="EB130" s="43"/>
      <c r="EC130" s="46" t="str">
        <f t="shared" si="152"/>
        <v/>
      </c>
      <c r="ED130" s="47" t="str">
        <f t="shared" si="153"/>
        <v/>
      </c>
      <c r="EE130" s="42"/>
      <c r="EF130" s="43"/>
      <c r="EG130" s="45" t="str">
        <f t="shared" si="154"/>
        <v/>
      </c>
      <c r="EH130" s="44"/>
      <c r="EI130" s="43"/>
      <c r="EJ130" s="46" t="str">
        <f t="shared" si="155"/>
        <v/>
      </c>
      <c r="EK130" s="47" t="str">
        <f t="shared" si="156"/>
        <v/>
      </c>
      <c r="EL130" s="42"/>
      <c r="EM130" s="43"/>
      <c r="EN130" s="45" t="str">
        <f t="shared" si="157"/>
        <v/>
      </c>
      <c r="EO130" s="44"/>
      <c r="EP130" s="43"/>
      <c r="EQ130" s="46" t="str">
        <f t="shared" si="158"/>
        <v/>
      </c>
      <c r="ER130" s="47" t="str">
        <f t="shared" si="159"/>
        <v/>
      </c>
      <c r="ES130" s="42"/>
      <c r="ET130" s="43"/>
      <c r="EU130" s="45" t="str">
        <f t="shared" si="160"/>
        <v/>
      </c>
      <c r="EV130" s="44"/>
      <c r="EW130" s="43"/>
      <c r="EX130" s="46" t="str">
        <f t="shared" si="161"/>
        <v/>
      </c>
      <c r="EY130" s="47" t="str">
        <f t="shared" si="162"/>
        <v/>
      </c>
      <c r="EZ130" s="42"/>
      <c r="FA130" s="43"/>
      <c r="FB130" s="45" t="str">
        <f t="shared" si="163"/>
        <v/>
      </c>
      <c r="FC130" s="44"/>
      <c r="FD130" s="43"/>
      <c r="FE130" s="46" t="str">
        <f t="shared" si="164"/>
        <v/>
      </c>
      <c r="FF130" s="47" t="str">
        <f t="shared" si="165"/>
        <v/>
      </c>
      <c r="FG130" s="42"/>
      <c r="FH130" s="43"/>
      <c r="FI130" s="45" t="str">
        <f t="shared" si="166"/>
        <v/>
      </c>
      <c r="FJ130" s="44"/>
      <c r="FK130" s="43"/>
      <c r="FL130" s="46" t="str">
        <f t="shared" si="167"/>
        <v/>
      </c>
      <c r="FM130" s="47" t="str">
        <f t="shared" si="168"/>
        <v/>
      </c>
      <c r="FN130" s="42"/>
      <c r="FO130" s="43"/>
      <c r="FP130" s="45" t="str">
        <f t="shared" si="169"/>
        <v/>
      </c>
      <c r="FQ130" s="44"/>
      <c r="FR130" s="43"/>
      <c r="FS130" s="46" t="str">
        <f t="shared" si="170"/>
        <v/>
      </c>
      <c r="FT130" s="47" t="str">
        <f t="shared" si="171"/>
        <v/>
      </c>
      <c r="FU130" s="42"/>
      <c r="FV130" s="43"/>
      <c r="FW130" s="45" t="str">
        <f t="shared" si="172"/>
        <v/>
      </c>
      <c r="FX130" s="44"/>
      <c r="FY130" s="43"/>
      <c r="FZ130" s="46" t="str">
        <f t="shared" si="173"/>
        <v/>
      </c>
      <c r="GA130" s="47" t="str">
        <f t="shared" si="174"/>
        <v/>
      </c>
      <c r="GB130" s="62" t="s">
        <v>6</v>
      </c>
      <c r="GC130" s="60" t="str">
        <f>IF(ISERROR(AVERAGE(K130,R130,Y130,AF130,AM130,FI130,FP130,FW130,#REF!,#REF!)),"",AVERAGE(K130,R130,Y130,AF130,AM130,FI130,FP130,FW130,#REF!,#REF!))</f>
        <v/>
      </c>
      <c r="GD130" s="61" t="str">
        <f>IF(ISERROR(SUM(N130,U130,AB130,AI130,AP130,FL130,FS130,FZ130,#REF!,#REF!)),"",SUM(N130,U130,AB130,AI130,AP130,FL130,FS130,FZ130,#REF!,#REF!))</f>
        <v/>
      </c>
      <c r="GE130" s="63" t="str">
        <f t="shared" si="175"/>
        <v/>
      </c>
      <c r="GF130" s="25" t="str">
        <f>IF(ISERROR(AVERAGE(K130,R130,Y130,AF130,AM130,FI130,FP130,FW130,#REF!,#REF!)/MIN(K130,R130,Y130,AF130,AM130,FI130,FP130,FW130,#REF!,#REF!)),"",AVERAGE(K130,R130,Y130,AF130,AM130,FI130,FP130,FW130,#REF!,#REF!)/MIN(K130,R130,Y130,AF130,AM130,FI130,FP130,FW130,#REF!,#REF!))</f>
        <v/>
      </c>
      <c r="GG130" s="42"/>
      <c r="GH130" s="43"/>
      <c r="GI130" s="45" t="str">
        <f t="shared" si="176"/>
        <v/>
      </c>
      <c r="GJ130" s="44"/>
      <c r="GK130" s="43"/>
      <c r="GL130" s="46" t="str">
        <f t="shared" si="177"/>
        <v/>
      </c>
      <c r="GM130" s="47" t="str">
        <f t="shared" si="178"/>
        <v/>
      </c>
    </row>
    <row r="131" spans="2:195" ht="27.75" customHeight="1" x14ac:dyDescent="0.2">
      <c r="B131" s="68">
        <v>123</v>
      </c>
      <c r="C131" s="41"/>
      <c r="D131" s="82"/>
      <c r="E131" s="40"/>
      <c r="F131" s="23"/>
      <c r="G131" s="24"/>
      <c r="H131" s="50"/>
      <c r="I131" s="42"/>
      <c r="J131" s="43"/>
      <c r="K131" s="45"/>
      <c r="L131" s="44"/>
      <c r="M131" s="43"/>
      <c r="N131" s="46"/>
      <c r="O131" s="47"/>
      <c r="P131" s="42"/>
      <c r="Q131" s="43"/>
      <c r="R131" s="45" t="str">
        <f t="shared" si="112"/>
        <v/>
      </c>
      <c r="S131" s="44"/>
      <c r="T131" s="43"/>
      <c r="U131" s="46" t="str">
        <f t="shared" si="113"/>
        <v/>
      </c>
      <c r="V131" s="47" t="str">
        <f t="shared" si="114"/>
        <v/>
      </c>
      <c r="W131" s="42"/>
      <c r="X131" s="43"/>
      <c r="Y131" s="45"/>
      <c r="Z131" s="44"/>
      <c r="AA131" s="43"/>
      <c r="AB131" s="46"/>
      <c r="AC131" s="47"/>
      <c r="AD131" s="42"/>
      <c r="AE131" s="43"/>
      <c r="AF131" s="45"/>
      <c r="AG131" s="44"/>
      <c r="AH131" s="43"/>
      <c r="AI131" s="46"/>
      <c r="AJ131" s="47"/>
      <c r="AK131" s="42"/>
      <c r="AL131" s="43"/>
      <c r="AM131" s="45"/>
      <c r="AN131" s="44"/>
      <c r="AO131" s="43"/>
      <c r="AP131" s="46"/>
      <c r="AQ131" s="47"/>
      <c r="AR131" s="42"/>
      <c r="AS131" s="43"/>
      <c r="AT131" s="45" t="str">
        <f t="shared" si="115"/>
        <v/>
      </c>
      <c r="AU131" s="44"/>
      <c r="AV131" s="43"/>
      <c r="AW131" s="46" t="str">
        <f t="shared" si="116"/>
        <v/>
      </c>
      <c r="AX131" s="47" t="str">
        <f t="shared" si="117"/>
        <v/>
      </c>
      <c r="AY131" s="42"/>
      <c r="AZ131" s="43"/>
      <c r="BA131" s="45" t="str">
        <f t="shared" si="118"/>
        <v/>
      </c>
      <c r="BB131" s="44"/>
      <c r="BC131" s="43"/>
      <c r="BD131" s="46" t="str">
        <f t="shared" si="119"/>
        <v/>
      </c>
      <c r="BE131" s="47" t="str">
        <f t="shared" si="120"/>
        <v/>
      </c>
      <c r="BF131" s="42"/>
      <c r="BG131" s="43"/>
      <c r="BH131" s="45" t="str">
        <f t="shared" si="121"/>
        <v/>
      </c>
      <c r="BI131" s="44"/>
      <c r="BJ131" s="43"/>
      <c r="BK131" s="46" t="str">
        <f t="shared" si="122"/>
        <v/>
      </c>
      <c r="BL131" s="47" t="str">
        <f t="shared" si="123"/>
        <v/>
      </c>
      <c r="BM131" s="42"/>
      <c r="BN131" s="43"/>
      <c r="BO131" s="45" t="str">
        <f t="shared" si="124"/>
        <v/>
      </c>
      <c r="BP131" s="44"/>
      <c r="BQ131" s="43"/>
      <c r="BR131" s="46" t="str">
        <f t="shared" si="125"/>
        <v/>
      </c>
      <c r="BS131" s="47" t="str">
        <f t="shared" si="126"/>
        <v/>
      </c>
      <c r="BT131" s="42"/>
      <c r="BU131" s="43"/>
      <c r="BV131" s="45" t="str">
        <f t="shared" si="127"/>
        <v/>
      </c>
      <c r="BW131" s="44"/>
      <c r="BX131" s="43"/>
      <c r="BY131" s="46" t="str">
        <f t="shared" si="128"/>
        <v/>
      </c>
      <c r="BZ131" s="47" t="str">
        <f t="shared" si="129"/>
        <v/>
      </c>
      <c r="CA131" s="42"/>
      <c r="CB131" s="43"/>
      <c r="CC131" s="45" t="str">
        <f t="shared" si="130"/>
        <v/>
      </c>
      <c r="CD131" s="44"/>
      <c r="CE131" s="43"/>
      <c r="CF131" s="46" t="str">
        <f t="shared" si="131"/>
        <v/>
      </c>
      <c r="CG131" s="47" t="str">
        <f t="shared" si="132"/>
        <v/>
      </c>
      <c r="CH131" s="42"/>
      <c r="CI131" s="43"/>
      <c r="CJ131" s="45" t="str">
        <f t="shared" si="133"/>
        <v/>
      </c>
      <c r="CK131" s="44"/>
      <c r="CL131" s="43"/>
      <c r="CM131" s="46" t="str">
        <f t="shared" si="134"/>
        <v/>
      </c>
      <c r="CN131" s="47" t="str">
        <f t="shared" si="135"/>
        <v/>
      </c>
      <c r="CO131" s="42"/>
      <c r="CP131" s="43"/>
      <c r="CQ131" s="45" t="str">
        <f t="shared" si="136"/>
        <v/>
      </c>
      <c r="CR131" s="44"/>
      <c r="CS131" s="43"/>
      <c r="CT131" s="46" t="str">
        <f t="shared" si="137"/>
        <v/>
      </c>
      <c r="CU131" s="47" t="str">
        <f t="shared" si="138"/>
        <v/>
      </c>
      <c r="CV131" s="42"/>
      <c r="CW131" s="43"/>
      <c r="CX131" s="45" t="str">
        <f t="shared" si="139"/>
        <v/>
      </c>
      <c r="CY131" s="44"/>
      <c r="CZ131" s="43"/>
      <c r="DA131" s="46" t="str">
        <f t="shared" si="140"/>
        <v/>
      </c>
      <c r="DB131" s="47" t="str">
        <f t="shared" si="141"/>
        <v/>
      </c>
      <c r="DC131" s="42"/>
      <c r="DD131" s="43"/>
      <c r="DE131" s="45" t="str">
        <f t="shared" si="142"/>
        <v/>
      </c>
      <c r="DF131" s="44"/>
      <c r="DG131" s="43"/>
      <c r="DH131" s="46" t="str">
        <f t="shared" si="143"/>
        <v/>
      </c>
      <c r="DI131" s="47" t="str">
        <f t="shared" si="144"/>
        <v/>
      </c>
      <c r="DJ131" s="42"/>
      <c r="DK131" s="43"/>
      <c r="DL131" s="45" t="str">
        <f t="shared" si="145"/>
        <v/>
      </c>
      <c r="DM131" s="44"/>
      <c r="DN131" s="43"/>
      <c r="DO131" s="46" t="str">
        <f t="shared" si="146"/>
        <v/>
      </c>
      <c r="DP131" s="47" t="str">
        <f t="shared" si="147"/>
        <v/>
      </c>
      <c r="DQ131" s="42"/>
      <c r="DR131" s="43"/>
      <c r="DS131" s="45" t="str">
        <f t="shared" si="148"/>
        <v/>
      </c>
      <c r="DT131" s="44"/>
      <c r="DU131" s="43"/>
      <c r="DV131" s="46" t="str">
        <f t="shared" si="149"/>
        <v/>
      </c>
      <c r="DW131" s="47" t="str">
        <f t="shared" si="150"/>
        <v/>
      </c>
      <c r="DX131" s="42"/>
      <c r="DY131" s="43"/>
      <c r="DZ131" s="45" t="str">
        <f t="shared" si="151"/>
        <v/>
      </c>
      <c r="EA131" s="44"/>
      <c r="EB131" s="43"/>
      <c r="EC131" s="46" t="str">
        <f t="shared" si="152"/>
        <v/>
      </c>
      <c r="ED131" s="47" t="str">
        <f t="shared" si="153"/>
        <v/>
      </c>
      <c r="EE131" s="42"/>
      <c r="EF131" s="43"/>
      <c r="EG131" s="45" t="str">
        <f t="shared" si="154"/>
        <v/>
      </c>
      <c r="EH131" s="44"/>
      <c r="EI131" s="43"/>
      <c r="EJ131" s="46" t="str">
        <f t="shared" si="155"/>
        <v/>
      </c>
      <c r="EK131" s="47" t="str">
        <f t="shared" si="156"/>
        <v/>
      </c>
      <c r="EL131" s="42"/>
      <c r="EM131" s="43"/>
      <c r="EN131" s="45" t="str">
        <f t="shared" si="157"/>
        <v/>
      </c>
      <c r="EO131" s="44"/>
      <c r="EP131" s="43"/>
      <c r="EQ131" s="46" t="str">
        <f t="shared" si="158"/>
        <v/>
      </c>
      <c r="ER131" s="47" t="str">
        <f t="shared" si="159"/>
        <v/>
      </c>
      <c r="ES131" s="42"/>
      <c r="ET131" s="43"/>
      <c r="EU131" s="45" t="str">
        <f t="shared" si="160"/>
        <v/>
      </c>
      <c r="EV131" s="44"/>
      <c r="EW131" s="43"/>
      <c r="EX131" s="46" t="str">
        <f t="shared" si="161"/>
        <v/>
      </c>
      <c r="EY131" s="47" t="str">
        <f t="shared" si="162"/>
        <v/>
      </c>
      <c r="EZ131" s="42"/>
      <c r="FA131" s="43"/>
      <c r="FB131" s="45" t="str">
        <f t="shared" si="163"/>
        <v/>
      </c>
      <c r="FC131" s="44"/>
      <c r="FD131" s="43"/>
      <c r="FE131" s="46" t="str">
        <f t="shared" si="164"/>
        <v/>
      </c>
      <c r="FF131" s="47" t="str">
        <f t="shared" si="165"/>
        <v/>
      </c>
      <c r="FG131" s="42"/>
      <c r="FH131" s="43"/>
      <c r="FI131" s="45" t="str">
        <f t="shared" si="166"/>
        <v/>
      </c>
      <c r="FJ131" s="44"/>
      <c r="FK131" s="43"/>
      <c r="FL131" s="46" t="str">
        <f t="shared" si="167"/>
        <v/>
      </c>
      <c r="FM131" s="47" t="str">
        <f t="shared" si="168"/>
        <v/>
      </c>
      <c r="FN131" s="42"/>
      <c r="FO131" s="43"/>
      <c r="FP131" s="45" t="str">
        <f t="shared" si="169"/>
        <v/>
      </c>
      <c r="FQ131" s="44"/>
      <c r="FR131" s="43"/>
      <c r="FS131" s="46" t="str">
        <f t="shared" si="170"/>
        <v/>
      </c>
      <c r="FT131" s="47" t="str">
        <f t="shared" si="171"/>
        <v/>
      </c>
      <c r="FU131" s="42"/>
      <c r="FV131" s="43"/>
      <c r="FW131" s="45" t="str">
        <f t="shared" si="172"/>
        <v/>
      </c>
      <c r="FX131" s="44"/>
      <c r="FY131" s="43"/>
      <c r="FZ131" s="46" t="str">
        <f t="shared" si="173"/>
        <v/>
      </c>
      <c r="GA131" s="47" t="str">
        <f t="shared" si="174"/>
        <v/>
      </c>
      <c r="GB131" s="62" t="s">
        <v>6</v>
      </c>
      <c r="GC131" s="60" t="str">
        <f>IF(ISERROR(AVERAGE(K131,R131,Y131,AF131,AM131,FI131,FP131,FW131,#REF!,#REF!)),"",AVERAGE(K131,R131,Y131,AF131,AM131,FI131,FP131,FW131,#REF!,#REF!))</f>
        <v/>
      </c>
      <c r="GD131" s="61" t="str">
        <f>IF(ISERROR(SUM(N131,U131,AB131,AI131,AP131,FL131,FS131,FZ131,#REF!,#REF!)),"",SUM(N131,U131,AB131,AI131,AP131,FL131,FS131,FZ131,#REF!,#REF!))</f>
        <v/>
      </c>
      <c r="GE131" s="63" t="str">
        <f t="shared" si="175"/>
        <v/>
      </c>
      <c r="GF131" s="25" t="str">
        <f>IF(ISERROR(AVERAGE(K131,R131,Y131,AF131,AM131,FI131,FP131,FW131,#REF!,#REF!)/MIN(K131,R131,Y131,AF131,AM131,FI131,FP131,FW131,#REF!,#REF!)),"",AVERAGE(K131,R131,Y131,AF131,AM131,FI131,FP131,FW131,#REF!,#REF!)/MIN(K131,R131,Y131,AF131,AM131,FI131,FP131,FW131,#REF!,#REF!))</f>
        <v/>
      </c>
      <c r="GG131" s="42"/>
      <c r="GH131" s="43"/>
      <c r="GI131" s="45" t="str">
        <f t="shared" si="176"/>
        <v/>
      </c>
      <c r="GJ131" s="44"/>
      <c r="GK131" s="43"/>
      <c r="GL131" s="46" t="str">
        <f t="shared" si="177"/>
        <v/>
      </c>
      <c r="GM131" s="47" t="str">
        <f t="shared" si="178"/>
        <v/>
      </c>
    </row>
    <row r="132" spans="2:195" ht="27.75" customHeight="1" x14ac:dyDescent="0.2">
      <c r="B132" s="68">
        <v>124</v>
      </c>
      <c r="C132" s="41"/>
      <c r="D132" s="82"/>
      <c r="E132" s="40"/>
      <c r="F132" s="23"/>
      <c r="G132" s="24"/>
      <c r="H132" s="50"/>
      <c r="I132" s="42"/>
      <c r="J132" s="43"/>
      <c r="K132" s="45"/>
      <c r="L132" s="44"/>
      <c r="M132" s="43"/>
      <c r="N132" s="46"/>
      <c r="O132" s="47"/>
      <c r="P132" s="42"/>
      <c r="Q132" s="43"/>
      <c r="R132" s="45" t="str">
        <f t="shared" si="112"/>
        <v/>
      </c>
      <c r="S132" s="44"/>
      <c r="T132" s="43"/>
      <c r="U132" s="46" t="str">
        <f t="shared" si="113"/>
        <v/>
      </c>
      <c r="V132" s="47" t="str">
        <f t="shared" si="114"/>
        <v/>
      </c>
      <c r="W132" s="42"/>
      <c r="X132" s="43"/>
      <c r="Y132" s="45"/>
      <c r="Z132" s="44"/>
      <c r="AA132" s="43"/>
      <c r="AB132" s="46"/>
      <c r="AC132" s="47"/>
      <c r="AD132" s="42"/>
      <c r="AE132" s="43"/>
      <c r="AF132" s="45"/>
      <c r="AG132" s="44"/>
      <c r="AH132" s="43"/>
      <c r="AI132" s="46"/>
      <c r="AJ132" s="47"/>
      <c r="AK132" s="42"/>
      <c r="AL132" s="43"/>
      <c r="AM132" s="45"/>
      <c r="AN132" s="44"/>
      <c r="AO132" s="43"/>
      <c r="AP132" s="46"/>
      <c r="AQ132" s="47"/>
      <c r="AR132" s="42"/>
      <c r="AS132" s="43"/>
      <c r="AT132" s="45" t="str">
        <f t="shared" si="115"/>
        <v/>
      </c>
      <c r="AU132" s="44"/>
      <c r="AV132" s="43"/>
      <c r="AW132" s="46" t="str">
        <f t="shared" si="116"/>
        <v/>
      </c>
      <c r="AX132" s="47" t="str">
        <f t="shared" si="117"/>
        <v/>
      </c>
      <c r="AY132" s="42"/>
      <c r="AZ132" s="43"/>
      <c r="BA132" s="45" t="str">
        <f t="shared" si="118"/>
        <v/>
      </c>
      <c r="BB132" s="44"/>
      <c r="BC132" s="43"/>
      <c r="BD132" s="46" t="str">
        <f t="shared" si="119"/>
        <v/>
      </c>
      <c r="BE132" s="47" t="str">
        <f t="shared" si="120"/>
        <v/>
      </c>
      <c r="BF132" s="42"/>
      <c r="BG132" s="43"/>
      <c r="BH132" s="45" t="str">
        <f t="shared" si="121"/>
        <v/>
      </c>
      <c r="BI132" s="44"/>
      <c r="BJ132" s="43"/>
      <c r="BK132" s="46" t="str">
        <f t="shared" si="122"/>
        <v/>
      </c>
      <c r="BL132" s="47" t="str">
        <f t="shared" si="123"/>
        <v/>
      </c>
      <c r="BM132" s="42"/>
      <c r="BN132" s="43"/>
      <c r="BO132" s="45" t="str">
        <f t="shared" si="124"/>
        <v/>
      </c>
      <c r="BP132" s="44"/>
      <c r="BQ132" s="43"/>
      <c r="BR132" s="46" t="str">
        <f t="shared" si="125"/>
        <v/>
      </c>
      <c r="BS132" s="47" t="str">
        <f t="shared" si="126"/>
        <v/>
      </c>
      <c r="BT132" s="42"/>
      <c r="BU132" s="43"/>
      <c r="BV132" s="45" t="str">
        <f t="shared" si="127"/>
        <v/>
      </c>
      <c r="BW132" s="44"/>
      <c r="BX132" s="43"/>
      <c r="BY132" s="46" t="str">
        <f t="shared" si="128"/>
        <v/>
      </c>
      <c r="BZ132" s="47" t="str">
        <f t="shared" si="129"/>
        <v/>
      </c>
      <c r="CA132" s="42"/>
      <c r="CB132" s="43"/>
      <c r="CC132" s="45" t="str">
        <f t="shared" si="130"/>
        <v/>
      </c>
      <c r="CD132" s="44"/>
      <c r="CE132" s="43"/>
      <c r="CF132" s="46" t="str">
        <f t="shared" si="131"/>
        <v/>
      </c>
      <c r="CG132" s="47" t="str">
        <f t="shared" si="132"/>
        <v/>
      </c>
      <c r="CH132" s="42"/>
      <c r="CI132" s="43"/>
      <c r="CJ132" s="45" t="str">
        <f t="shared" si="133"/>
        <v/>
      </c>
      <c r="CK132" s="44"/>
      <c r="CL132" s="43"/>
      <c r="CM132" s="46" t="str">
        <f t="shared" si="134"/>
        <v/>
      </c>
      <c r="CN132" s="47" t="str">
        <f t="shared" si="135"/>
        <v/>
      </c>
      <c r="CO132" s="42"/>
      <c r="CP132" s="43"/>
      <c r="CQ132" s="45" t="str">
        <f t="shared" si="136"/>
        <v/>
      </c>
      <c r="CR132" s="44"/>
      <c r="CS132" s="43"/>
      <c r="CT132" s="46" t="str">
        <f t="shared" si="137"/>
        <v/>
      </c>
      <c r="CU132" s="47" t="str">
        <f t="shared" si="138"/>
        <v/>
      </c>
      <c r="CV132" s="42"/>
      <c r="CW132" s="43"/>
      <c r="CX132" s="45" t="str">
        <f t="shared" si="139"/>
        <v/>
      </c>
      <c r="CY132" s="44"/>
      <c r="CZ132" s="43"/>
      <c r="DA132" s="46" t="str">
        <f t="shared" si="140"/>
        <v/>
      </c>
      <c r="DB132" s="47" t="str">
        <f t="shared" si="141"/>
        <v/>
      </c>
      <c r="DC132" s="42"/>
      <c r="DD132" s="43"/>
      <c r="DE132" s="45" t="str">
        <f t="shared" si="142"/>
        <v/>
      </c>
      <c r="DF132" s="44"/>
      <c r="DG132" s="43"/>
      <c r="DH132" s="46" t="str">
        <f t="shared" si="143"/>
        <v/>
      </c>
      <c r="DI132" s="47" t="str">
        <f t="shared" si="144"/>
        <v/>
      </c>
      <c r="DJ132" s="42"/>
      <c r="DK132" s="43"/>
      <c r="DL132" s="45" t="str">
        <f t="shared" si="145"/>
        <v/>
      </c>
      <c r="DM132" s="44"/>
      <c r="DN132" s="43"/>
      <c r="DO132" s="46" t="str">
        <f t="shared" si="146"/>
        <v/>
      </c>
      <c r="DP132" s="47" t="str">
        <f t="shared" si="147"/>
        <v/>
      </c>
      <c r="DQ132" s="42"/>
      <c r="DR132" s="43"/>
      <c r="DS132" s="45" t="str">
        <f t="shared" si="148"/>
        <v/>
      </c>
      <c r="DT132" s="44"/>
      <c r="DU132" s="43"/>
      <c r="DV132" s="46" t="str">
        <f t="shared" si="149"/>
        <v/>
      </c>
      <c r="DW132" s="47" t="str">
        <f t="shared" si="150"/>
        <v/>
      </c>
      <c r="DX132" s="42"/>
      <c r="DY132" s="43"/>
      <c r="DZ132" s="45" t="str">
        <f t="shared" si="151"/>
        <v/>
      </c>
      <c r="EA132" s="44"/>
      <c r="EB132" s="43"/>
      <c r="EC132" s="46" t="str">
        <f t="shared" si="152"/>
        <v/>
      </c>
      <c r="ED132" s="47" t="str">
        <f t="shared" si="153"/>
        <v/>
      </c>
      <c r="EE132" s="42"/>
      <c r="EF132" s="43"/>
      <c r="EG132" s="45" t="str">
        <f t="shared" si="154"/>
        <v/>
      </c>
      <c r="EH132" s="44"/>
      <c r="EI132" s="43"/>
      <c r="EJ132" s="46" t="str">
        <f t="shared" si="155"/>
        <v/>
      </c>
      <c r="EK132" s="47" t="str">
        <f t="shared" si="156"/>
        <v/>
      </c>
      <c r="EL132" s="42"/>
      <c r="EM132" s="43"/>
      <c r="EN132" s="45" t="str">
        <f t="shared" si="157"/>
        <v/>
      </c>
      <c r="EO132" s="44"/>
      <c r="EP132" s="43"/>
      <c r="EQ132" s="46" t="str">
        <f t="shared" si="158"/>
        <v/>
      </c>
      <c r="ER132" s="47" t="str">
        <f t="shared" si="159"/>
        <v/>
      </c>
      <c r="ES132" s="42"/>
      <c r="ET132" s="43"/>
      <c r="EU132" s="45" t="str">
        <f t="shared" si="160"/>
        <v/>
      </c>
      <c r="EV132" s="44"/>
      <c r="EW132" s="43"/>
      <c r="EX132" s="46" t="str">
        <f t="shared" si="161"/>
        <v/>
      </c>
      <c r="EY132" s="47" t="str">
        <f t="shared" si="162"/>
        <v/>
      </c>
      <c r="EZ132" s="42"/>
      <c r="FA132" s="43"/>
      <c r="FB132" s="45" t="str">
        <f t="shared" si="163"/>
        <v/>
      </c>
      <c r="FC132" s="44"/>
      <c r="FD132" s="43"/>
      <c r="FE132" s="46" t="str">
        <f t="shared" si="164"/>
        <v/>
      </c>
      <c r="FF132" s="47" t="str">
        <f t="shared" si="165"/>
        <v/>
      </c>
      <c r="FG132" s="42"/>
      <c r="FH132" s="43"/>
      <c r="FI132" s="45" t="str">
        <f t="shared" si="166"/>
        <v/>
      </c>
      <c r="FJ132" s="44"/>
      <c r="FK132" s="43"/>
      <c r="FL132" s="46" t="str">
        <f t="shared" si="167"/>
        <v/>
      </c>
      <c r="FM132" s="47" t="str">
        <f t="shared" si="168"/>
        <v/>
      </c>
      <c r="FN132" s="42"/>
      <c r="FO132" s="43"/>
      <c r="FP132" s="45" t="str">
        <f t="shared" si="169"/>
        <v/>
      </c>
      <c r="FQ132" s="44"/>
      <c r="FR132" s="43"/>
      <c r="FS132" s="46" t="str">
        <f t="shared" si="170"/>
        <v/>
      </c>
      <c r="FT132" s="47" t="str">
        <f t="shared" si="171"/>
        <v/>
      </c>
      <c r="FU132" s="42"/>
      <c r="FV132" s="43"/>
      <c r="FW132" s="45" t="str">
        <f t="shared" si="172"/>
        <v/>
      </c>
      <c r="FX132" s="44"/>
      <c r="FY132" s="43"/>
      <c r="FZ132" s="46" t="str">
        <f t="shared" si="173"/>
        <v/>
      </c>
      <c r="GA132" s="47" t="str">
        <f t="shared" si="174"/>
        <v/>
      </c>
      <c r="GB132" s="62" t="s">
        <v>6</v>
      </c>
      <c r="GC132" s="60" t="str">
        <f>IF(ISERROR(AVERAGE(K132,R132,Y132,AF132,AM132,FI132,FP132,FW132,#REF!,#REF!)),"",AVERAGE(K132,R132,Y132,AF132,AM132,FI132,FP132,FW132,#REF!,#REF!))</f>
        <v/>
      </c>
      <c r="GD132" s="61" t="str">
        <f>IF(ISERROR(SUM(N132,U132,AB132,AI132,AP132,FL132,FS132,FZ132,#REF!,#REF!)),"",SUM(N132,U132,AB132,AI132,AP132,FL132,FS132,FZ132,#REF!,#REF!))</f>
        <v/>
      </c>
      <c r="GE132" s="63" t="str">
        <f t="shared" si="175"/>
        <v/>
      </c>
      <c r="GF132" s="25" t="str">
        <f>IF(ISERROR(AVERAGE(K132,R132,Y132,AF132,AM132,FI132,FP132,FW132,#REF!,#REF!)/MIN(K132,R132,Y132,AF132,AM132,FI132,FP132,FW132,#REF!,#REF!)),"",AVERAGE(K132,R132,Y132,AF132,AM132,FI132,FP132,FW132,#REF!,#REF!)/MIN(K132,R132,Y132,AF132,AM132,FI132,FP132,FW132,#REF!,#REF!))</f>
        <v/>
      </c>
      <c r="GG132" s="42"/>
      <c r="GH132" s="43"/>
      <c r="GI132" s="45" t="str">
        <f t="shared" si="176"/>
        <v/>
      </c>
      <c r="GJ132" s="44"/>
      <c r="GK132" s="43"/>
      <c r="GL132" s="46" t="str">
        <f t="shared" si="177"/>
        <v/>
      </c>
      <c r="GM132" s="47" t="str">
        <f t="shared" si="178"/>
        <v/>
      </c>
    </row>
    <row r="133" spans="2:195" ht="27.75" customHeight="1" x14ac:dyDescent="0.2">
      <c r="B133" s="68">
        <v>125</v>
      </c>
      <c r="C133" s="70"/>
      <c r="D133" s="82"/>
      <c r="E133" s="71"/>
      <c r="F133" s="72"/>
      <c r="G133" s="73"/>
      <c r="H133" s="74"/>
      <c r="I133" s="42"/>
      <c r="J133" s="43"/>
      <c r="K133" s="45"/>
      <c r="L133" s="44"/>
      <c r="M133" s="43"/>
      <c r="N133" s="46"/>
      <c r="O133" s="47"/>
      <c r="P133" s="42"/>
      <c r="Q133" s="43"/>
      <c r="R133" s="45" t="str">
        <f t="shared" si="112"/>
        <v/>
      </c>
      <c r="S133" s="44"/>
      <c r="T133" s="43"/>
      <c r="U133" s="46" t="str">
        <f t="shared" si="113"/>
        <v/>
      </c>
      <c r="V133" s="47" t="str">
        <f t="shared" si="114"/>
        <v/>
      </c>
      <c r="W133" s="42"/>
      <c r="X133" s="43"/>
      <c r="Y133" s="45"/>
      <c r="Z133" s="44"/>
      <c r="AA133" s="43"/>
      <c r="AB133" s="46"/>
      <c r="AC133" s="47"/>
      <c r="AD133" s="42"/>
      <c r="AE133" s="43"/>
      <c r="AF133" s="45"/>
      <c r="AG133" s="44"/>
      <c r="AH133" s="43"/>
      <c r="AI133" s="46"/>
      <c r="AJ133" s="47"/>
      <c r="AK133" s="42"/>
      <c r="AL133" s="43"/>
      <c r="AM133" s="45"/>
      <c r="AN133" s="44"/>
      <c r="AO133" s="43"/>
      <c r="AP133" s="46"/>
      <c r="AQ133" s="47"/>
      <c r="AR133" s="42"/>
      <c r="AS133" s="43"/>
      <c r="AT133" s="45" t="str">
        <f t="shared" si="115"/>
        <v/>
      </c>
      <c r="AU133" s="44"/>
      <c r="AV133" s="43"/>
      <c r="AW133" s="46" t="str">
        <f t="shared" si="116"/>
        <v/>
      </c>
      <c r="AX133" s="47" t="str">
        <f t="shared" si="117"/>
        <v/>
      </c>
      <c r="AY133" s="42"/>
      <c r="AZ133" s="43"/>
      <c r="BA133" s="45" t="str">
        <f t="shared" si="118"/>
        <v/>
      </c>
      <c r="BB133" s="44"/>
      <c r="BC133" s="43"/>
      <c r="BD133" s="46" t="str">
        <f t="shared" si="119"/>
        <v/>
      </c>
      <c r="BE133" s="47" t="str">
        <f t="shared" si="120"/>
        <v/>
      </c>
      <c r="BF133" s="42"/>
      <c r="BG133" s="43"/>
      <c r="BH133" s="45" t="str">
        <f t="shared" si="121"/>
        <v/>
      </c>
      <c r="BI133" s="44"/>
      <c r="BJ133" s="43"/>
      <c r="BK133" s="46" t="str">
        <f t="shared" si="122"/>
        <v/>
      </c>
      <c r="BL133" s="47" t="str">
        <f t="shared" si="123"/>
        <v/>
      </c>
      <c r="BM133" s="42"/>
      <c r="BN133" s="43"/>
      <c r="BO133" s="45" t="str">
        <f t="shared" si="124"/>
        <v/>
      </c>
      <c r="BP133" s="44"/>
      <c r="BQ133" s="43"/>
      <c r="BR133" s="46" t="str">
        <f t="shared" si="125"/>
        <v/>
      </c>
      <c r="BS133" s="47" t="str">
        <f t="shared" si="126"/>
        <v/>
      </c>
      <c r="BT133" s="42"/>
      <c r="BU133" s="43"/>
      <c r="BV133" s="45" t="str">
        <f t="shared" si="127"/>
        <v/>
      </c>
      <c r="BW133" s="44"/>
      <c r="BX133" s="43"/>
      <c r="BY133" s="46" t="str">
        <f t="shared" si="128"/>
        <v/>
      </c>
      <c r="BZ133" s="47" t="str">
        <f t="shared" si="129"/>
        <v/>
      </c>
      <c r="CA133" s="42"/>
      <c r="CB133" s="43"/>
      <c r="CC133" s="45" t="str">
        <f t="shared" si="130"/>
        <v/>
      </c>
      <c r="CD133" s="44"/>
      <c r="CE133" s="43"/>
      <c r="CF133" s="46" t="str">
        <f t="shared" si="131"/>
        <v/>
      </c>
      <c r="CG133" s="47" t="str">
        <f t="shared" si="132"/>
        <v/>
      </c>
      <c r="CH133" s="42"/>
      <c r="CI133" s="43"/>
      <c r="CJ133" s="45" t="str">
        <f t="shared" si="133"/>
        <v/>
      </c>
      <c r="CK133" s="44"/>
      <c r="CL133" s="43"/>
      <c r="CM133" s="46" t="str">
        <f t="shared" si="134"/>
        <v/>
      </c>
      <c r="CN133" s="47" t="str">
        <f t="shared" si="135"/>
        <v/>
      </c>
      <c r="CO133" s="42"/>
      <c r="CP133" s="43"/>
      <c r="CQ133" s="45" t="str">
        <f t="shared" si="136"/>
        <v/>
      </c>
      <c r="CR133" s="44"/>
      <c r="CS133" s="43"/>
      <c r="CT133" s="46" t="str">
        <f t="shared" si="137"/>
        <v/>
      </c>
      <c r="CU133" s="47" t="str">
        <f t="shared" si="138"/>
        <v/>
      </c>
      <c r="CV133" s="42"/>
      <c r="CW133" s="43"/>
      <c r="CX133" s="45" t="str">
        <f t="shared" si="139"/>
        <v/>
      </c>
      <c r="CY133" s="44"/>
      <c r="CZ133" s="43"/>
      <c r="DA133" s="46" t="str">
        <f t="shared" si="140"/>
        <v/>
      </c>
      <c r="DB133" s="47" t="str">
        <f t="shared" si="141"/>
        <v/>
      </c>
      <c r="DC133" s="42"/>
      <c r="DD133" s="43"/>
      <c r="DE133" s="45" t="str">
        <f t="shared" si="142"/>
        <v/>
      </c>
      <c r="DF133" s="44"/>
      <c r="DG133" s="43"/>
      <c r="DH133" s="46" t="str">
        <f t="shared" si="143"/>
        <v/>
      </c>
      <c r="DI133" s="47" t="str">
        <f t="shared" si="144"/>
        <v/>
      </c>
      <c r="DJ133" s="42"/>
      <c r="DK133" s="43"/>
      <c r="DL133" s="45" t="str">
        <f t="shared" si="145"/>
        <v/>
      </c>
      <c r="DM133" s="44"/>
      <c r="DN133" s="43"/>
      <c r="DO133" s="46" t="str">
        <f t="shared" si="146"/>
        <v/>
      </c>
      <c r="DP133" s="47" t="str">
        <f t="shared" si="147"/>
        <v/>
      </c>
      <c r="DQ133" s="42"/>
      <c r="DR133" s="43"/>
      <c r="DS133" s="45" t="str">
        <f t="shared" si="148"/>
        <v/>
      </c>
      <c r="DT133" s="44"/>
      <c r="DU133" s="43"/>
      <c r="DV133" s="46" t="str">
        <f t="shared" si="149"/>
        <v/>
      </c>
      <c r="DW133" s="47" t="str">
        <f t="shared" si="150"/>
        <v/>
      </c>
      <c r="DX133" s="42"/>
      <c r="DY133" s="43"/>
      <c r="DZ133" s="45" t="str">
        <f t="shared" si="151"/>
        <v/>
      </c>
      <c r="EA133" s="44"/>
      <c r="EB133" s="43"/>
      <c r="EC133" s="46" t="str">
        <f t="shared" si="152"/>
        <v/>
      </c>
      <c r="ED133" s="47" t="str">
        <f t="shared" si="153"/>
        <v/>
      </c>
      <c r="EE133" s="42"/>
      <c r="EF133" s="43"/>
      <c r="EG133" s="45" t="str">
        <f t="shared" si="154"/>
        <v/>
      </c>
      <c r="EH133" s="44"/>
      <c r="EI133" s="43"/>
      <c r="EJ133" s="46" t="str">
        <f t="shared" si="155"/>
        <v/>
      </c>
      <c r="EK133" s="47" t="str">
        <f t="shared" si="156"/>
        <v/>
      </c>
      <c r="EL133" s="42"/>
      <c r="EM133" s="43"/>
      <c r="EN133" s="45" t="str">
        <f t="shared" si="157"/>
        <v/>
      </c>
      <c r="EO133" s="44"/>
      <c r="EP133" s="43"/>
      <c r="EQ133" s="46" t="str">
        <f t="shared" si="158"/>
        <v/>
      </c>
      <c r="ER133" s="47" t="str">
        <f t="shared" si="159"/>
        <v/>
      </c>
      <c r="ES133" s="42"/>
      <c r="ET133" s="43"/>
      <c r="EU133" s="45" t="str">
        <f t="shared" si="160"/>
        <v/>
      </c>
      <c r="EV133" s="44"/>
      <c r="EW133" s="43"/>
      <c r="EX133" s="46" t="str">
        <f t="shared" si="161"/>
        <v/>
      </c>
      <c r="EY133" s="47" t="str">
        <f t="shared" si="162"/>
        <v/>
      </c>
      <c r="EZ133" s="42"/>
      <c r="FA133" s="43"/>
      <c r="FB133" s="45" t="str">
        <f t="shared" si="163"/>
        <v/>
      </c>
      <c r="FC133" s="44"/>
      <c r="FD133" s="43"/>
      <c r="FE133" s="46" t="str">
        <f t="shared" si="164"/>
        <v/>
      </c>
      <c r="FF133" s="47" t="str">
        <f t="shared" si="165"/>
        <v/>
      </c>
      <c r="FG133" s="42"/>
      <c r="FH133" s="43"/>
      <c r="FI133" s="45" t="str">
        <f t="shared" si="166"/>
        <v/>
      </c>
      <c r="FJ133" s="44"/>
      <c r="FK133" s="43"/>
      <c r="FL133" s="46" t="str">
        <f t="shared" si="167"/>
        <v/>
      </c>
      <c r="FM133" s="47" t="str">
        <f t="shared" si="168"/>
        <v/>
      </c>
      <c r="FN133" s="42"/>
      <c r="FO133" s="43"/>
      <c r="FP133" s="45" t="str">
        <f t="shared" si="169"/>
        <v/>
      </c>
      <c r="FQ133" s="44"/>
      <c r="FR133" s="43"/>
      <c r="FS133" s="46" t="str">
        <f t="shared" si="170"/>
        <v/>
      </c>
      <c r="FT133" s="47" t="str">
        <f t="shared" si="171"/>
        <v/>
      </c>
      <c r="FU133" s="42"/>
      <c r="FV133" s="43"/>
      <c r="FW133" s="45" t="str">
        <f t="shared" si="172"/>
        <v/>
      </c>
      <c r="FX133" s="44"/>
      <c r="FY133" s="43"/>
      <c r="FZ133" s="46" t="str">
        <f t="shared" si="173"/>
        <v/>
      </c>
      <c r="GA133" s="47" t="str">
        <f t="shared" si="174"/>
        <v/>
      </c>
      <c r="GB133" s="62" t="s">
        <v>6</v>
      </c>
      <c r="GC133" s="60" t="str">
        <f>IF(ISERROR(AVERAGE(K133,R133,Y133,AF133,AM133,FI133,FP133,FW133,#REF!,#REF!)),"",AVERAGE(K133,R133,Y133,AF133,AM133,FI133,FP133,FW133,#REF!,#REF!))</f>
        <v/>
      </c>
      <c r="GD133" s="61" t="str">
        <f>IF(ISERROR(SUM(N133,U133,AB133,AI133,AP133,FL133,FS133,FZ133,#REF!,#REF!)),"",SUM(N133,U133,AB133,AI133,AP133,FL133,FS133,FZ133,#REF!,#REF!))</f>
        <v/>
      </c>
      <c r="GE133" s="63" t="str">
        <f t="shared" si="175"/>
        <v/>
      </c>
      <c r="GF133" s="25" t="str">
        <f>IF(ISERROR(AVERAGE(K133,R133,Y133,AF133,AM133,FI133,FP133,FW133,#REF!,#REF!)/MIN(K133,R133,Y133,AF133,AM133,FI133,FP133,FW133,#REF!,#REF!)),"",AVERAGE(K133,R133,Y133,AF133,AM133,FI133,FP133,FW133,#REF!,#REF!)/MIN(K133,R133,Y133,AF133,AM133,FI133,FP133,FW133,#REF!,#REF!))</f>
        <v/>
      </c>
      <c r="GG133" s="42"/>
      <c r="GH133" s="43"/>
      <c r="GI133" s="45" t="str">
        <f t="shared" si="176"/>
        <v/>
      </c>
      <c r="GJ133" s="44"/>
      <c r="GK133" s="43"/>
      <c r="GL133" s="46" t="str">
        <f t="shared" si="177"/>
        <v/>
      </c>
      <c r="GM133" s="47" t="str">
        <f t="shared" si="178"/>
        <v/>
      </c>
    </row>
    <row r="134" spans="2:195" ht="21" customHeight="1" thickBot="1" x14ac:dyDescent="0.25">
      <c r="B134" s="68">
        <v>126</v>
      </c>
      <c r="C134" s="41"/>
      <c r="D134" s="41"/>
      <c r="E134" s="40"/>
      <c r="F134" s="23"/>
      <c r="G134" s="24"/>
      <c r="H134" s="50"/>
      <c r="I134" s="42"/>
      <c r="J134" s="43"/>
      <c r="K134" s="45"/>
      <c r="L134" s="44"/>
      <c r="M134" s="43"/>
      <c r="N134" s="46"/>
      <c r="O134" s="47"/>
      <c r="P134" s="42"/>
      <c r="Q134" s="43"/>
      <c r="R134" s="45" t="str">
        <f t="shared" si="112"/>
        <v/>
      </c>
      <c r="S134" s="44"/>
      <c r="T134" s="43"/>
      <c r="U134" s="46" t="str">
        <f t="shared" si="113"/>
        <v/>
      </c>
      <c r="V134" s="47" t="str">
        <f t="shared" si="114"/>
        <v/>
      </c>
      <c r="W134" s="42"/>
      <c r="X134" s="43"/>
      <c r="Y134" s="45"/>
      <c r="Z134" s="44"/>
      <c r="AA134" s="43"/>
      <c r="AB134" s="46"/>
      <c r="AC134" s="47"/>
      <c r="AD134" s="42"/>
      <c r="AE134" s="43"/>
      <c r="AF134" s="45"/>
      <c r="AG134" s="44"/>
      <c r="AH134" s="43"/>
      <c r="AI134" s="46"/>
      <c r="AJ134" s="47"/>
      <c r="AK134" s="42"/>
      <c r="AL134" s="43"/>
      <c r="AM134" s="45"/>
      <c r="AN134" s="44"/>
      <c r="AO134" s="43"/>
      <c r="AP134" s="46"/>
      <c r="AQ134" s="47"/>
      <c r="AR134" s="42"/>
      <c r="AS134" s="43"/>
      <c r="AT134" s="45" t="str">
        <f t="shared" si="115"/>
        <v/>
      </c>
      <c r="AU134" s="44"/>
      <c r="AV134" s="43"/>
      <c r="AW134" s="46" t="str">
        <f t="shared" si="116"/>
        <v/>
      </c>
      <c r="AX134" s="47" t="str">
        <f t="shared" si="117"/>
        <v/>
      </c>
      <c r="AY134" s="42"/>
      <c r="AZ134" s="43"/>
      <c r="BA134" s="45" t="str">
        <f t="shared" si="118"/>
        <v/>
      </c>
      <c r="BB134" s="44"/>
      <c r="BC134" s="43"/>
      <c r="BD134" s="46" t="str">
        <f t="shared" si="119"/>
        <v/>
      </c>
      <c r="BE134" s="47" t="str">
        <f t="shared" si="120"/>
        <v/>
      </c>
      <c r="BF134" s="42"/>
      <c r="BG134" s="43"/>
      <c r="BH134" s="45" t="str">
        <f t="shared" si="121"/>
        <v/>
      </c>
      <c r="BI134" s="44"/>
      <c r="BJ134" s="43"/>
      <c r="BK134" s="46" t="str">
        <f t="shared" si="122"/>
        <v/>
      </c>
      <c r="BL134" s="47" t="str">
        <f t="shared" si="123"/>
        <v/>
      </c>
      <c r="BM134" s="42"/>
      <c r="BN134" s="43"/>
      <c r="BO134" s="45" t="str">
        <f t="shared" si="124"/>
        <v/>
      </c>
      <c r="BP134" s="44"/>
      <c r="BQ134" s="43"/>
      <c r="BR134" s="46" t="str">
        <f t="shared" si="125"/>
        <v/>
      </c>
      <c r="BS134" s="47" t="str">
        <f t="shared" si="126"/>
        <v/>
      </c>
      <c r="BT134" s="42"/>
      <c r="BU134" s="43"/>
      <c r="BV134" s="45" t="str">
        <f t="shared" si="127"/>
        <v/>
      </c>
      <c r="BW134" s="44"/>
      <c r="BX134" s="43"/>
      <c r="BY134" s="46" t="str">
        <f t="shared" si="128"/>
        <v/>
      </c>
      <c r="BZ134" s="47" t="str">
        <f t="shared" si="129"/>
        <v/>
      </c>
      <c r="CA134" s="42"/>
      <c r="CB134" s="43"/>
      <c r="CC134" s="45" t="str">
        <f t="shared" si="130"/>
        <v/>
      </c>
      <c r="CD134" s="44"/>
      <c r="CE134" s="43"/>
      <c r="CF134" s="46" t="str">
        <f t="shared" si="131"/>
        <v/>
      </c>
      <c r="CG134" s="47" t="str">
        <f t="shared" si="132"/>
        <v/>
      </c>
      <c r="CH134" s="42"/>
      <c r="CI134" s="43"/>
      <c r="CJ134" s="45" t="str">
        <f t="shared" si="133"/>
        <v/>
      </c>
      <c r="CK134" s="44"/>
      <c r="CL134" s="43"/>
      <c r="CM134" s="46" t="str">
        <f t="shared" si="134"/>
        <v/>
      </c>
      <c r="CN134" s="47" t="str">
        <f t="shared" si="135"/>
        <v/>
      </c>
      <c r="CO134" s="42"/>
      <c r="CP134" s="43"/>
      <c r="CQ134" s="45" t="str">
        <f t="shared" si="136"/>
        <v/>
      </c>
      <c r="CR134" s="44"/>
      <c r="CS134" s="43"/>
      <c r="CT134" s="46" t="str">
        <f t="shared" si="137"/>
        <v/>
      </c>
      <c r="CU134" s="47" t="str">
        <f t="shared" si="138"/>
        <v/>
      </c>
      <c r="CV134" s="42"/>
      <c r="CW134" s="43"/>
      <c r="CX134" s="45" t="str">
        <f t="shared" si="139"/>
        <v/>
      </c>
      <c r="CY134" s="44"/>
      <c r="CZ134" s="43"/>
      <c r="DA134" s="46" t="str">
        <f t="shared" si="140"/>
        <v/>
      </c>
      <c r="DB134" s="47" t="str">
        <f t="shared" si="141"/>
        <v/>
      </c>
      <c r="DC134" s="42"/>
      <c r="DD134" s="43"/>
      <c r="DE134" s="45" t="str">
        <f t="shared" si="142"/>
        <v/>
      </c>
      <c r="DF134" s="44"/>
      <c r="DG134" s="43"/>
      <c r="DH134" s="46" t="str">
        <f t="shared" si="143"/>
        <v/>
      </c>
      <c r="DI134" s="47" t="str">
        <f t="shared" si="144"/>
        <v/>
      </c>
      <c r="DJ134" s="42"/>
      <c r="DK134" s="43"/>
      <c r="DL134" s="45" t="str">
        <f t="shared" si="145"/>
        <v/>
      </c>
      <c r="DM134" s="44"/>
      <c r="DN134" s="43"/>
      <c r="DO134" s="46" t="str">
        <f t="shared" si="146"/>
        <v/>
      </c>
      <c r="DP134" s="47" t="str">
        <f t="shared" si="147"/>
        <v/>
      </c>
      <c r="DQ134" s="42"/>
      <c r="DR134" s="43"/>
      <c r="DS134" s="45" t="str">
        <f t="shared" si="148"/>
        <v/>
      </c>
      <c r="DT134" s="44"/>
      <c r="DU134" s="43"/>
      <c r="DV134" s="46" t="str">
        <f t="shared" si="149"/>
        <v/>
      </c>
      <c r="DW134" s="47" t="str">
        <f t="shared" si="150"/>
        <v/>
      </c>
      <c r="DX134" s="42"/>
      <c r="DY134" s="43"/>
      <c r="DZ134" s="45" t="str">
        <f t="shared" si="151"/>
        <v/>
      </c>
      <c r="EA134" s="44"/>
      <c r="EB134" s="43"/>
      <c r="EC134" s="46" t="str">
        <f t="shared" si="152"/>
        <v/>
      </c>
      <c r="ED134" s="47" t="str">
        <f t="shared" si="153"/>
        <v/>
      </c>
      <c r="EE134" s="42"/>
      <c r="EF134" s="43"/>
      <c r="EG134" s="45" t="str">
        <f t="shared" si="154"/>
        <v/>
      </c>
      <c r="EH134" s="44"/>
      <c r="EI134" s="43"/>
      <c r="EJ134" s="46" t="str">
        <f t="shared" si="155"/>
        <v/>
      </c>
      <c r="EK134" s="47" t="str">
        <f t="shared" si="156"/>
        <v/>
      </c>
      <c r="EL134" s="42"/>
      <c r="EM134" s="43"/>
      <c r="EN134" s="45" t="str">
        <f t="shared" si="157"/>
        <v/>
      </c>
      <c r="EO134" s="44"/>
      <c r="EP134" s="43"/>
      <c r="EQ134" s="46" t="str">
        <f t="shared" si="158"/>
        <v/>
      </c>
      <c r="ER134" s="47" t="str">
        <f t="shared" si="159"/>
        <v/>
      </c>
      <c r="ES134" s="42"/>
      <c r="ET134" s="43"/>
      <c r="EU134" s="45" t="str">
        <f t="shared" si="160"/>
        <v/>
      </c>
      <c r="EV134" s="44"/>
      <c r="EW134" s="43"/>
      <c r="EX134" s="46" t="str">
        <f t="shared" si="161"/>
        <v/>
      </c>
      <c r="EY134" s="47" t="str">
        <f t="shared" si="162"/>
        <v/>
      </c>
      <c r="EZ134" s="42"/>
      <c r="FA134" s="43"/>
      <c r="FB134" s="45" t="str">
        <f t="shared" si="163"/>
        <v/>
      </c>
      <c r="FC134" s="44"/>
      <c r="FD134" s="43"/>
      <c r="FE134" s="46" t="str">
        <f t="shared" si="164"/>
        <v/>
      </c>
      <c r="FF134" s="47" t="str">
        <f t="shared" si="165"/>
        <v/>
      </c>
      <c r="FG134" s="42"/>
      <c r="FH134" s="43"/>
      <c r="FI134" s="45" t="str">
        <f t="shared" si="166"/>
        <v/>
      </c>
      <c r="FJ134" s="44"/>
      <c r="FK134" s="43"/>
      <c r="FL134" s="46" t="str">
        <f t="shared" si="167"/>
        <v/>
      </c>
      <c r="FM134" s="47" t="str">
        <f t="shared" si="168"/>
        <v/>
      </c>
      <c r="FN134" s="42"/>
      <c r="FO134" s="43"/>
      <c r="FP134" s="45" t="str">
        <f t="shared" si="169"/>
        <v/>
      </c>
      <c r="FQ134" s="44"/>
      <c r="FR134" s="43"/>
      <c r="FS134" s="46" t="str">
        <f t="shared" si="170"/>
        <v/>
      </c>
      <c r="FT134" s="47" t="str">
        <f t="shared" si="171"/>
        <v/>
      </c>
      <c r="FU134" s="42"/>
      <c r="FV134" s="43"/>
      <c r="FW134" s="45" t="str">
        <f t="shared" si="172"/>
        <v/>
      </c>
      <c r="FX134" s="44"/>
      <c r="FY134" s="43"/>
      <c r="FZ134" s="46" t="str">
        <f t="shared" si="173"/>
        <v/>
      </c>
      <c r="GA134" s="47" t="str">
        <f t="shared" si="174"/>
        <v/>
      </c>
      <c r="GB134" s="62" t="s">
        <v>6</v>
      </c>
      <c r="GC134" s="60" t="str">
        <f>IF(ISERROR(AVERAGE(K134,R134,Y134,AF134,AM134,FI134,FP134,FW134,#REF!,#REF!)),"",AVERAGE(K134,R134,Y134,AF134,AM134,FI134,FP134,FW134,#REF!,#REF!))</f>
        <v/>
      </c>
      <c r="GD134" s="61" t="str">
        <f>IF(ISERROR(SUM(N134,U134,AB134,AI134,AP134,FL134,FS134,FZ134,#REF!,#REF!)),"",SUM(N134,U134,AB134,AI134,AP134,FL134,FS134,FZ134,#REF!,#REF!))</f>
        <v/>
      </c>
      <c r="GE134" s="63" t="str">
        <f t="shared" si="175"/>
        <v/>
      </c>
      <c r="GF134" s="25" t="str">
        <f>IF(ISERROR(AVERAGE(K134,R134,Y134,AF134,AM134,FI134,FP134,FW134,#REF!,#REF!)/MIN(K134,R134,Y134,AF134,AM134,FI134,FP134,FW134,#REF!,#REF!)),"",AVERAGE(K134,R134,Y134,AF134,AM134,FI134,FP134,FW134,#REF!,#REF!)/MIN(K134,R134,Y134,AF134,AM134,FI134,FP134,FW134,#REF!,#REF!))</f>
        <v/>
      </c>
      <c r="GG134" s="42"/>
      <c r="GH134" s="43"/>
      <c r="GI134" s="45" t="str">
        <f t="shared" si="176"/>
        <v/>
      </c>
      <c r="GJ134" s="44"/>
      <c r="GK134" s="43"/>
      <c r="GL134" s="46" t="str">
        <f t="shared" si="177"/>
        <v/>
      </c>
      <c r="GM134" s="47" t="str">
        <f t="shared" si="178"/>
        <v/>
      </c>
    </row>
    <row r="135" spans="2:195" ht="21" customHeight="1" thickBot="1" x14ac:dyDescent="0.25">
      <c r="B135" s="51" t="s">
        <v>5</v>
      </c>
      <c r="C135" s="52"/>
      <c r="D135" s="52"/>
      <c r="E135" s="56"/>
      <c r="F135" s="55"/>
      <c r="G135" s="53"/>
      <c r="H135" s="57"/>
      <c r="I135" s="259" t="s">
        <v>4</v>
      </c>
      <c r="J135" s="260"/>
      <c r="K135" s="260"/>
      <c r="L135" s="260"/>
      <c r="M135" s="260"/>
      <c r="N135" s="261"/>
      <c r="O135" s="54">
        <f>SUM(O9:O133)</f>
        <v>0</v>
      </c>
      <c r="P135" s="259" t="s">
        <v>4</v>
      </c>
      <c r="Q135" s="260"/>
      <c r="R135" s="260"/>
      <c r="S135" s="260"/>
      <c r="T135" s="260"/>
      <c r="U135" s="261"/>
      <c r="V135" s="54">
        <f>SUM(V9:V133)</f>
        <v>0</v>
      </c>
      <c r="W135" s="259" t="s">
        <v>4</v>
      </c>
      <c r="X135" s="260"/>
      <c r="Y135" s="260"/>
      <c r="Z135" s="260"/>
      <c r="AA135" s="260"/>
      <c r="AB135" s="261"/>
      <c r="AC135" s="54">
        <f>SUM(AC9:AC133)</f>
        <v>0</v>
      </c>
      <c r="AD135" s="259" t="s">
        <v>4</v>
      </c>
      <c r="AE135" s="260"/>
      <c r="AF135" s="260"/>
      <c r="AG135" s="260"/>
      <c r="AH135" s="260"/>
      <c r="AI135" s="261"/>
      <c r="AJ135" s="54">
        <f>SUM(AJ9:AJ133)</f>
        <v>0</v>
      </c>
      <c r="AK135" s="259" t="s">
        <v>4</v>
      </c>
      <c r="AL135" s="260"/>
      <c r="AM135" s="260"/>
      <c r="AN135" s="260"/>
      <c r="AO135" s="260"/>
      <c r="AP135" s="261"/>
      <c r="AQ135" s="54">
        <f>SUM(AQ9:AQ133)</f>
        <v>0</v>
      </c>
      <c r="AR135" s="259" t="s">
        <v>4</v>
      </c>
      <c r="AS135" s="260"/>
      <c r="AT135" s="260"/>
      <c r="AU135" s="260"/>
      <c r="AV135" s="260"/>
      <c r="AW135" s="261"/>
      <c r="AX135" s="54">
        <f>SUM(AX9:AX133)</f>
        <v>0</v>
      </c>
      <c r="AY135" s="259" t="s">
        <v>4</v>
      </c>
      <c r="AZ135" s="260"/>
      <c r="BA135" s="260"/>
      <c r="BB135" s="260"/>
      <c r="BC135" s="260"/>
      <c r="BD135" s="261"/>
      <c r="BE135" s="54">
        <f>SUM(BE9:BE133)</f>
        <v>0</v>
      </c>
      <c r="BF135" s="259" t="s">
        <v>4</v>
      </c>
      <c r="BG135" s="260"/>
      <c r="BH135" s="260"/>
      <c r="BI135" s="260"/>
      <c r="BJ135" s="260"/>
      <c r="BK135" s="261"/>
      <c r="BL135" s="54">
        <f>SUM(BL9:BL133)</f>
        <v>0</v>
      </c>
      <c r="BM135" s="259" t="s">
        <v>4</v>
      </c>
      <c r="BN135" s="260"/>
      <c r="BO135" s="260"/>
      <c r="BP135" s="260"/>
      <c r="BQ135" s="260"/>
      <c r="BR135" s="261"/>
      <c r="BS135" s="54">
        <f>SUM(BS9:BS133)</f>
        <v>0</v>
      </c>
      <c r="BT135" s="259" t="s">
        <v>4</v>
      </c>
      <c r="BU135" s="260"/>
      <c r="BV135" s="260"/>
      <c r="BW135" s="260"/>
      <c r="BX135" s="260"/>
      <c r="BY135" s="261"/>
      <c r="BZ135" s="54">
        <f>SUM(BZ9:BZ133)</f>
        <v>0</v>
      </c>
      <c r="CA135" s="259" t="s">
        <v>4</v>
      </c>
      <c r="CB135" s="260"/>
      <c r="CC135" s="260"/>
      <c r="CD135" s="260"/>
      <c r="CE135" s="260"/>
      <c r="CF135" s="261"/>
      <c r="CG135" s="54">
        <f>SUM(CG9:CG133)</f>
        <v>0</v>
      </c>
      <c r="CH135" s="259" t="s">
        <v>4</v>
      </c>
      <c r="CI135" s="260"/>
      <c r="CJ135" s="260"/>
      <c r="CK135" s="260"/>
      <c r="CL135" s="260"/>
      <c r="CM135" s="261"/>
      <c r="CN135" s="54">
        <f>SUM(CN9:CN133)</f>
        <v>0</v>
      </c>
      <c r="CO135" s="259" t="s">
        <v>4</v>
      </c>
      <c r="CP135" s="260"/>
      <c r="CQ135" s="260"/>
      <c r="CR135" s="260"/>
      <c r="CS135" s="260"/>
      <c r="CT135" s="261"/>
      <c r="CU135" s="92">
        <f>SUM(CU9:CU134)</f>
        <v>0</v>
      </c>
      <c r="CV135" s="259" t="s">
        <v>4</v>
      </c>
      <c r="CW135" s="260"/>
      <c r="CX135" s="260"/>
      <c r="CY135" s="260"/>
      <c r="CZ135" s="260"/>
      <c r="DA135" s="261"/>
      <c r="DB135" s="54">
        <f>SUM(DB9:DB133)</f>
        <v>0</v>
      </c>
      <c r="DC135" s="259" t="s">
        <v>4</v>
      </c>
      <c r="DD135" s="260"/>
      <c r="DE135" s="260"/>
      <c r="DF135" s="260"/>
      <c r="DG135" s="260"/>
      <c r="DH135" s="261"/>
      <c r="DI135" s="54">
        <f>SUM(DI9:DI133)</f>
        <v>0</v>
      </c>
      <c r="DJ135" s="259" t="s">
        <v>4</v>
      </c>
      <c r="DK135" s="260"/>
      <c r="DL135" s="260"/>
      <c r="DM135" s="260"/>
      <c r="DN135" s="260"/>
      <c r="DO135" s="261"/>
      <c r="DP135" s="54">
        <f>SUM(DP9:DP133)</f>
        <v>0</v>
      </c>
      <c r="DQ135" s="259" t="s">
        <v>4</v>
      </c>
      <c r="DR135" s="260"/>
      <c r="DS135" s="260"/>
      <c r="DT135" s="260"/>
      <c r="DU135" s="260"/>
      <c r="DV135" s="261"/>
      <c r="DW135" s="54">
        <f>SUM(DW9:DW133)</f>
        <v>0</v>
      </c>
      <c r="DX135" s="259" t="s">
        <v>4</v>
      </c>
      <c r="DY135" s="260"/>
      <c r="DZ135" s="260"/>
      <c r="EA135" s="260"/>
      <c r="EB135" s="260"/>
      <c r="EC135" s="261"/>
      <c r="ED135" s="54">
        <f>SUM(ED9:ED133)</f>
        <v>0</v>
      </c>
      <c r="EE135" s="259" t="s">
        <v>4</v>
      </c>
      <c r="EF135" s="260"/>
      <c r="EG135" s="260"/>
      <c r="EH135" s="260"/>
      <c r="EI135" s="260"/>
      <c r="EJ135" s="261"/>
      <c r="EK135" s="54">
        <f>SUM(EK9:EK133)</f>
        <v>0</v>
      </c>
      <c r="EL135" s="259" t="s">
        <v>4</v>
      </c>
      <c r="EM135" s="260"/>
      <c r="EN135" s="260"/>
      <c r="EO135" s="260"/>
      <c r="EP135" s="260"/>
      <c r="EQ135" s="261"/>
      <c r="ER135" s="54">
        <f>SUM(ER9:ER133)</f>
        <v>0</v>
      </c>
      <c r="ES135" s="259" t="s">
        <v>4</v>
      </c>
      <c r="ET135" s="260"/>
      <c r="EU135" s="260"/>
      <c r="EV135" s="260"/>
      <c r="EW135" s="260"/>
      <c r="EX135" s="261"/>
      <c r="EY135" s="54">
        <f>SUM(EY9:EY133)</f>
        <v>0</v>
      </c>
      <c r="EZ135" s="259" t="s">
        <v>4</v>
      </c>
      <c r="FA135" s="260"/>
      <c r="FB135" s="260"/>
      <c r="FC135" s="260"/>
      <c r="FD135" s="260"/>
      <c r="FE135" s="261"/>
      <c r="FF135" s="54">
        <f>SUM(FF9:FF133)</f>
        <v>0</v>
      </c>
      <c r="FG135" s="259" t="s">
        <v>4</v>
      </c>
      <c r="FH135" s="260"/>
      <c r="FI135" s="260"/>
      <c r="FJ135" s="260"/>
      <c r="FK135" s="260"/>
      <c r="FL135" s="261"/>
      <c r="FM135" s="54">
        <f>SUM(FM9:FM133)</f>
        <v>0</v>
      </c>
      <c r="FN135" s="259" t="s">
        <v>4</v>
      </c>
      <c r="FO135" s="260"/>
      <c r="FP135" s="260"/>
      <c r="FQ135" s="260"/>
      <c r="FR135" s="260"/>
      <c r="FS135" s="261"/>
      <c r="FT135" s="54">
        <f>SUM(FT9:FT133)</f>
        <v>0</v>
      </c>
      <c r="FU135" s="259" t="s">
        <v>4</v>
      </c>
      <c r="FV135" s="260"/>
      <c r="FW135" s="260"/>
      <c r="FX135" s="260"/>
      <c r="FY135" s="260"/>
      <c r="FZ135" s="261"/>
      <c r="GA135" s="54">
        <f>SUM(GA9:GA133)</f>
        <v>0</v>
      </c>
      <c r="GB135" s="294" t="s">
        <v>4</v>
      </c>
      <c r="GC135" s="295"/>
      <c r="GD135" s="296"/>
      <c r="GE135" s="58">
        <f>SUM(GE9:GE133)</f>
        <v>0</v>
      </c>
      <c r="GF135" s="58"/>
      <c r="GG135" s="259" t="s">
        <v>4</v>
      </c>
      <c r="GH135" s="260"/>
      <c r="GI135" s="260"/>
      <c r="GJ135" s="260"/>
      <c r="GK135" s="260"/>
      <c r="GL135" s="260"/>
      <c r="GM135" s="59">
        <f>SUM(GM9:GM133)</f>
        <v>0</v>
      </c>
    </row>
    <row r="136" spans="2:195" ht="21" customHeight="1" thickBot="1" x14ac:dyDescent="0.25">
      <c r="B136" s="26"/>
      <c r="C136" s="26"/>
      <c r="D136" s="26"/>
      <c r="E136" s="26"/>
      <c r="F136" s="26"/>
      <c r="G136" s="26"/>
      <c r="H136" s="26"/>
      <c r="I136" s="26"/>
      <c r="J136" s="27"/>
      <c r="K136" s="28"/>
      <c r="L136" s="28"/>
      <c r="M136" s="28"/>
      <c r="N136" s="27"/>
      <c r="O136" s="29">
        <f>O135/($H$143+M136)</f>
        <v>0</v>
      </c>
      <c r="P136" s="26"/>
      <c r="Q136" s="27"/>
      <c r="R136" s="27"/>
      <c r="S136" s="27"/>
      <c r="T136" s="27"/>
      <c r="U136" s="27"/>
      <c r="V136" s="29">
        <f>V135/($H$143+T136)</f>
        <v>0</v>
      </c>
      <c r="W136" s="26"/>
      <c r="X136" s="27"/>
      <c r="Y136" s="27"/>
      <c r="Z136" s="27"/>
      <c r="AA136" s="27"/>
      <c r="AB136" s="27"/>
      <c r="AC136" s="29">
        <f>AC135/($H$143+AA136)</f>
        <v>0</v>
      </c>
      <c r="AD136" s="26"/>
      <c r="AE136" s="27"/>
      <c r="AF136" s="27"/>
      <c r="AG136" s="27"/>
      <c r="AH136" s="27"/>
      <c r="AI136" s="27"/>
      <c r="AJ136" s="29">
        <f>AJ135/($H$143+AH136)</f>
        <v>0</v>
      </c>
      <c r="AK136" s="26"/>
      <c r="AL136" s="27"/>
      <c r="AM136" s="27"/>
      <c r="AN136" s="27"/>
      <c r="AO136" s="27"/>
      <c r="AP136" s="27"/>
      <c r="AQ136" s="29">
        <f>AQ135/($H$143+AO136)</f>
        <v>0</v>
      </c>
      <c r="AR136" s="26"/>
      <c r="AS136" s="27"/>
      <c r="AT136" s="27"/>
      <c r="AU136" s="27"/>
      <c r="AV136" s="27"/>
      <c r="AW136" s="27"/>
      <c r="AX136" s="29">
        <f>AX135/($H$143+AV136)</f>
        <v>0</v>
      </c>
      <c r="AY136" s="26"/>
      <c r="AZ136" s="27"/>
      <c r="BA136" s="27"/>
      <c r="BB136" s="27"/>
      <c r="BC136" s="27"/>
      <c r="BD136" s="27"/>
      <c r="BE136" s="29">
        <f>BE135/($H$143+BC136)</f>
        <v>0</v>
      </c>
      <c r="BF136" s="26"/>
      <c r="BG136" s="27"/>
      <c r="BH136" s="27"/>
      <c r="BI136" s="27"/>
      <c r="BJ136" s="27"/>
      <c r="BK136" s="27"/>
      <c r="BL136" s="29">
        <f>BL135/($H$143+BJ136)</f>
        <v>0</v>
      </c>
      <c r="BM136" s="26"/>
      <c r="BN136" s="27"/>
      <c r="BO136" s="27"/>
      <c r="BP136" s="27"/>
      <c r="BQ136" s="27"/>
      <c r="BR136" s="27"/>
      <c r="BS136" s="29">
        <f>BS135/($H$143+BQ136)</f>
        <v>0</v>
      </c>
      <c r="BT136" s="26"/>
      <c r="BU136" s="27"/>
      <c r="BV136" s="27"/>
      <c r="BW136" s="27"/>
      <c r="BX136" s="27"/>
      <c r="BY136" s="27"/>
      <c r="BZ136" s="29">
        <f>BZ135/($H$143+BX136)</f>
        <v>0</v>
      </c>
      <c r="CA136" s="26"/>
      <c r="CB136" s="27"/>
      <c r="CC136" s="27"/>
      <c r="CD136" s="27"/>
      <c r="CE136" s="27"/>
      <c r="CF136" s="27"/>
      <c r="CG136" s="29">
        <f>CG135/($H$143+CE136)</f>
        <v>0</v>
      </c>
      <c r="CH136" s="26"/>
      <c r="CI136" s="27"/>
      <c r="CJ136" s="27"/>
      <c r="CK136" s="27"/>
      <c r="CL136" s="27"/>
      <c r="CM136" s="27"/>
      <c r="CN136" s="29">
        <f>CN135/($H$143+CL136)</f>
        <v>0</v>
      </c>
      <c r="CO136" s="26"/>
      <c r="CP136" s="27"/>
      <c r="CQ136" s="27"/>
      <c r="CR136" s="27"/>
      <c r="CS136" s="27"/>
      <c r="CT136" s="27"/>
      <c r="CU136" s="29">
        <f>CU135/($H$143+CS136)</f>
        <v>0</v>
      </c>
      <c r="CV136" s="26"/>
      <c r="CW136" s="27"/>
      <c r="CX136" s="27"/>
      <c r="CY136" s="27"/>
      <c r="CZ136" s="27"/>
      <c r="DA136" s="27"/>
      <c r="DB136" s="29">
        <f>DB135/($H$143+CZ136)</f>
        <v>0</v>
      </c>
      <c r="DC136" s="26"/>
      <c r="DD136" s="27"/>
      <c r="DE136" s="27"/>
      <c r="DF136" s="27"/>
      <c r="DG136" s="27"/>
      <c r="DH136" s="27"/>
      <c r="DI136" s="29">
        <f>DI135/($H$143+DG136)</f>
        <v>0</v>
      </c>
      <c r="DJ136" s="26"/>
      <c r="DK136" s="27"/>
      <c r="DL136" s="27"/>
      <c r="DM136" s="27"/>
      <c r="DN136" s="27"/>
      <c r="DO136" s="27"/>
      <c r="DP136" s="29">
        <f>DP135/($H$143+DN136)</f>
        <v>0</v>
      </c>
      <c r="DQ136" s="26"/>
      <c r="DR136" s="27"/>
      <c r="DS136" s="27"/>
      <c r="DT136" s="27"/>
      <c r="DU136" s="27"/>
      <c r="DV136" s="27"/>
      <c r="DW136" s="29">
        <f>DW135/($H$143+DU136)</f>
        <v>0</v>
      </c>
      <c r="DX136" s="26"/>
      <c r="DY136" s="27"/>
      <c r="DZ136" s="27"/>
      <c r="EA136" s="27"/>
      <c r="EB136" s="27"/>
      <c r="EC136" s="27"/>
      <c r="ED136" s="29">
        <f>ED135/($H$143+EB136)</f>
        <v>0</v>
      </c>
      <c r="EE136" s="26"/>
      <c r="EF136" s="27"/>
      <c r="EG136" s="27"/>
      <c r="EH136" s="27"/>
      <c r="EI136" s="27"/>
      <c r="EJ136" s="27"/>
      <c r="EK136" s="29">
        <f>EK135/($H$143+EI136)</f>
        <v>0</v>
      </c>
      <c r="EL136" s="26"/>
      <c r="EM136" s="27"/>
      <c r="EN136" s="27"/>
      <c r="EO136" s="27"/>
      <c r="EP136" s="27"/>
      <c r="EQ136" s="27"/>
      <c r="ER136" s="29">
        <f>ER135/($H$143+EP136)</f>
        <v>0</v>
      </c>
      <c r="ES136" s="26"/>
      <c r="ET136" s="27"/>
      <c r="EU136" s="27"/>
      <c r="EV136" s="27"/>
      <c r="EW136" s="27"/>
      <c r="EX136" s="27"/>
      <c r="EY136" s="29">
        <f>EY135/($H$143+EW136)</f>
        <v>0</v>
      </c>
      <c r="EZ136" s="26"/>
      <c r="FA136" s="27"/>
      <c r="FB136" s="27"/>
      <c r="FC136" s="27"/>
      <c r="FD136" s="27"/>
      <c r="FE136" s="27"/>
      <c r="FF136" s="29">
        <f>FF135/($H$143+FD136)</f>
        <v>0</v>
      </c>
      <c r="FG136" s="26"/>
      <c r="FH136" s="27"/>
      <c r="FI136" s="27"/>
      <c r="FJ136" s="27"/>
      <c r="FK136" s="27"/>
      <c r="FL136" s="27"/>
      <c r="FM136" s="29">
        <f>FM135/($H$143+FK136)</f>
        <v>0</v>
      </c>
      <c r="FN136" s="26"/>
      <c r="FO136" s="27"/>
      <c r="FP136" s="27"/>
      <c r="FQ136" s="27"/>
      <c r="FR136" s="27"/>
      <c r="FS136" s="27"/>
      <c r="FT136" s="29">
        <f>FT135/($H$143+FR136)</f>
        <v>0</v>
      </c>
      <c r="FU136" s="26"/>
      <c r="FV136" s="27"/>
      <c r="FW136" s="27"/>
      <c r="FX136" s="27"/>
      <c r="FY136" s="27"/>
      <c r="FZ136" s="27"/>
      <c r="GA136" s="29">
        <f>GA135/($H$143+FY136)</f>
        <v>0</v>
      </c>
      <c r="GE136" s="29" t="str">
        <f>IF(ISERROR(GE135/(($H$143*(COUNTIF($O$135:$GA$135,1))))),"",GE135/(($H$143*(COUNTIF($O$135:$GA$135,1)))))</f>
        <v/>
      </c>
      <c r="GM136" s="29" t="str">
        <f>IF(ISERROR(GM135/(($H$143*(COUNTIF($O$137:$GA$137,1))+GD136))),"",GM135/(($H$143*(COUNTIF($O$137:$GA$137,1))+GD136)))</f>
        <v/>
      </c>
    </row>
    <row r="137" spans="2:195" ht="21" customHeight="1" x14ac:dyDescent="0.2">
      <c r="B137" s="26"/>
      <c r="C137" s="26"/>
      <c r="D137" s="26"/>
      <c r="E137" s="75" t="s">
        <v>3</v>
      </c>
      <c r="F137" s="26"/>
      <c r="G137" s="26"/>
      <c r="H137" s="30"/>
      <c r="I137" s="26"/>
      <c r="J137" s="27"/>
      <c r="K137" s="28"/>
      <c r="L137" s="27"/>
      <c r="M137" s="27"/>
      <c r="N137" s="27"/>
      <c r="O137" s="31">
        <f>IF(O135&gt;0,1,0)</f>
        <v>0</v>
      </c>
      <c r="P137" s="26"/>
      <c r="Q137" s="27"/>
      <c r="R137" s="27"/>
      <c r="S137" s="27"/>
      <c r="T137" s="27"/>
      <c r="U137" s="27"/>
      <c r="V137" s="31">
        <f>IF(V135&gt;0,1,0)</f>
        <v>0</v>
      </c>
      <c r="W137" s="26"/>
      <c r="X137" s="27"/>
      <c r="Y137" s="27"/>
      <c r="Z137" s="27"/>
      <c r="AA137" s="27"/>
      <c r="AB137" s="27"/>
      <c r="AC137" s="31">
        <f>IF(AC135&gt;0,1,0)</f>
        <v>0</v>
      </c>
      <c r="AD137" s="26"/>
      <c r="AE137" s="27"/>
      <c r="AF137" s="27"/>
      <c r="AG137" s="27"/>
      <c r="AH137" s="27"/>
      <c r="AI137" s="27"/>
      <c r="AJ137" s="31">
        <f>IF(AJ135&gt;0,1,0)</f>
        <v>0</v>
      </c>
      <c r="AK137" s="26"/>
      <c r="AL137" s="27"/>
      <c r="AM137" s="27"/>
      <c r="AN137" s="27"/>
      <c r="AO137" s="27"/>
      <c r="AP137" s="27"/>
      <c r="AQ137" s="31">
        <f>IF(AQ135&gt;0,1,0)</f>
        <v>0</v>
      </c>
      <c r="AR137" s="31"/>
      <c r="AS137" s="31"/>
      <c r="AT137" s="31"/>
      <c r="AU137" s="31"/>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1"/>
      <c r="CA137" s="31"/>
      <c r="CB137" s="31"/>
      <c r="CC137" s="31"/>
      <c r="CD137" s="31"/>
      <c r="CE137" s="31"/>
      <c r="CF137" s="31"/>
      <c r="CG137" s="31"/>
      <c r="CH137" s="31"/>
      <c r="CI137" s="31"/>
      <c r="CJ137" s="31"/>
      <c r="CK137" s="31"/>
      <c r="CL137" s="31"/>
      <c r="CM137" s="31"/>
      <c r="CN137" s="31"/>
      <c r="CO137" s="31"/>
      <c r="CP137" s="31"/>
      <c r="CQ137" s="31"/>
      <c r="CR137" s="31"/>
      <c r="CS137" s="31"/>
      <c r="CT137" s="31"/>
      <c r="CU137" s="31"/>
      <c r="CV137" s="31"/>
      <c r="CW137" s="31"/>
      <c r="CX137" s="31"/>
      <c r="CY137" s="31"/>
      <c r="CZ137" s="31"/>
      <c r="DA137" s="31"/>
      <c r="DB137" s="31"/>
      <c r="DC137" s="31"/>
      <c r="DD137" s="31"/>
      <c r="DE137" s="31"/>
      <c r="DF137" s="31"/>
      <c r="DG137" s="31"/>
      <c r="DH137" s="31"/>
      <c r="DI137" s="31"/>
      <c r="DJ137" s="31"/>
      <c r="DK137" s="31"/>
      <c r="DL137" s="31"/>
      <c r="DM137" s="31"/>
      <c r="DN137" s="31"/>
      <c r="DO137" s="31"/>
      <c r="DP137" s="31"/>
      <c r="DQ137" s="31"/>
      <c r="DR137" s="31"/>
      <c r="DS137" s="31"/>
      <c r="DT137" s="31"/>
      <c r="DU137" s="31"/>
      <c r="DV137" s="31"/>
      <c r="DW137" s="31"/>
      <c r="DX137" s="31"/>
      <c r="DY137" s="31"/>
      <c r="DZ137" s="31"/>
      <c r="EA137" s="31"/>
      <c r="EB137" s="31"/>
      <c r="EC137" s="31"/>
      <c r="ED137" s="31"/>
      <c r="EE137" s="31"/>
      <c r="EF137" s="31"/>
      <c r="EG137" s="31"/>
      <c r="EH137" s="31"/>
      <c r="EI137" s="31"/>
      <c r="EJ137" s="31"/>
      <c r="EK137" s="31"/>
      <c r="EL137" s="31"/>
      <c r="EM137" s="31"/>
      <c r="EN137" s="31"/>
      <c r="EO137" s="31"/>
      <c r="EP137" s="31"/>
      <c r="EQ137" s="31"/>
      <c r="ER137" s="31"/>
      <c r="ES137" s="31"/>
      <c r="ET137" s="31"/>
      <c r="EU137" s="31"/>
      <c r="EV137" s="31"/>
      <c r="EW137" s="31"/>
      <c r="EX137" s="31"/>
      <c r="EY137" s="31"/>
      <c r="EZ137" s="31"/>
      <c r="FA137" s="31"/>
      <c r="FB137" s="31"/>
      <c r="FC137" s="31"/>
      <c r="FD137" s="31"/>
      <c r="FE137" s="31"/>
      <c r="FF137" s="31"/>
      <c r="FG137" s="26"/>
      <c r="FH137" s="27"/>
      <c r="FI137" s="27"/>
      <c r="FJ137" s="27"/>
      <c r="FK137" s="27"/>
      <c r="FL137" s="27"/>
      <c r="FM137" s="31">
        <f>IF(FM135&gt;0,1,0)</f>
        <v>0</v>
      </c>
      <c r="FN137" s="26"/>
      <c r="FO137" s="27"/>
      <c r="FP137" s="27"/>
      <c r="FQ137" s="27"/>
      <c r="FR137" s="27"/>
      <c r="FS137" s="27"/>
      <c r="FT137" s="31">
        <f>IF(FT135&gt;0,1,0)</f>
        <v>0</v>
      </c>
      <c r="FU137" s="26"/>
      <c r="FV137" s="27"/>
      <c r="FW137" s="27"/>
      <c r="FX137" s="27"/>
      <c r="FY137" s="27"/>
      <c r="FZ137" s="27"/>
      <c r="GA137" s="31">
        <f>IF(GA135&gt;0,1,0)</f>
        <v>0</v>
      </c>
    </row>
    <row r="138" spans="2:195" ht="21" customHeight="1" x14ac:dyDescent="0.2">
      <c r="B138" s="26"/>
      <c r="C138" s="26"/>
      <c r="D138" s="26"/>
      <c r="E138" s="76" t="s">
        <v>2</v>
      </c>
      <c r="F138" s="26"/>
      <c r="G138" s="26"/>
      <c r="I138" s="32"/>
      <c r="J138" s="33"/>
      <c r="K138" s="34"/>
      <c r="L138" s="33"/>
      <c r="M138" s="26"/>
      <c r="N138" s="26"/>
      <c r="O138" s="35"/>
      <c r="P138" s="32"/>
      <c r="Q138" s="33"/>
      <c r="R138" s="33"/>
      <c r="S138" s="33"/>
      <c r="T138" s="26"/>
      <c r="U138" s="26"/>
      <c r="V138" s="35"/>
      <c r="W138" s="32"/>
      <c r="X138" s="33"/>
      <c r="Y138" s="33"/>
      <c r="Z138" s="33"/>
      <c r="AA138" s="26"/>
      <c r="AB138" s="26"/>
      <c r="AC138" s="35"/>
      <c r="AD138" s="32"/>
      <c r="AE138" s="33"/>
      <c r="AF138" s="33"/>
      <c r="AG138" s="33"/>
      <c r="AH138" s="26"/>
      <c r="AI138" s="26"/>
      <c r="AJ138" s="35"/>
      <c r="AK138" s="32"/>
      <c r="AL138" s="33"/>
      <c r="AM138" s="33"/>
      <c r="AN138" s="33"/>
      <c r="AO138" s="26"/>
      <c r="AP138" s="26"/>
      <c r="AQ138" s="35"/>
      <c r="AR138" s="35"/>
      <c r="AS138" s="35"/>
      <c r="AT138" s="35"/>
      <c r="AU138" s="35"/>
      <c r="AV138" s="35"/>
      <c r="AW138" s="35"/>
      <c r="AX138" s="35"/>
      <c r="AY138" s="35"/>
      <c r="AZ138" s="35"/>
      <c r="BA138" s="35"/>
      <c r="BB138" s="35"/>
      <c r="BC138" s="35"/>
      <c r="BD138" s="35"/>
      <c r="BE138" s="35"/>
      <c r="BF138" s="35"/>
      <c r="BG138" s="35"/>
      <c r="BH138" s="35"/>
      <c r="BI138" s="35"/>
      <c r="BJ138" s="35"/>
      <c r="BK138" s="35"/>
      <c r="BL138" s="35"/>
      <c r="BM138" s="35"/>
      <c r="BN138" s="35"/>
      <c r="BO138" s="35"/>
      <c r="BP138" s="35"/>
      <c r="BQ138" s="35"/>
      <c r="BR138" s="35"/>
      <c r="BS138" s="35"/>
      <c r="BT138" s="35"/>
      <c r="BU138" s="35"/>
      <c r="BV138" s="35"/>
      <c r="BW138" s="35"/>
      <c r="BX138" s="35"/>
      <c r="BY138" s="35"/>
      <c r="BZ138" s="35"/>
      <c r="CA138" s="35"/>
      <c r="CB138" s="35"/>
      <c r="CC138" s="35"/>
      <c r="CD138" s="35"/>
      <c r="CE138" s="35"/>
      <c r="CF138" s="35"/>
      <c r="CG138" s="35"/>
      <c r="CH138" s="35"/>
      <c r="CI138" s="35"/>
      <c r="CJ138" s="35"/>
      <c r="CK138" s="35"/>
      <c r="CL138" s="35"/>
      <c r="CM138" s="35"/>
      <c r="CN138" s="35"/>
      <c r="CO138" s="35"/>
      <c r="CP138" s="35"/>
      <c r="CQ138" s="35"/>
      <c r="CR138" s="35"/>
      <c r="CS138" s="35"/>
      <c r="CT138" s="35"/>
      <c r="CU138" s="35"/>
      <c r="CV138" s="35"/>
      <c r="CW138" s="35"/>
      <c r="CX138" s="35"/>
      <c r="CY138" s="35"/>
      <c r="CZ138" s="35"/>
      <c r="DA138" s="35"/>
      <c r="DB138" s="35"/>
      <c r="DC138" s="35"/>
      <c r="DD138" s="35"/>
      <c r="DE138" s="35"/>
      <c r="DF138" s="35"/>
      <c r="DG138" s="35"/>
      <c r="DH138" s="35"/>
      <c r="DI138" s="35"/>
      <c r="DJ138" s="35"/>
      <c r="DK138" s="35"/>
      <c r="DL138" s="35"/>
      <c r="DM138" s="35"/>
      <c r="DN138" s="35"/>
      <c r="DO138" s="35"/>
      <c r="DP138" s="35"/>
      <c r="DQ138" s="35"/>
      <c r="DR138" s="35"/>
      <c r="DS138" s="35"/>
      <c r="DT138" s="35"/>
      <c r="DU138" s="35"/>
      <c r="DV138" s="35"/>
      <c r="DW138" s="35"/>
      <c r="DX138" s="35"/>
      <c r="DY138" s="35"/>
      <c r="DZ138" s="35"/>
      <c r="EA138" s="35"/>
      <c r="EB138" s="35"/>
      <c r="EC138" s="35"/>
      <c r="ED138" s="35"/>
      <c r="EE138" s="35"/>
      <c r="EF138" s="35"/>
      <c r="EG138" s="35"/>
      <c r="EH138" s="35"/>
      <c r="EI138" s="35"/>
      <c r="EJ138" s="35"/>
      <c r="EK138" s="35"/>
      <c r="EL138" s="35"/>
      <c r="EM138" s="35"/>
      <c r="EN138" s="35"/>
      <c r="EO138" s="35"/>
      <c r="EP138" s="35"/>
      <c r="EQ138" s="35"/>
      <c r="ER138" s="35"/>
      <c r="ES138" s="35"/>
      <c r="ET138" s="35"/>
      <c r="EU138" s="35"/>
      <c r="EV138" s="35"/>
      <c r="EW138" s="35"/>
      <c r="EX138" s="35"/>
      <c r="EY138" s="35"/>
      <c r="EZ138" s="35"/>
      <c r="FA138" s="35"/>
      <c r="FB138" s="35"/>
      <c r="FC138" s="35"/>
      <c r="FD138" s="35"/>
      <c r="FE138" s="35"/>
      <c r="FF138" s="35"/>
      <c r="FG138" s="32"/>
      <c r="FH138" s="33"/>
      <c r="FI138" s="33"/>
      <c r="FJ138" s="33"/>
      <c r="FK138" s="26"/>
      <c r="FL138" s="26"/>
      <c r="FM138" s="35"/>
      <c r="FN138" s="32"/>
      <c r="FO138" s="33"/>
      <c r="FP138" s="33"/>
      <c r="FQ138" s="33"/>
      <c r="FR138" s="26"/>
      <c r="FS138" s="26"/>
      <c r="FT138" s="35"/>
      <c r="FU138" s="32"/>
      <c r="FV138" s="33"/>
      <c r="FW138" s="33"/>
      <c r="FX138" s="33"/>
      <c r="FY138" s="26"/>
      <c r="FZ138" s="26"/>
      <c r="GA138" s="35"/>
      <c r="GE138" s="2"/>
    </row>
    <row r="139" spans="2:195" ht="21" customHeight="1" x14ac:dyDescent="0.2">
      <c r="B139" s="26"/>
      <c r="C139" s="26"/>
      <c r="D139" s="26"/>
      <c r="E139" s="76" t="s">
        <v>86</v>
      </c>
      <c r="F139" s="26"/>
      <c r="G139" s="26"/>
      <c r="H139" s="26"/>
      <c r="I139" s="36"/>
      <c r="J139" s="26"/>
      <c r="K139" s="37"/>
      <c r="L139" s="26"/>
      <c r="M139" s="35"/>
      <c r="N139" s="35"/>
      <c r="O139" s="36"/>
      <c r="P139" s="36"/>
      <c r="Q139" s="26"/>
      <c r="R139" s="26"/>
      <c r="S139" s="26"/>
      <c r="T139" s="35"/>
      <c r="U139" s="35"/>
      <c r="V139" s="36"/>
      <c r="W139" s="36"/>
      <c r="X139" s="26"/>
      <c r="Y139" s="26"/>
      <c r="Z139" s="26"/>
      <c r="AA139" s="35"/>
      <c r="AB139" s="35"/>
      <c r="AC139" s="36"/>
      <c r="AD139" s="36"/>
      <c r="AE139" s="26"/>
      <c r="AF139" s="26"/>
      <c r="AG139" s="26"/>
      <c r="AH139" s="35"/>
      <c r="AI139" s="35"/>
      <c r="AJ139" s="36"/>
      <c r="AK139" s="36"/>
      <c r="AL139" s="26"/>
      <c r="AM139" s="26"/>
      <c r="AN139" s="26"/>
      <c r="AO139" s="35"/>
      <c r="AP139" s="35"/>
      <c r="AQ139" s="36"/>
      <c r="AR139" s="36"/>
      <c r="AS139" s="36"/>
      <c r="AT139" s="36"/>
      <c r="AU139" s="36"/>
      <c r="AV139" s="36"/>
      <c r="AW139" s="36"/>
      <c r="AX139" s="36"/>
      <c r="AY139" s="36"/>
      <c r="AZ139" s="36"/>
      <c r="BA139" s="36"/>
      <c r="BB139" s="36"/>
      <c r="BC139" s="36"/>
      <c r="BD139" s="36"/>
      <c r="BE139" s="36"/>
      <c r="BF139" s="36"/>
      <c r="BG139" s="36"/>
      <c r="BH139" s="36"/>
      <c r="BI139" s="36"/>
      <c r="BJ139" s="36"/>
      <c r="BK139" s="36"/>
      <c r="BL139" s="36"/>
      <c r="BM139" s="36"/>
      <c r="BN139" s="36"/>
      <c r="BO139" s="36"/>
      <c r="BP139" s="36"/>
      <c r="BQ139" s="36"/>
      <c r="BR139" s="36"/>
      <c r="BS139" s="36"/>
      <c r="BT139" s="36"/>
      <c r="BU139" s="36"/>
      <c r="BV139" s="36"/>
      <c r="BW139" s="36"/>
      <c r="BX139" s="36"/>
      <c r="BY139" s="36"/>
      <c r="BZ139" s="36"/>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6"/>
      <c r="DI139" s="36"/>
      <c r="DJ139" s="36"/>
      <c r="DK139" s="36"/>
      <c r="DL139" s="36"/>
      <c r="DM139" s="36"/>
      <c r="DN139" s="36"/>
      <c r="DO139" s="36"/>
      <c r="DP139" s="36"/>
      <c r="DQ139" s="36"/>
      <c r="DR139" s="36"/>
      <c r="DS139" s="36"/>
      <c r="DT139" s="36"/>
      <c r="DU139" s="36"/>
      <c r="DV139" s="36"/>
      <c r="DW139" s="36"/>
      <c r="DX139" s="36"/>
      <c r="DY139" s="36"/>
      <c r="DZ139" s="36"/>
      <c r="EA139" s="36"/>
      <c r="EB139" s="36"/>
      <c r="EC139" s="36"/>
      <c r="ED139" s="36"/>
      <c r="EE139" s="36"/>
      <c r="EF139" s="36"/>
      <c r="EG139" s="36"/>
      <c r="EH139" s="36"/>
      <c r="EI139" s="36"/>
      <c r="EJ139" s="36"/>
      <c r="EK139" s="36"/>
      <c r="EL139" s="36"/>
      <c r="EM139" s="36"/>
      <c r="EN139" s="36"/>
      <c r="EO139" s="36"/>
      <c r="EP139" s="36"/>
      <c r="EQ139" s="36"/>
      <c r="ER139" s="36"/>
      <c r="ES139" s="36"/>
      <c r="ET139" s="36"/>
      <c r="EU139" s="36"/>
      <c r="EV139" s="36"/>
      <c r="EW139" s="36"/>
      <c r="EX139" s="36"/>
      <c r="EY139" s="36"/>
      <c r="EZ139" s="36"/>
      <c r="FA139" s="36"/>
      <c r="FB139" s="36"/>
      <c r="FC139" s="36"/>
      <c r="FD139" s="36"/>
      <c r="FE139" s="36"/>
      <c r="FF139" s="36"/>
      <c r="FG139" s="36"/>
      <c r="FH139" s="26"/>
      <c r="FI139" s="26"/>
      <c r="FJ139" s="26"/>
      <c r="FK139" s="35"/>
      <c r="FL139" s="35"/>
      <c r="FM139" s="36"/>
      <c r="FN139" s="36"/>
      <c r="FO139" s="26"/>
      <c r="FP139" s="26"/>
      <c r="FQ139" s="26"/>
      <c r="FR139" s="35"/>
      <c r="FS139" s="35"/>
      <c r="FT139" s="36"/>
      <c r="FU139" s="36"/>
      <c r="FV139" s="26"/>
      <c r="FW139" s="26"/>
      <c r="FX139" s="26"/>
      <c r="FY139" s="35"/>
      <c r="FZ139" s="35"/>
      <c r="GA139" s="36"/>
    </row>
    <row r="140" spans="2:195" ht="21" customHeight="1" x14ac:dyDescent="0.2">
      <c r="B140" s="26"/>
      <c r="C140" s="26"/>
      <c r="D140" s="26"/>
      <c r="E140" s="76" t="s">
        <v>87</v>
      </c>
      <c r="F140" s="26"/>
      <c r="G140" s="26"/>
      <c r="H140" s="26"/>
      <c r="I140" s="38"/>
      <c r="J140" s="32"/>
      <c r="K140" s="39"/>
      <c r="L140" s="32"/>
      <c r="M140" s="33"/>
      <c r="N140" s="33"/>
      <c r="O140" s="26"/>
      <c r="P140" s="38"/>
      <c r="Q140" s="32"/>
      <c r="R140" s="32"/>
      <c r="S140" s="32"/>
      <c r="T140" s="33"/>
      <c r="U140" s="33"/>
      <c r="V140" s="26"/>
      <c r="W140" s="38"/>
      <c r="X140" s="32"/>
      <c r="Y140" s="32"/>
      <c r="Z140" s="32"/>
      <c r="AA140" s="33"/>
      <c r="AB140" s="33"/>
      <c r="AC140" s="26"/>
      <c r="AD140" s="38"/>
      <c r="AE140" s="32"/>
      <c r="AF140" s="32"/>
      <c r="AG140" s="32"/>
      <c r="AH140" s="33"/>
      <c r="AI140" s="33"/>
      <c r="AJ140" s="26"/>
      <c r="AK140" s="38"/>
      <c r="AL140" s="32"/>
      <c r="AM140" s="32"/>
      <c r="AN140" s="32"/>
      <c r="AO140" s="33"/>
      <c r="AP140" s="33"/>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6"/>
      <c r="BZ140" s="26"/>
      <c r="CA140" s="26"/>
      <c r="CB140" s="26"/>
      <c r="CC140" s="26"/>
      <c r="CD140" s="26"/>
      <c r="CE140" s="26"/>
      <c r="CF140" s="26"/>
      <c r="CG140" s="26"/>
      <c r="CH140" s="26"/>
      <c r="CI140" s="26"/>
      <c r="CJ140" s="26"/>
      <c r="CK140" s="26"/>
      <c r="CL140" s="26"/>
      <c r="CM140" s="26"/>
      <c r="CN140" s="26"/>
      <c r="CO140" s="26"/>
      <c r="CP140" s="26"/>
      <c r="CQ140" s="26"/>
      <c r="CR140" s="26"/>
      <c r="CS140" s="26"/>
      <c r="CT140" s="26"/>
      <c r="CU140" s="26"/>
      <c r="CV140" s="26"/>
      <c r="CW140" s="26"/>
      <c r="CX140" s="26"/>
      <c r="CY140" s="26"/>
      <c r="CZ140" s="26"/>
      <c r="DA140" s="26"/>
      <c r="DB140" s="26"/>
      <c r="DC140" s="26"/>
      <c r="DD140" s="26"/>
      <c r="DE140" s="26"/>
      <c r="DF140" s="26"/>
      <c r="DG140" s="26"/>
      <c r="DH140" s="26"/>
      <c r="DI140" s="26"/>
      <c r="DJ140" s="26"/>
      <c r="DK140" s="26"/>
      <c r="DL140" s="26"/>
      <c r="DM140" s="26"/>
      <c r="DN140" s="26"/>
      <c r="DO140" s="26"/>
      <c r="DP140" s="26"/>
      <c r="DQ140" s="26"/>
      <c r="DR140" s="26"/>
      <c r="DS140" s="26"/>
      <c r="DT140" s="26"/>
      <c r="DU140" s="26"/>
      <c r="DV140" s="26"/>
      <c r="DW140" s="26"/>
      <c r="DX140" s="26"/>
      <c r="DY140" s="26"/>
      <c r="DZ140" s="26"/>
      <c r="EA140" s="26"/>
      <c r="EB140" s="26"/>
      <c r="EC140" s="26"/>
      <c r="ED140" s="26"/>
      <c r="EE140" s="26"/>
      <c r="EF140" s="26"/>
      <c r="EG140" s="26"/>
      <c r="EH140" s="26"/>
      <c r="EI140" s="26"/>
      <c r="EJ140" s="26"/>
      <c r="EK140" s="26"/>
      <c r="EL140" s="26"/>
      <c r="EM140" s="26"/>
      <c r="EN140" s="26"/>
      <c r="EO140" s="26"/>
      <c r="EP140" s="26"/>
      <c r="EQ140" s="26"/>
      <c r="ER140" s="26"/>
      <c r="ES140" s="26"/>
      <c r="ET140" s="26"/>
      <c r="EU140" s="26"/>
      <c r="EV140" s="26"/>
      <c r="EW140" s="26"/>
      <c r="EX140" s="26"/>
      <c r="EY140" s="26"/>
      <c r="EZ140" s="26"/>
      <c r="FA140" s="26"/>
      <c r="FB140" s="26"/>
      <c r="FC140" s="26"/>
      <c r="FD140" s="26"/>
      <c r="FE140" s="26"/>
      <c r="FF140" s="26"/>
      <c r="FG140" s="38"/>
      <c r="FH140" s="32"/>
      <c r="FI140" s="32"/>
      <c r="FJ140" s="32"/>
      <c r="FK140" s="33"/>
      <c r="FL140" s="33"/>
      <c r="FM140" s="26"/>
      <c r="FN140" s="38"/>
      <c r="FO140" s="32"/>
      <c r="FP140" s="32"/>
      <c r="FQ140" s="32"/>
      <c r="FR140" s="33"/>
      <c r="FS140" s="33"/>
      <c r="FT140" s="26"/>
      <c r="FU140" s="38"/>
      <c r="FV140" s="32"/>
      <c r="FW140" s="32"/>
      <c r="FX140" s="32"/>
      <c r="FY140" s="33"/>
      <c r="FZ140" s="33"/>
      <c r="GA140" s="26"/>
    </row>
    <row r="141" spans="2:195" ht="21" customHeight="1" thickBot="1" x14ac:dyDescent="0.25">
      <c r="E141" s="77" t="s">
        <v>1</v>
      </c>
      <c r="F141" s="26"/>
      <c r="G141" s="26"/>
      <c r="I141" s="38"/>
      <c r="M141" s="1"/>
      <c r="N141" s="1"/>
      <c r="O141" s="1"/>
      <c r="P141" s="38"/>
      <c r="T141" s="1"/>
      <c r="U141" s="1"/>
      <c r="V141" s="1"/>
      <c r="W141" s="38"/>
      <c r="AA141" s="1"/>
      <c r="AB141" s="1"/>
      <c r="AC141" s="1"/>
      <c r="AD141" s="38"/>
      <c r="AH141" s="1"/>
      <c r="AI141" s="1"/>
      <c r="AJ141" s="1"/>
      <c r="AK141" s="38"/>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38"/>
      <c r="FK141" s="1"/>
      <c r="FL141" s="1"/>
      <c r="FM141" s="1"/>
      <c r="FN141" s="38"/>
      <c r="FR141" s="1"/>
      <c r="FS141" s="1"/>
      <c r="FT141" s="1"/>
      <c r="FU141" s="38"/>
      <c r="FY141" s="1"/>
      <c r="FZ141" s="1"/>
      <c r="GA141" s="1"/>
    </row>
    <row r="142" spans="2:195" ht="21" customHeight="1" thickBot="1" x14ac:dyDescent="0.25"/>
    <row r="143" spans="2:195" ht="21" customHeight="1" thickBot="1" x14ac:dyDescent="0.25">
      <c r="E143" s="79" t="s">
        <v>0</v>
      </c>
      <c r="F143" s="80"/>
      <c r="G143" s="81"/>
      <c r="H143" s="78">
        <f>24*8</f>
        <v>192</v>
      </c>
    </row>
  </sheetData>
  <mergeCells count="85">
    <mergeCell ref="B6:H7"/>
    <mergeCell ref="I6:O6"/>
    <mergeCell ref="P6:V6"/>
    <mergeCell ref="I5:AQ5"/>
    <mergeCell ref="AK7:AQ7"/>
    <mergeCell ref="W6:AC6"/>
    <mergeCell ref="AD6:AJ6"/>
    <mergeCell ref="AK6:AQ6"/>
    <mergeCell ref="DC7:DI7"/>
    <mergeCell ref="AR5:BZ5"/>
    <mergeCell ref="AY6:BE6"/>
    <mergeCell ref="BF6:BL6"/>
    <mergeCell ref="BM6:BS6"/>
    <mergeCell ref="BT6:BZ6"/>
    <mergeCell ref="AY7:BE7"/>
    <mergeCell ref="BF7:BL7"/>
    <mergeCell ref="BM7:BS7"/>
    <mergeCell ref="BT7:BZ7"/>
    <mergeCell ref="AR7:AX7"/>
    <mergeCell ref="AR6:AX6"/>
    <mergeCell ref="CA5:DI5"/>
    <mergeCell ref="DC6:DI6"/>
    <mergeCell ref="CA7:CG7"/>
    <mergeCell ref="CA6:CG6"/>
    <mergeCell ref="GB135:GD135"/>
    <mergeCell ref="EZ135:FE135"/>
    <mergeCell ref="DJ7:DP7"/>
    <mergeCell ref="DQ7:DW7"/>
    <mergeCell ref="DX7:ED7"/>
    <mergeCell ref="EE7:EK7"/>
    <mergeCell ref="EL7:ER7"/>
    <mergeCell ref="DJ135:DO135"/>
    <mergeCell ref="DQ135:DV135"/>
    <mergeCell ref="DX135:EC135"/>
    <mergeCell ref="EE135:EJ135"/>
    <mergeCell ref="EL135:EQ135"/>
    <mergeCell ref="GG135:GL135"/>
    <mergeCell ref="FN7:FT7"/>
    <mergeCell ref="FU7:GA7"/>
    <mergeCell ref="I135:N135"/>
    <mergeCell ref="P135:U135"/>
    <mergeCell ref="W135:AB135"/>
    <mergeCell ref="AD135:AI135"/>
    <mergeCell ref="AK135:AP135"/>
    <mergeCell ref="FG135:FL135"/>
    <mergeCell ref="GB6:GF7"/>
    <mergeCell ref="GG6:GM7"/>
    <mergeCell ref="I7:O7"/>
    <mergeCell ref="P7:V7"/>
    <mergeCell ref="W7:AC7"/>
    <mergeCell ref="AD7:AJ7"/>
    <mergeCell ref="ES135:EX135"/>
    <mergeCell ref="ES5:GA5"/>
    <mergeCell ref="FN135:FS135"/>
    <mergeCell ref="FU135:FZ135"/>
    <mergeCell ref="FN6:FT6"/>
    <mergeCell ref="FU6:GA6"/>
    <mergeCell ref="FG7:FM7"/>
    <mergeCell ref="ES7:EY7"/>
    <mergeCell ref="EZ7:FF7"/>
    <mergeCell ref="FG6:FM6"/>
    <mergeCell ref="ES6:EY6"/>
    <mergeCell ref="EZ6:FF6"/>
    <mergeCell ref="CA135:CF135"/>
    <mergeCell ref="CH135:CM135"/>
    <mergeCell ref="CO135:CT135"/>
    <mergeCell ref="CV135:DA135"/>
    <mergeCell ref="DC135:DH135"/>
    <mergeCell ref="AR135:AW135"/>
    <mergeCell ref="AY135:BD135"/>
    <mergeCell ref="BF135:BK135"/>
    <mergeCell ref="BM135:BR135"/>
    <mergeCell ref="BT135:BY135"/>
    <mergeCell ref="DJ5:ER5"/>
    <mergeCell ref="DJ6:DP6"/>
    <mergeCell ref="DQ6:DW6"/>
    <mergeCell ref="DX6:ED6"/>
    <mergeCell ref="EE6:EK6"/>
    <mergeCell ref="EL6:ER6"/>
    <mergeCell ref="CH6:CN6"/>
    <mergeCell ref="CO6:CU6"/>
    <mergeCell ref="CV6:DB6"/>
    <mergeCell ref="CH7:CN7"/>
    <mergeCell ref="CO7:CU7"/>
    <mergeCell ref="CV7:DB7"/>
  </mergeCells>
  <conditionalFormatting sqref="GM136 GE136">
    <cfRule type="cellIs" dxfId="247" priority="23" stopIfTrue="1" operator="greaterThanOrEqual">
      <formula>0.8</formula>
    </cfRule>
    <cfRule type="cellIs" dxfId="246" priority="24" stopIfTrue="1" operator="between">
      <formula>0.7</formula>
      <formula>0.799</formula>
    </cfRule>
    <cfRule type="cellIs" dxfId="245" priority="25" stopIfTrue="1" operator="lessThanOrEqual">
      <formula>0.69</formula>
    </cfRule>
  </conditionalFormatting>
  <conditionalFormatting sqref="O136 V136 AC136 AJ136 AQ136 FM136 FT136 GA136">
    <cfRule type="cellIs" dxfId="244" priority="22" stopIfTrue="1" operator="between">
      <formula>0.7</formula>
      <formula>0.799</formula>
    </cfRule>
    <cfRule type="cellIs" dxfId="243" priority="26" stopIfTrue="1" operator="lessThanOrEqual">
      <formula>0.69</formula>
    </cfRule>
  </conditionalFormatting>
  <conditionalFormatting sqref="EY136 FF136">
    <cfRule type="cellIs" dxfId="242" priority="19" stopIfTrue="1" operator="between">
      <formula>0.8</formula>
      <formula>1</formula>
    </cfRule>
    <cfRule type="cellIs" dxfId="241" priority="19" stopIfTrue="1" operator="between">
      <formula>0.7</formula>
      <formula>0.799</formula>
    </cfRule>
    <cfRule type="cellIs" dxfId="240" priority="20" stopIfTrue="1" operator="lessThanOrEqual">
      <formula>0.69</formula>
    </cfRule>
  </conditionalFormatting>
  <conditionalFormatting sqref="CU136 DB136 DI136">
    <cfRule type="cellIs" dxfId="239" priority="15" stopIfTrue="1" operator="between">
      <formula>0.7</formula>
      <formula>0.799</formula>
    </cfRule>
    <cfRule type="cellIs" dxfId="238" priority="16" stopIfTrue="1" operator="between">
      <formula>0.8</formula>
      <formula>1</formula>
    </cfRule>
    <cfRule type="cellIs" dxfId="237" priority="16" stopIfTrue="1" operator="lessThanOrEqual">
      <formula>0.69</formula>
    </cfRule>
  </conditionalFormatting>
  <conditionalFormatting sqref="CG136 CN136">
    <cfRule type="cellIs" dxfId="236" priority="13" stopIfTrue="1" operator="between">
      <formula>0.8</formula>
      <formula>1</formula>
    </cfRule>
    <cfRule type="cellIs" dxfId="235" priority="14" stopIfTrue="1" operator="lessThanOrEqual">
      <formula>0.69</formula>
    </cfRule>
  </conditionalFormatting>
  <conditionalFormatting sqref="BL136 BS136 BZ136">
    <cfRule type="cellIs" dxfId="234" priority="9" stopIfTrue="1" operator="between">
      <formula>0.7</formula>
      <formula>0.799</formula>
    </cfRule>
    <cfRule type="cellIs" dxfId="233" priority="10" stopIfTrue="1" operator="between">
      <formula>0.8</formula>
      <formula>1</formula>
    </cfRule>
  </conditionalFormatting>
  <conditionalFormatting sqref="AX136 BE136">
    <cfRule type="cellIs" dxfId="232" priority="7" stopIfTrue="1" operator="between">
      <formula>0.7</formula>
      <formula>0.799</formula>
    </cfRule>
    <cfRule type="cellIs" dxfId="231" priority="7" stopIfTrue="1" operator="between">
      <formula>0.8</formula>
      <formula>1</formula>
    </cfRule>
    <cfRule type="cellIs" dxfId="230" priority="8" stopIfTrue="1" operator="lessThanOrEqual">
      <formula>0.69</formula>
    </cfRule>
  </conditionalFormatting>
  <conditionalFormatting sqref="ED136 EK136 ER136">
    <cfRule type="cellIs" dxfId="229" priority="3" stopIfTrue="1" operator="between">
      <formula>0.7</formula>
      <formula>0.799</formula>
    </cfRule>
    <cfRule type="cellIs" dxfId="228" priority="4" stopIfTrue="1" operator="between">
      <formula>0.8</formula>
      <formula>1</formula>
    </cfRule>
    <cfRule type="cellIs" dxfId="227" priority="4" stopIfTrue="1" operator="lessThanOrEqual">
      <formula>0.69</formula>
    </cfRule>
  </conditionalFormatting>
  <conditionalFormatting sqref="DP136 DW136">
    <cfRule type="cellIs" dxfId="226" priority="1" stopIfTrue="1" operator="between">
      <formula>0.8</formula>
      <formula>1</formula>
    </cfRule>
    <cfRule type="cellIs" dxfId="225" priority="2" stopIfTrue="1" operator="lessThanOrEqual">
      <formula>0.69</formula>
    </cfRule>
  </conditionalFormatting>
  <dataValidations count="2">
    <dataValidation type="list" allowBlank="1" showInputMessage="1" showErrorMessage="1" sqref="FQ9:FQ134 S9:S134 Z9:Z134 AG9:AG134 FC9:FC134 AN9:AN134 EV9:EV134 EO9:EO134 CR9:CR134 CY9:CY134 CK9:CK134 CD9:CD134 BW9:BW134 BI9:BI134 BP9:BP134 BB9:BB134 AU9:AU134 DF9:DF134 EA9:EA134 EH9:EH134 DT9:DT134 DM9:DM134 GJ9:GJ134 L9:L134 FJ9:FJ134 FX9:FX134">
      <formula1>$A$124:$A$127</formula1>
    </dataValidation>
    <dataValidation type="list" allowBlank="1" showInputMessage="1" showErrorMessage="1" sqref="FG9:FG134 FU9:FU134 ES9:ES134 EE9:EE134 DX9:DX134 EZ9:EZ134 AD9:AD134 I9:I134 W9:W134 P9:P134 AK9:AK134 EL9:EL134 CH9:CH134 BT9:BT134 AY9:AY134 DC9:DC134 DQ9:DQ134 AR9:AR134 BF9:BF134 BM9:BM134 CA9:CA134 CO9:CO134 CV9:CV134 DJ9:DJ134 GG9:GG134 FN9:FN134">
      <formula1>$A$7:$A$8</formula1>
    </dataValidation>
  </dataValidations>
  <pageMargins left="0.25" right="0.25" top="0.25" bottom="0.25" header="0.35" footer="0.28999999999999998"/>
  <pageSetup paperSize="8" orientation="landscape"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Cover Page</vt:lpstr>
      <vt:lpstr>DSP</vt:lpstr>
      <vt:lpstr>SUE</vt:lpstr>
      <vt:lpstr>SBP</vt:lpstr>
      <vt:lpstr>ABC</vt:lpstr>
      <vt:lpstr>BTP</vt:lpstr>
      <vt:lpstr>Sheet4</vt:lpstr>
      <vt:lpstr>All data</vt:lpstr>
      <vt:lpstr>Activity Listing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Merve Alperen</dc:creator>
  <cp:lastModifiedBy>Marvin Lahoud</cp:lastModifiedBy>
  <cp:lastPrinted>2016-03-18T10:40:00Z</cp:lastPrinted>
  <dcterms:created xsi:type="dcterms:W3CDTF">2013-12-03T07:11:31Z</dcterms:created>
  <dcterms:modified xsi:type="dcterms:W3CDTF">2016-05-04T08:10:57Z</dcterms:modified>
</cp:coreProperties>
</file>