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pschmitz90/Documents/"/>
    </mc:Choice>
  </mc:AlternateContent>
  <xr:revisionPtr revIDLastSave="0" documentId="8_{E858C730-136B-5E40-B626-7A6DACD49040}" xr6:coauthVersionLast="47" xr6:coauthVersionMax="47" xr10:uidLastSave="{00000000-0000-0000-0000-000000000000}"/>
  <bookViews>
    <workbookView xWindow="0" yWindow="500" windowWidth="28780" windowHeight="12200" xr2:uid="{740FD8DC-7B53-4E78-8E3A-26D1AA96C0C6}"/>
  </bookViews>
  <sheets>
    <sheet name="Question 1" sheetId="2" r:id="rId1"/>
    <sheet name="Question 2" sheetId="3" r:id="rId2"/>
    <sheet name="Question 3" sheetId="4" r:id="rId3"/>
    <sheet name="Question 4" sheetId="5" r:id="rId4"/>
    <sheet name="Question 5" sheetId="6" r:id="rId5"/>
    <sheet name="Sheet14" sheetId="22" r:id="rId6"/>
    <sheet name="Question 6" sheetId="8" r:id="rId7"/>
  </sheets>
  <definedNames>
    <definedName name="_xlnm._FilterDatabase" localSheetId="3" hidden="1">'Question 4'!$A$2:$E$10</definedName>
    <definedName name="_xlchart.v1.0" hidden="1">'Question 5'!$A$10</definedName>
    <definedName name="_xlchart.v1.1" hidden="1">'Question 5'!$A$11</definedName>
    <definedName name="_xlchart.v1.10" hidden="1">'Question 5'!$A$2</definedName>
    <definedName name="_xlchart.v1.11" hidden="1">'Question 5'!$A$20</definedName>
    <definedName name="_xlchart.v1.12" hidden="1">'Question 5'!$A$21</definedName>
    <definedName name="_xlchart.v1.13" hidden="1">'Question 5'!$A$3</definedName>
    <definedName name="_xlchart.v1.14" hidden="1">'Question 5'!$A$4</definedName>
    <definedName name="_xlchart.v1.15" hidden="1">'Question 5'!$A$5</definedName>
    <definedName name="_xlchart.v1.16" hidden="1">'Question 5'!$A$6</definedName>
    <definedName name="_xlchart.v1.17" hidden="1">'Question 5'!$A$7</definedName>
    <definedName name="_xlchart.v1.18" hidden="1">'Question 5'!$A$8</definedName>
    <definedName name="_xlchart.v1.19" hidden="1">'Question 5'!$A$9</definedName>
    <definedName name="_xlchart.v1.2" hidden="1">'Question 5'!$A$12</definedName>
    <definedName name="_xlchart.v1.20" hidden="1">'Question 5'!$B$1</definedName>
    <definedName name="_xlchart.v1.21" hidden="1">'Question 5'!$B$10</definedName>
    <definedName name="_xlchart.v1.22" hidden="1">'Question 5'!$B$11</definedName>
    <definedName name="_xlchart.v1.23" hidden="1">'Question 5'!$B$12</definedName>
    <definedName name="_xlchart.v1.24" hidden="1">'Question 5'!$B$13</definedName>
    <definedName name="_xlchart.v1.25" hidden="1">'Question 5'!$B$14</definedName>
    <definedName name="_xlchart.v1.26" hidden="1">'Question 5'!$B$15</definedName>
    <definedName name="_xlchart.v1.27" hidden="1">'Question 5'!$B$16</definedName>
    <definedName name="_xlchart.v1.28" hidden="1">'Question 5'!$B$17</definedName>
    <definedName name="_xlchart.v1.29" hidden="1">'Question 5'!$B$18</definedName>
    <definedName name="_xlchart.v1.3" hidden="1">'Question 5'!$A$13</definedName>
    <definedName name="_xlchart.v1.30" hidden="1">'Question 5'!$B$19</definedName>
    <definedName name="_xlchart.v1.31" hidden="1">'Question 5'!$B$2</definedName>
    <definedName name="_xlchart.v1.32" hidden="1">'Question 5'!$B$20</definedName>
    <definedName name="_xlchart.v1.33" hidden="1">'Question 5'!$B$21</definedName>
    <definedName name="_xlchart.v1.34" hidden="1">'Question 5'!$B$3</definedName>
    <definedName name="_xlchart.v1.35" hidden="1">'Question 5'!$B$4</definedName>
    <definedName name="_xlchart.v1.36" hidden="1">'Question 5'!$B$5</definedName>
    <definedName name="_xlchart.v1.37" hidden="1">'Question 5'!$B$6</definedName>
    <definedName name="_xlchart.v1.38" hidden="1">'Question 5'!$B$7</definedName>
    <definedName name="_xlchart.v1.39" hidden="1">'Question 5'!$B$8</definedName>
    <definedName name="_xlchart.v1.4" hidden="1">'Question 5'!$A$14</definedName>
    <definedName name="_xlchart.v1.40" hidden="1">'Question 5'!$B$9</definedName>
    <definedName name="_xlchart.v1.5" hidden="1">'Question 5'!$A$15</definedName>
    <definedName name="_xlchart.v1.6" hidden="1">'Question 5'!$A$16</definedName>
    <definedName name="_xlchart.v1.7" hidden="1">'Question 5'!$A$17</definedName>
    <definedName name="_xlchart.v1.8" hidden="1">'Question 5'!$A$18</definedName>
    <definedName name="_xlchart.v1.9" hidden="1">'Question 5'!$A$19</definedName>
  </definedNames>
  <calcPr calcId="191029"/>
  <pivotCaches>
    <pivotCache cacheId="99"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4" l="1"/>
  <c r="F5" i="4"/>
  <c r="F2" i="4"/>
  <c r="L19" i="3"/>
  <c r="C5" i="3"/>
</calcChain>
</file>

<file path=xl/sharedStrings.xml><?xml version="1.0" encoding="utf-8"?>
<sst xmlns="http://schemas.openxmlformats.org/spreadsheetml/2006/main" count="67" uniqueCount="64">
  <si>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</si>
  <si>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</si>
  <si>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</si>
  <si>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</si>
  <si>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</si>
  <si>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</si>
  <si>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Data</t>
  </si>
  <si>
    <t xml:space="preserve">Year      </t>
  </si>
  <si>
    <t xml:space="preserve">Stivers ($) </t>
  </si>
  <si>
    <t>Trippi ($)</t>
  </si>
  <si>
    <t>Salesperson</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</si>
  <si>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</si>
  <si>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</si>
  <si>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</si>
  <si>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</si>
  <si>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</si>
  <si>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</si>
  <si>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</si>
  <si>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</si>
  <si>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</si>
  <si>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</si>
  <si>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</si>
  <si>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</si>
  <si>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</si>
  <si>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</si>
  <si>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</si>
  <si>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</si>
  <si>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</si>
  <si>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</si>
  <si>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</si>
  <si>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</si>
  <si>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</si>
  <si>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</si>
  <si>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</si>
  <si>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</si>
  <si>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</si>
  <si>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</si>
  <si>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</si>
  <si>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</si>
  <si>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</si>
  <si>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</si>
  <si>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</si>
  <si>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</si>
  <si>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</si>
  <si>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</si>
  <si>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</si>
  <si>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</si>
  <si>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Quantitative</t>
  </si>
  <si>
    <t>Categorical</t>
  </si>
  <si>
    <t xml:space="preserve">What type of vehicle are you considering for your next purchase? Nine response categories include sedan, sports car, SUV, minivan, and so on. </t>
  </si>
  <si>
    <t>Range</t>
  </si>
  <si>
    <t>12--14</t>
  </si>
  <si>
    <t>15--17</t>
  </si>
  <si>
    <t>18--20</t>
  </si>
  <si>
    <t>21--23</t>
  </si>
  <si>
    <t>24--26</t>
  </si>
  <si>
    <t>Frequency</t>
  </si>
  <si>
    <t>Relative Frequency</t>
  </si>
  <si>
    <t>Percent Frequency</t>
  </si>
  <si>
    <t>Average Performance Bonus Previous Years ($1k)</t>
  </si>
  <si>
    <t>Total Sales ($10k)</t>
  </si>
  <si>
    <t>Grand Total</t>
  </si>
  <si>
    <t>Column Labels</t>
  </si>
  <si>
    <t>Count of Franchise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</si>
</sst>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1" xfId="0" applyFont="1" applyBorder="1" applyAlignment="1">
      <alignment horizont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0" fontId="0" fillId="0" borderId="0" xfId="0" applyNumberFormat="1"/>
    <xf numFmtId="0" fontId="2" fillId="0" borderId="0" xfId="0" applyFont="1"/>
    <xf numFmtId="10" fontId="0" fillId="0" borderId="0" xfId="0" applyNumberFormat="1"/>
    <xf numFmtId="9" fontId="0" fillId="0" borderId="0" xfId="0" applyNumberFormat="1"/>
    <xf numFmtId="9" fontId="2" fillId="0" borderId="0" xfId="0" applyNumberFormat="1" applyFont="1"/>
    <xf numFmtId="0" fontId="5" fillId="0" borderId="1" xfId="0" applyFont="1" applyBorder="1" applyAlignment="1">
      <alignment horizontal="center"/>
    </xf>
    <xf numFmtId="0" fontId="5" fillId="0" borderId="1" xfId="0" applyFont="1" applyFill="1" applyBorder="1" applyAlignment="1">
      <alignment horizontal="center"/>
    </xf>
    <xf numFmtId="2" fontId="5" fillId="0" borderId="1" xfId="0" applyNumberFormat="1" applyFont="1" applyFill="1" applyBorder="1" applyAlignment="1">
      <alignment horizontal="center" vertical="center"/>
    </xf>
    <xf numFmtId="2" fontId="5" fillId="0" borderId="1" xfId="0" applyNumberFormat="1" applyFont="1" applyBorder="1" applyAlignment="1">
      <alignment horizontal="center" vertical="center"/>
    </xf>
    <xf numFmtId="0" fontId="5" fillId="0" borderId="1" xfId="0" applyNumberFormat="1" applyFont="1" applyFill="1" applyBorder="1" applyAlignment="1">
      <alignment horizontal="center"/>
    </xf>
    <xf numFmtId="0" fontId="5" fillId="0" borderId="1" xfId="0" applyNumberFormat="1" applyFont="1" applyBorder="1" applyAlignment="1">
      <alignment horizontal="center"/>
    </xf>
    <xf numFmtId="0" fontId="0" fillId="0" borderId="0" xfId="0" pivotButton="1"/>
    <xf numFmtId="165" fontId="0" fillId="0" borderId="0" xfId="0" applyNumberFormat="1"/>
  </cellXfs>
  <cellStyles count="2">
    <cellStyle name="Comma" xfId="1" builtinId="3"/>
    <cellStyle name="Normal" xfId="0" builtinId="0"/>
  </cellStyles>
  <dxfs count="3">
    <dxf>
      <font>
        <b/>
        <i val="0"/>
        <strike val="0"/>
        <condense val="0"/>
        <extend val="0"/>
        <outline val="0"/>
        <shadow val="0"/>
        <u val="none"/>
        <vertAlign val="baseline"/>
        <sz val="11"/>
        <color theme="1"/>
        <name val="Calibri"/>
        <family val="2"/>
        <scheme val="minor"/>
      </font>
    </dxf>
    <dxf>
      <numFmt numFmtId="13" formatCode="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Class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'Question 2'!$F$4:$F$8</c:f>
              <c:strCache>
                <c:ptCount val="5"/>
                <c:pt idx="0">
                  <c:v>12--14</c:v>
                </c:pt>
                <c:pt idx="1">
                  <c:v>15--17</c:v>
                </c:pt>
                <c:pt idx="2">
                  <c:v>18--20</c:v>
                </c:pt>
                <c:pt idx="3">
                  <c:v>21--23</c:v>
                </c:pt>
                <c:pt idx="4">
                  <c:v>24--26</c:v>
                </c:pt>
              </c:strCache>
            </c:strRef>
          </c:cat>
          <c:val>
            <c:numRef>
              <c:f>'Question 2'!$I$4:$I$8</c:f>
              <c:numCache>
                <c:formatCode>0%</c:formatCode>
                <c:ptCount val="5"/>
                <c:pt idx="0">
                  <c:v>0.05</c:v>
                </c:pt>
                <c:pt idx="1">
                  <c:v>0.2</c:v>
                </c:pt>
                <c:pt idx="2" formatCode="0.00%">
                  <c:v>0.27500000000000002</c:v>
                </c:pt>
                <c:pt idx="3">
                  <c:v>0.25</c:v>
                </c:pt>
                <c:pt idx="4" formatCode="0.00%">
                  <c:v>0.22500000000000001</c:v>
                </c:pt>
              </c:numCache>
            </c:numRef>
          </c:val>
          <c:extLst>
            <c:ext xmlns:c16="http://schemas.microsoft.com/office/drawing/2014/chart" uri="{C3380CC4-5D6E-409C-BE32-E72D297353CC}">
              <c16:uniqueId val="{00000000-CEAD-9F4A-9E64-77BB4480159C}"/>
            </c:ext>
          </c:extLst>
        </c:ser>
        <c:dLbls>
          <c:showLegendKey val="0"/>
          <c:showVal val="0"/>
          <c:showCatName val="0"/>
          <c:showSerName val="0"/>
          <c:showPercent val="0"/>
          <c:showBubbleSize val="0"/>
        </c:dLbls>
        <c:gapWidth val="219"/>
        <c:overlap val="-27"/>
        <c:axId val="412224783"/>
        <c:axId val="114184879"/>
      </c:barChart>
      <c:catAx>
        <c:axId val="41222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4879"/>
        <c:crosses val="autoZero"/>
        <c:auto val="1"/>
        <c:lblAlgn val="ctr"/>
        <c:lblOffset val="100"/>
        <c:noMultiLvlLbl val="0"/>
      </c:catAx>
      <c:valAx>
        <c:axId val="11418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2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6'!$C$1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B2E8-BD46-93FF-C40705D5F1CB}"/>
            </c:ext>
          </c:extLst>
        </c:ser>
        <c:dLbls>
          <c:showLegendKey val="0"/>
          <c:showVal val="0"/>
          <c:showCatName val="0"/>
          <c:showSerName val="0"/>
          <c:showPercent val="0"/>
          <c:showBubbleSize val="0"/>
        </c:dLbls>
        <c:axId val="684805055"/>
        <c:axId val="1061614784"/>
      </c:scatterChart>
      <c:valAx>
        <c:axId val="684805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14784"/>
        <c:crosses val="autoZero"/>
        <c:crossBetween val="midCat"/>
      </c:valAx>
      <c:valAx>
        <c:axId val="106161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05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469900</xdr:colOff>
      <xdr:row>1</xdr:row>
      <xdr:rowOff>174624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7353300" y="377824"/>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 </a:t>
          </a:r>
          <a:r>
            <a:rPr lang="en-US" sz="1100" b="1" baseline="0">
              <a:effectLst/>
              <a:latin typeface="+mn-lt"/>
              <a:ea typeface="+mn-ea"/>
              <a:cs typeface="+mn-cs"/>
            </a:rPr>
            <a:t>Quantitative</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r>
            <a:rPr lang="en-US" sz="1100" b="1" i="0" u="none" strike="noStrike" baseline="0">
              <a:effectLst/>
              <a:latin typeface="+mn-lt"/>
              <a:ea typeface="+mn-ea"/>
              <a:cs typeface="+mn-cs"/>
            </a:rPr>
            <a:t>6.8, 8, 9.6, 10</a:t>
          </a:r>
          <a:endParaRPr lang="en-US" sz="1200">
            <a:effectLst/>
            <a:latin typeface="+mn-lt"/>
          </a:endParaRPr>
        </a:p>
      </xdr:txBody>
    </xdr:sp>
    <xdr:clientData fLocksWithSheet="0"/>
  </xdr:oneCellAnchor>
  <xdr:twoCellAnchor>
    <xdr:from>
      <xdr:col>4</xdr:col>
      <xdr:colOff>419100</xdr:colOff>
      <xdr:row>9</xdr:row>
      <xdr:rowOff>101600</xdr:rowOff>
    </xdr:from>
    <xdr:to>
      <xdr:col>8</xdr:col>
      <xdr:colOff>1257300</xdr:colOff>
      <xdr:row>21</xdr:row>
      <xdr:rowOff>69850</xdr:rowOff>
    </xdr:to>
    <xdr:graphicFrame macro="">
      <xdr:nvGraphicFramePr>
        <xdr:cNvPr id="12" name="Chart 11">
          <a:extLst>
            <a:ext uri="{FF2B5EF4-FFF2-40B4-BE49-F238E27FC236}">
              <a16:creationId xmlns:a16="http://schemas.microsoft.com/office/drawing/2014/main" id="{A7F6CAB8-071F-FB0B-577A-6D015F21E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208597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083175" y="288925"/>
          <a:ext cx="5105400" cy="2085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 </a:t>
          </a:r>
          <a:r>
            <a:rPr lang="en-US" sz="1200" b="1" baseline="0">
              <a:effectLst/>
              <a:latin typeface="+mn-lt"/>
            </a:rPr>
            <a:t>Trippi because the monetary value of the fund increased by 89% as opposed to the Stivers fund which only increased by 63%. I figured these values out by finding the difference between the ending and starting values and dividing that value by the starting amount. </a:t>
          </a: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I sorted the data by most total sales to least total sales</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2. Made the values in collumn C go by 1 thousand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Made the values in Collumn B go by 10 thousand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 </a:t>
          </a:r>
          <a:r>
            <a:rPr lang="en-US" sz="1200" b="1" baseline="0">
              <a:effectLst/>
              <a:latin typeface="+mn-lt"/>
            </a:rPr>
            <a:t>13</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How many franchises have more than 30,000 locations? </a:t>
          </a:r>
          <a:r>
            <a:rPr lang="en-US" sz="1200" b="1" baseline="0">
              <a:effectLst/>
              <a:latin typeface="+mn-lt"/>
            </a:rPr>
            <a:t>3</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 </a:t>
          </a:r>
          <a:r>
            <a:rPr lang="en-US" sz="1200" b="1" baseline="0">
              <a:effectLst/>
              <a:latin typeface="+mn-lt"/>
            </a:rPr>
            <a:t>The data has a strong negative linear relationship</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3</xdr:col>
      <xdr:colOff>292100</xdr:colOff>
      <xdr:row>4</xdr:row>
      <xdr:rowOff>190500</xdr:rowOff>
    </xdr:from>
    <xdr:to>
      <xdr:col>9</xdr:col>
      <xdr:colOff>190500</xdr:colOff>
      <xdr:row>16</xdr:row>
      <xdr:rowOff>31750</xdr:rowOff>
    </xdr:to>
    <xdr:graphicFrame macro="">
      <xdr:nvGraphicFramePr>
        <xdr:cNvPr id="3" name="Chart 2">
          <a:extLst>
            <a:ext uri="{FF2B5EF4-FFF2-40B4-BE49-F238E27FC236}">
              <a16:creationId xmlns:a16="http://schemas.microsoft.com/office/drawing/2014/main" id="{E2321B02-65BF-163D-C16C-D3BD1C506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chmitz" refreshedDate="45564.802465046298" createdVersion="8" refreshedVersion="8" minRefreshableVersion="3" recordCount="20" xr:uid="{445300BC-5942-734E-85CB-1B854B5DAF2D}">
  <cacheSource type="worksheet">
    <worksheetSource ref="A1:B21" sheet="Question 5"/>
  </cacheSource>
  <cacheFields count="2">
    <cacheField name="Franchise" numFmtId="0">
      <sharedItems count="20">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sharedItems>
    </cacheField>
    <cacheField name="# U.S. Locations" numFmtId="165">
      <sharedItems containsSemiMixedTypes="0" containsString="0" containsNumber="1" containsInteger="1" minValue="1431" maxValue="37496" count="20">
        <n v="1864"/>
        <n v="3183"/>
        <n v="32805"/>
        <n v="37496"/>
        <n v="2130"/>
        <n v="1877"/>
        <n v="2155"/>
        <n v="1572"/>
        <n v="34871"/>
        <n v="1668"/>
        <n v="12394"/>
        <n v="1901"/>
        <n v="13281"/>
        <n v="25199"/>
        <n v="9947"/>
        <n v="16224"/>
        <n v="7683"/>
        <n v="1618"/>
        <n v="1431"/>
        <n v="5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8E416-2A15-9F42-8888-A3AF7FE78D8F}" name="PivotTable23"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5" firstHeaderRow="1" firstDataRow="2" firstDataCol="1"/>
  <pivotFields count="2">
    <pivotField dataField="1" showAll="0">
      <items count="21">
        <item x="3"/>
        <item x="1"/>
        <item x="17"/>
        <item x="5"/>
        <item x="9"/>
        <item x="14"/>
        <item x="0"/>
        <item x="11"/>
        <item x="10"/>
        <item x="16"/>
        <item x="15"/>
        <item x="13"/>
        <item x="18"/>
        <item x="2"/>
        <item x="12"/>
        <item x="7"/>
        <item x="19"/>
        <item x="8"/>
        <item x="4"/>
        <item x="6"/>
        <item t="default"/>
      </items>
    </pivotField>
    <pivotField axis="axisCol" numFmtId="165" showAll="0">
      <items count="21">
        <item x="18"/>
        <item x="7"/>
        <item x="17"/>
        <item x="9"/>
        <item x="0"/>
        <item x="5"/>
        <item x="11"/>
        <item x="4"/>
        <item x="6"/>
        <item x="1"/>
        <item x="19"/>
        <item x="16"/>
        <item x="14"/>
        <item x="10"/>
        <item x="12"/>
        <item x="15"/>
        <item x="13"/>
        <item x="2"/>
        <item x="8"/>
        <item x="3"/>
        <item t="default"/>
      </items>
    </pivotField>
  </pivotFields>
  <rowItems count="1">
    <i/>
  </rowItems>
  <colFields count="1">
    <field x="1"/>
  </colFields>
  <colItems count="21">
    <i>
      <x/>
    </i>
    <i>
      <x v="1"/>
    </i>
    <i>
      <x v="2"/>
    </i>
    <i>
      <x v="3"/>
    </i>
    <i>
      <x v="4"/>
    </i>
    <i>
      <x v="5"/>
    </i>
    <i>
      <x v="6"/>
    </i>
    <i>
      <x v="7"/>
    </i>
    <i>
      <x v="8"/>
    </i>
    <i>
      <x v="9"/>
    </i>
    <i>
      <x v="10"/>
    </i>
    <i>
      <x v="11"/>
    </i>
    <i>
      <x v="12"/>
    </i>
    <i>
      <x v="13"/>
    </i>
    <i>
      <x v="14"/>
    </i>
    <i>
      <x v="15"/>
    </i>
    <i>
      <x v="16"/>
    </i>
    <i>
      <x v="17"/>
    </i>
    <i>
      <x v="18"/>
    </i>
    <i>
      <x v="19"/>
    </i>
    <i t="grand">
      <x/>
    </i>
  </colItems>
  <dataFields count="1">
    <dataField name="Count of Franchis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1F45F1-3525-D347-B109-B87BECA190D5}" name="Table1" displayName="Table1" ref="F3:I8" totalsRowShown="0" headerRowDxfId="0">
  <autoFilter ref="F3:I8" xr:uid="{7E1F45F1-3525-D347-B109-B87BECA190D5}"/>
  <tableColumns count="4">
    <tableColumn id="1" xr3:uid="{FD497791-43A7-A044-BD86-7DA737F4BB6F}" name="Range"/>
    <tableColumn id="2" xr3:uid="{02547197-37F4-AB4D-B760-32692EF08CFB}" name="Frequency" dataDxfId="2"/>
    <tableColumn id="3" xr3:uid="{A0B7A26E-E916-A84D-8513-DE44A4E22121}" name="Relative Frequency"/>
    <tableColumn id="4" xr3:uid="{004665C0-4280-774B-BEDD-57F27A787CDB}" name="Percent Frequency"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tabSelected="1" workbookViewId="0">
      <selection activeCell="C6" sqref="C6"/>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47</v>
      </c>
    </row>
    <row r="3" spans="1:2" ht="16" x14ac:dyDescent="0.2">
      <c r="A3" s="2" t="s">
        <v>3</v>
      </c>
      <c r="B3" s="3" t="s">
        <v>48</v>
      </c>
    </row>
    <row r="4" spans="1:2" ht="48" x14ac:dyDescent="0.2">
      <c r="A4" s="2" t="s">
        <v>4</v>
      </c>
      <c r="B4" s="3" t="s">
        <v>48</v>
      </c>
    </row>
    <row r="5" spans="1:2" ht="32" x14ac:dyDescent="0.2">
      <c r="A5" s="2" t="s">
        <v>5</v>
      </c>
      <c r="B5" s="3" t="s">
        <v>47</v>
      </c>
    </row>
    <row r="6" spans="1:2" ht="64" x14ac:dyDescent="0.2">
      <c r="A6" s="2" t="s">
        <v>49</v>
      </c>
      <c r="B6" s="3" t="s">
        <v>48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L41"/>
  <sheetViews>
    <sheetView workbookViewId="0">
      <selection activeCell="L20" sqref="L20"/>
    </sheetView>
  </sheetViews>
  <sheetFormatPr baseColWidth="10" defaultColWidth="8.83203125" defaultRowHeight="15" x14ac:dyDescent="0.2"/>
  <cols>
    <col min="7" max="7" width="11.6640625" customWidth="1"/>
    <col min="8" max="8" width="18.33203125" customWidth="1"/>
    <col min="9" max="9" width="18.1640625" customWidth="1"/>
  </cols>
  <sheetData>
    <row r="1" spans="1:9" ht="16" x14ac:dyDescent="0.2">
      <c r="A1" s="4" t="s">
        <v>6</v>
      </c>
    </row>
    <row r="2" spans="1:9" x14ac:dyDescent="0.2">
      <c r="A2" s="5">
        <v>14</v>
      </c>
    </row>
    <row r="3" spans="1:9" x14ac:dyDescent="0.2">
      <c r="A3" s="5">
        <v>19</v>
      </c>
      <c r="F3" s="16" t="s">
        <v>50</v>
      </c>
      <c r="G3" s="16" t="s">
        <v>56</v>
      </c>
      <c r="H3" s="16" t="s">
        <v>57</v>
      </c>
      <c r="I3" s="16" t="s">
        <v>58</v>
      </c>
    </row>
    <row r="4" spans="1:9" x14ac:dyDescent="0.2">
      <c r="A4" s="5">
        <v>24</v>
      </c>
      <c r="F4" s="15" t="s">
        <v>51</v>
      </c>
      <c r="G4" s="5">
        <v>2</v>
      </c>
      <c r="H4">
        <v>0.05</v>
      </c>
      <c r="I4" s="18">
        <v>0.05</v>
      </c>
    </row>
    <row r="5" spans="1:9" x14ac:dyDescent="0.2">
      <c r="A5" s="5">
        <v>19</v>
      </c>
      <c r="C5">
        <f>COUNTIF(A:A,24)+COUNTIF(A:A,25)+COUNTIF(A:A,26)</f>
        <v>9</v>
      </c>
      <c r="F5" t="s">
        <v>52</v>
      </c>
      <c r="G5" s="5">
        <v>8</v>
      </c>
      <c r="H5">
        <v>0.2</v>
      </c>
      <c r="I5" s="18">
        <v>0.2</v>
      </c>
    </row>
    <row r="6" spans="1:9" x14ac:dyDescent="0.2">
      <c r="A6" s="5">
        <v>16</v>
      </c>
      <c r="F6" t="s">
        <v>53</v>
      </c>
      <c r="G6" s="5">
        <v>11</v>
      </c>
      <c r="H6">
        <v>0.27500000000000002</v>
      </c>
      <c r="I6" s="17">
        <v>0.27500000000000002</v>
      </c>
    </row>
    <row r="7" spans="1:9" x14ac:dyDescent="0.2">
      <c r="A7" s="5">
        <v>20</v>
      </c>
      <c r="F7" t="s">
        <v>54</v>
      </c>
      <c r="G7" s="5">
        <v>10</v>
      </c>
      <c r="H7">
        <v>0.25</v>
      </c>
      <c r="I7" s="18">
        <v>0.25</v>
      </c>
    </row>
    <row r="8" spans="1:9" x14ac:dyDescent="0.2">
      <c r="A8" s="5">
        <v>24</v>
      </c>
      <c r="F8" t="s">
        <v>55</v>
      </c>
      <c r="G8" s="5">
        <v>9</v>
      </c>
      <c r="H8">
        <v>0.22500000000000001</v>
      </c>
      <c r="I8" s="17">
        <v>0.22500000000000001</v>
      </c>
    </row>
    <row r="9" spans="1:9" x14ac:dyDescent="0.2">
      <c r="A9" s="5">
        <v>20</v>
      </c>
      <c r="G9" s="16">
        <v>40</v>
      </c>
      <c r="H9" s="16">
        <v>1</v>
      </c>
      <c r="I9" s="19">
        <v>1</v>
      </c>
    </row>
    <row r="10" spans="1:9" x14ac:dyDescent="0.2">
      <c r="A10" s="5">
        <v>21</v>
      </c>
    </row>
    <row r="11" spans="1:9" x14ac:dyDescent="0.2">
      <c r="A11" s="5">
        <v>22</v>
      </c>
    </row>
    <row r="12" spans="1:9" x14ac:dyDescent="0.2">
      <c r="A12" s="5">
        <v>24</v>
      </c>
    </row>
    <row r="13" spans="1:9" x14ac:dyDescent="0.2">
      <c r="A13" s="5">
        <v>18</v>
      </c>
    </row>
    <row r="14" spans="1:9" x14ac:dyDescent="0.2">
      <c r="A14" s="5">
        <v>17</v>
      </c>
    </row>
    <row r="15" spans="1:9" x14ac:dyDescent="0.2">
      <c r="A15" s="5">
        <v>23</v>
      </c>
    </row>
    <row r="16" spans="1:9" x14ac:dyDescent="0.2">
      <c r="A16" s="5">
        <v>26</v>
      </c>
    </row>
    <row r="17" spans="1:12" x14ac:dyDescent="0.2">
      <c r="A17" s="5">
        <v>22</v>
      </c>
    </row>
    <row r="18" spans="1:12" x14ac:dyDescent="0.2">
      <c r="A18" s="5">
        <v>23</v>
      </c>
    </row>
    <row r="19" spans="1:12" x14ac:dyDescent="0.2">
      <c r="A19" s="5">
        <v>25</v>
      </c>
      <c r="L19">
        <f>PERCENTILE(Table1[Frequency],20%)</f>
        <v>6.8000000000000007</v>
      </c>
    </row>
    <row r="20" spans="1:12" x14ac:dyDescent="0.2">
      <c r="A20" s="5">
        <v>25</v>
      </c>
    </row>
    <row r="21" spans="1:12" x14ac:dyDescent="0.2">
      <c r="A21" s="5">
        <v>19</v>
      </c>
    </row>
    <row r="22" spans="1:12" x14ac:dyDescent="0.2">
      <c r="A22" s="5">
        <v>18</v>
      </c>
    </row>
    <row r="23" spans="1:12" x14ac:dyDescent="0.2">
      <c r="A23" s="5">
        <v>16</v>
      </c>
    </row>
    <row r="24" spans="1:12" x14ac:dyDescent="0.2">
      <c r="A24" s="5">
        <v>15</v>
      </c>
    </row>
    <row r="25" spans="1:12" x14ac:dyDescent="0.2">
      <c r="A25" s="5">
        <v>24</v>
      </c>
    </row>
    <row r="26" spans="1:12" x14ac:dyDescent="0.2">
      <c r="A26" s="5">
        <v>21</v>
      </c>
    </row>
    <row r="27" spans="1:12" x14ac:dyDescent="0.2">
      <c r="A27" s="5">
        <v>16</v>
      </c>
    </row>
    <row r="28" spans="1:12" x14ac:dyDescent="0.2">
      <c r="A28" s="5">
        <v>19</v>
      </c>
    </row>
    <row r="29" spans="1:12" x14ac:dyDescent="0.2">
      <c r="A29" s="5">
        <v>21</v>
      </c>
    </row>
    <row r="30" spans="1:12" x14ac:dyDescent="0.2">
      <c r="A30" s="5">
        <v>23</v>
      </c>
    </row>
    <row r="31" spans="1:12" x14ac:dyDescent="0.2">
      <c r="A31" s="5">
        <v>20</v>
      </c>
    </row>
    <row r="32" spans="1:12" x14ac:dyDescent="0.2">
      <c r="A32" s="5">
        <v>22</v>
      </c>
    </row>
    <row r="33" spans="1:1" x14ac:dyDescent="0.2">
      <c r="A33" s="5">
        <v>22</v>
      </c>
    </row>
    <row r="34" spans="1:1" x14ac:dyDescent="0.2">
      <c r="A34" s="5">
        <v>16</v>
      </c>
    </row>
    <row r="35" spans="1:1" x14ac:dyDescent="0.2">
      <c r="A35" s="5">
        <v>16</v>
      </c>
    </row>
    <row r="36" spans="1:1" x14ac:dyDescent="0.2">
      <c r="A36" s="5">
        <v>16</v>
      </c>
    </row>
    <row r="37" spans="1:1" x14ac:dyDescent="0.2">
      <c r="A37" s="5">
        <v>12</v>
      </c>
    </row>
    <row r="38" spans="1:1" x14ac:dyDescent="0.2">
      <c r="A38" s="5">
        <v>25</v>
      </c>
    </row>
    <row r="39" spans="1:1" x14ac:dyDescent="0.2">
      <c r="A39" s="5">
        <v>19</v>
      </c>
    </row>
    <row r="40" spans="1:1" x14ac:dyDescent="0.2">
      <c r="A40" s="5">
        <v>24</v>
      </c>
    </row>
    <row r="41" spans="1:1" x14ac:dyDescent="0.2">
      <c r="A41" s="5">
        <v>20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H15"/>
  <sheetViews>
    <sheetView workbookViewId="0">
      <selection activeCell="C11" sqref="C11"/>
    </sheetView>
  </sheetViews>
  <sheetFormatPr baseColWidth="10" defaultColWidth="8.83203125" defaultRowHeight="15" x14ac:dyDescent="0.2"/>
  <sheetData>
    <row r="1" spans="1:8" ht="16" x14ac:dyDescent="0.2">
      <c r="A1" s="6" t="s">
        <v>7</v>
      </c>
      <c r="B1" s="7" t="s">
        <v>8</v>
      </c>
      <c r="C1" s="6" t="s">
        <v>9</v>
      </c>
    </row>
    <row r="2" spans="1:8" ht="16" x14ac:dyDescent="0.2">
      <c r="A2" s="8">
        <v>1</v>
      </c>
      <c r="B2" s="8">
        <v>11000</v>
      </c>
      <c r="C2" s="8">
        <v>5600</v>
      </c>
      <c r="F2">
        <f>5600/10600</f>
        <v>0.52830188679245282</v>
      </c>
    </row>
    <row r="3" spans="1:8" ht="16" x14ac:dyDescent="0.2">
      <c r="A3" s="8">
        <v>2</v>
      </c>
      <c r="B3" s="8">
        <v>12000</v>
      </c>
      <c r="C3" s="8">
        <v>6300</v>
      </c>
    </row>
    <row r="4" spans="1:8" ht="16" x14ac:dyDescent="0.2">
      <c r="A4" s="8">
        <v>3</v>
      </c>
      <c r="B4" s="8">
        <v>13000</v>
      </c>
      <c r="C4" s="8">
        <v>6900</v>
      </c>
    </row>
    <row r="5" spans="1:8" ht="16" x14ac:dyDescent="0.2">
      <c r="A5" s="8">
        <v>4</v>
      </c>
      <c r="B5" s="8">
        <v>14000</v>
      </c>
      <c r="C5" s="8">
        <v>7600</v>
      </c>
      <c r="F5">
        <f>11000/18000</f>
        <v>0.61111111111111116</v>
      </c>
    </row>
    <row r="6" spans="1:8" ht="16" x14ac:dyDescent="0.2">
      <c r="A6" s="8">
        <v>5</v>
      </c>
      <c r="B6" s="8">
        <v>15000</v>
      </c>
      <c r="C6" s="8">
        <v>8500</v>
      </c>
    </row>
    <row r="7" spans="1:8" ht="16" x14ac:dyDescent="0.2">
      <c r="A7" s="8">
        <v>6</v>
      </c>
      <c r="B7" s="8">
        <v>16000</v>
      </c>
      <c r="C7" s="8">
        <v>9200</v>
      </c>
    </row>
    <row r="8" spans="1:8" ht="16" x14ac:dyDescent="0.2">
      <c r="A8" s="8">
        <v>7</v>
      </c>
      <c r="B8" s="8">
        <v>17000</v>
      </c>
      <c r="C8" s="8">
        <v>9900</v>
      </c>
    </row>
    <row r="9" spans="1:8" ht="16" x14ac:dyDescent="0.2">
      <c r="A9" s="8">
        <v>8</v>
      </c>
      <c r="B9" s="8">
        <v>18000</v>
      </c>
      <c r="C9" s="8">
        <v>10600</v>
      </c>
    </row>
    <row r="11" spans="1:8" x14ac:dyDescent="0.2">
      <c r="B11" s="18">
        <v>0.63</v>
      </c>
      <c r="C11" s="18">
        <v>0.89</v>
      </c>
    </row>
    <row r="15" spans="1:8" x14ac:dyDescent="0.2">
      <c r="H15">
        <f>11000/0.61</f>
        <v>18032.786885245903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zoomScaleNormal="88" workbookViewId="0">
      <selection activeCell="C20" sqref="C20"/>
    </sheetView>
  </sheetViews>
  <sheetFormatPr baseColWidth="10" defaultColWidth="8.83203125" defaultRowHeight="15" x14ac:dyDescent="0.2"/>
  <cols>
    <col min="1" max="1" width="19.5" customWidth="1"/>
    <col min="2" max="2" width="18" customWidth="1"/>
    <col min="3" max="3" width="47.1640625" customWidth="1"/>
    <col min="4" max="4" width="23.83203125" customWidth="1"/>
    <col min="5" max="5" width="23.1640625" customWidth="1"/>
  </cols>
  <sheetData>
    <row r="1" spans="1:5" ht="16" x14ac:dyDescent="0.2">
      <c r="A1" s="9" t="s">
        <v>10</v>
      </c>
      <c r="B1" s="9" t="s">
        <v>60</v>
      </c>
      <c r="C1" s="9" t="s">
        <v>59</v>
      </c>
      <c r="D1" s="9" t="s">
        <v>11</v>
      </c>
      <c r="E1" s="9" t="s">
        <v>12</v>
      </c>
    </row>
    <row r="2" spans="1:5" ht="16" x14ac:dyDescent="0.2">
      <c r="A2" s="21" t="s">
        <v>15</v>
      </c>
      <c r="B2" s="22">
        <v>452.36</v>
      </c>
      <c r="C2" s="24">
        <v>21.99</v>
      </c>
      <c r="D2" s="21">
        <v>175</v>
      </c>
      <c r="E2" s="21">
        <v>21</v>
      </c>
    </row>
    <row r="3" spans="1:5" ht="16" x14ac:dyDescent="0.2">
      <c r="A3" s="21" t="s">
        <v>19</v>
      </c>
      <c r="B3" s="22">
        <v>379.4</v>
      </c>
      <c r="C3" s="24">
        <v>27.98</v>
      </c>
      <c r="D3" s="21">
        <v>121</v>
      </c>
      <c r="E3" s="21">
        <v>12</v>
      </c>
    </row>
    <row r="4" spans="1:5" ht="16" x14ac:dyDescent="0.2">
      <c r="A4" s="21" t="s">
        <v>13</v>
      </c>
      <c r="B4" s="22">
        <v>325</v>
      </c>
      <c r="C4" s="24">
        <v>12.5</v>
      </c>
      <c r="D4" s="21">
        <v>124</v>
      </c>
      <c r="E4" s="21">
        <v>14</v>
      </c>
    </row>
    <row r="5" spans="1:5" ht="16" x14ac:dyDescent="0.2">
      <c r="A5" s="21" t="s">
        <v>18</v>
      </c>
      <c r="B5" s="22">
        <v>234.09</v>
      </c>
      <c r="C5" s="24">
        <v>14.57</v>
      </c>
      <c r="D5" s="21">
        <v>48</v>
      </c>
      <c r="E5" s="21">
        <v>9</v>
      </c>
    </row>
    <row r="6" spans="1:5" ht="16" x14ac:dyDescent="0.2">
      <c r="A6" s="21" t="s">
        <v>21</v>
      </c>
      <c r="B6" s="22">
        <v>127.85</v>
      </c>
      <c r="C6" s="24">
        <v>13.32</v>
      </c>
      <c r="D6" s="21">
        <v>17</v>
      </c>
      <c r="E6" s="21">
        <v>3</v>
      </c>
    </row>
    <row r="7" spans="1:5" ht="16" x14ac:dyDescent="0.2">
      <c r="A7" s="21" t="s">
        <v>17</v>
      </c>
      <c r="B7" s="22">
        <v>87.65</v>
      </c>
      <c r="C7" s="24">
        <v>1.25</v>
      </c>
      <c r="D7" s="21">
        <v>21</v>
      </c>
      <c r="E7" s="21">
        <v>4</v>
      </c>
    </row>
    <row r="8" spans="1:5" ht="16" x14ac:dyDescent="0.2">
      <c r="A8" s="21" t="s">
        <v>16</v>
      </c>
      <c r="B8" s="22">
        <v>87.42</v>
      </c>
      <c r="C8" s="24">
        <v>7.64</v>
      </c>
      <c r="D8" s="21">
        <v>28</v>
      </c>
      <c r="E8" s="21">
        <v>3</v>
      </c>
    </row>
    <row r="9" spans="1:5" ht="16" x14ac:dyDescent="0.2">
      <c r="A9" s="20" t="s">
        <v>20</v>
      </c>
      <c r="B9" s="23">
        <v>31.73</v>
      </c>
      <c r="C9" s="25">
        <v>0.67</v>
      </c>
      <c r="D9" s="20">
        <v>7</v>
      </c>
      <c r="E9" s="20">
        <v>1</v>
      </c>
    </row>
    <row r="10" spans="1:5" ht="16" x14ac:dyDescent="0.2">
      <c r="A10" s="20" t="s">
        <v>14</v>
      </c>
      <c r="B10" s="23">
        <v>13.68</v>
      </c>
      <c r="C10" s="25">
        <v>0.24</v>
      </c>
      <c r="D10" s="20">
        <v>9</v>
      </c>
      <c r="E10" s="20">
        <v>7</v>
      </c>
    </row>
  </sheetData>
  <autoFilter ref="A2:E10" xr:uid="{5BFE55A6-6D91-430E-953E-83F77C249245}"/>
  <sortState xmlns:xlrd2="http://schemas.microsoft.com/office/spreadsheetml/2017/richdata2" ref="A2:E10">
    <sortCondition descending="1" ref="B2:B10"/>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B21"/>
  <sheetViews>
    <sheetView zoomScale="109" zoomScaleNormal="109" workbookViewId="0">
      <selection activeCell="T16" sqref="T16"/>
    </sheetView>
  </sheetViews>
  <sheetFormatPr baseColWidth="10" defaultColWidth="8.83203125" defaultRowHeight="15" x14ac:dyDescent="0.2"/>
  <cols>
    <col min="1" max="1" width="32.5" customWidth="1"/>
    <col min="2" max="2" width="25.5" customWidth="1"/>
    <col min="16" max="16" width="11.5" bestFit="1" customWidth="1"/>
  </cols>
  <sheetData>
    <row r="1" spans="1:2" ht="16" x14ac:dyDescent="0.2">
      <c r="A1" s="10" t="s">
        <v>22</v>
      </c>
      <c r="B1" s="11" t="s">
        <v>23</v>
      </c>
    </row>
    <row r="2" spans="1:2" x14ac:dyDescent="0.2">
      <c r="A2" t="s">
        <v>24</v>
      </c>
      <c r="B2" s="12">
        <v>1864</v>
      </c>
    </row>
    <row r="3" spans="1:2" x14ac:dyDescent="0.2">
      <c r="A3" t="s">
        <v>25</v>
      </c>
      <c r="B3" s="12">
        <v>3183</v>
      </c>
    </row>
    <row r="4" spans="1:2" x14ac:dyDescent="0.2">
      <c r="A4" t="s">
        <v>26</v>
      </c>
      <c r="B4" s="12">
        <v>32805</v>
      </c>
    </row>
    <row r="5" spans="1:2" x14ac:dyDescent="0.2">
      <c r="A5" t="s">
        <v>27</v>
      </c>
      <c r="B5" s="12">
        <v>37496</v>
      </c>
    </row>
    <row r="6" spans="1:2" x14ac:dyDescent="0.2">
      <c r="A6" t="s">
        <v>28</v>
      </c>
      <c r="B6" s="12">
        <v>2130</v>
      </c>
    </row>
    <row r="7" spans="1:2" x14ac:dyDescent="0.2">
      <c r="A7" t="s">
        <v>29</v>
      </c>
      <c r="B7" s="12">
        <v>1877</v>
      </c>
    </row>
    <row r="8" spans="1:2" x14ac:dyDescent="0.2">
      <c r="A8" t="s">
        <v>30</v>
      </c>
      <c r="B8" s="12">
        <v>2155</v>
      </c>
    </row>
    <row r="9" spans="1:2" x14ac:dyDescent="0.2">
      <c r="A9" t="s">
        <v>31</v>
      </c>
      <c r="B9" s="12">
        <v>1572</v>
      </c>
    </row>
    <row r="10" spans="1:2" x14ac:dyDescent="0.2">
      <c r="A10" t="s">
        <v>32</v>
      </c>
      <c r="B10" s="12">
        <v>34871</v>
      </c>
    </row>
    <row r="11" spans="1:2" x14ac:dyDescent="0.2">
      <c r="A11" t="s">
        <v>33</v>
      </c>
      <c r="B11" s="12">
        <v>1668</v>
      </c>
    </row>
    <row r="12" spans="1:2" x14ac:dyDescent="0.2">
      <c r="A12" t="s">
        <v>34</v>
      </c>
      <c r="B12" s="12">
        <v>12394</v>
      </c>
    </row>
    <row r="13" spans="1:2" x14ac:dyDescent="0.2">
      <c r="A13" t="s">
        <v>35</v>
      </c>
      <c r="B13" s="12">
        <v>1901</v>
      </c>
    </row>
    <row r="14" spans="1:2" x14ac:dyDescent="0.2">
      <c r="A14" t="s">
        <v>36</v>
      </c>
      <c r="B14" s="12">
        <v>13281</v>
      </c>
    </row>
    <row r="15" spans="1:2" x14ac:dyDescent="0.2">
      <c r="A15" t="s">
        <v>37</v>
      </c>
      <c r="B15" s="12">
        <v>25199</v>
      </c>
    </row>
    <row r="16" spans="1:2" x14ac:dyDescent="0.2">
      <c r="A16" t="s">
        <v>38</v>
      </c>
      <c r="B16" s="12">
        <v>9947</v>
      </c>
    </row>
    <row r="17" spans="1:2" x14ac:dyDescent="0.2">
      <c r="A17" t="s">
        <v>39</v>
      </c>
      <c r="B17" s="12">
        <v>16224</v>
      </c>
    </row>
    <row r="18" spans="1:2" x14ac:dyDescent="0.2">
      <c r="A18" t="s">
        <v>40</v>
      </c>
      <c r="B18" s="12">
        <v>7683</v>
      </c>
    </row>
    <row r="19" spans="1:2" x14ac:dyDescent="0.2">
      <c r="A19" t="s">
        <v>41</v>
      </c>
      <c r="B19" s="12">
        <v>1618</v>
      </c>
    </row>
    <row r="20" spans="1:2" x14ac:dyDescent="0.2">
      <c r="A20" t="s">
        <v>42</v>
      </c>
      <c r="B20" s="12">
        <v>1431</v>
      </c>
    </row>
    <row r="21" spans="1:2" x14ac:dyDescent="0.2">
      <c r="A21" t="s">
        <v>43</v>
      </c>
      <c r="B21" s="12">
        <v>5018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C1BB3-DB67-CD4B-B1F6-2CD0907D2C5A}">
  <dimension ref="A3:V5"/>
  <sheetViews>
    <sheetView topLeftCell="A2" workbookViewId="0">
      <selection activeCell="B5" sqref="B5:O5"/>
    </sheetView>
  </sheetViews>
  <sheetFormatPr baseColWidth="10" defaultRowHeight="15" x14ac:dyDescent="0.2"/>
  <cols>
    <col min="1" max="1" width="15.33203125" bestFit="1" customWidth="1"/>
    <col min="2" max="2" width="14.83203125" bestFit="1" customWidth="1"/>
    <col min="3" max="14" width="6.6640625" bestFit="1" customWidth="1"/>
    <col min="15" max="21" width="7.6640625" bestFit="1" customWidth="1"/>
    <col min="22" max="22" width="11" bestFit="1" customWidth="1"/>
    <col min="23" max="23" width="27.6640625" bestFit="1" customWidth="1"/>
    <col min="24" max="24" width="30.33203125" bestFit="1" customWidth="1"/>
    <col min="25" max="25" width="12.1640625" bestFit="1" customWidth="1"/>
    <col min="26" max="26" width="14.6640625" bestFit="1" customWidth="1"/>
    <col min="27" max="27" width="12" bestFit="1" customWidth="1"/>
    <col min="28" max="28" width="14.5" bestFit="1" customWidth="1"/>
    <col min="29" max="29" width="12.83203125" bestFit="1" customWidth="1"/>
    <col min="30" max="30" width="15.33203125" bestFit="1" customWidth="1"/>
    <col min="31" max="31" width="8.83203125" bestFit="1" customWidth="1"/>
    <col min="32" max="32" width="11.33203125" bestFit="1" customWidth="1"/>
    <col min="33" max="33" width="22.5" bestFit="1" customWidth="1"/>
    <col min="34" max="34" width="25.1640625" bestFit="1" customWidth="1"/>
    <col min="35" max="35" width="8.6640625" bestFit="1" customWidth="1"/>
    <col min="36" max="36" width="11.1640625" bestFit="1" customWidth="1"/>
    <col min="37" max="37" width="10.5" bestFit="1" customWidth="1"/>
    <col min="38" max="38" width="13" bestFit="1" customWidth="1"/>
    <col min="39" max="39" width="24" bestFit="1" customWidth="1"/>
    <col min="40" max="40" width="26.6640625" bestFit="1" customWidth="1"/>
    <col min="41" max="41" width="10" bestFit="1" customWidth="1"/>
  </cols>
  <sheetData>
    <row r="3" spans="1:22" x14ac:dyDescent="0.2">
      <c r="B3" s="26" t="s">
        <v>62</v>
      </c>
    </row>
    <row r="4" spans="1:22" x14ac:dyDescent="0.2">
      <c r="B4" s="27">
        <v>1431</v>
      </c>
      <c r="C4" s="27">
        <v>1572</v>
      </c>
      <c r="D4" s="27">
        <v>1618</v>
      </c>
      <c r="E4" s="27">
        <v>1668</v>
      </c>
      <c r="F4" s="27">
        <v>1864</v>
      </c>
      <c r="G4" s="27">
        <v>1877</v>
      </c>
      <c r="H4" s="27">
        <v>1901</v>
      </c>
      <c r="I4" s="27">
        <v>2130</v>
      </c>
      <c r="J4" s="27">
        <v>2155</v>
      </c>
      <c r="K4" s="27">
        <v>3183</v>
      </c>
      <c r="L4" s="27">
        <v>5018</v>
      </c>
      <c r="M4" s="27">
        <v>7683</v>
      </c>
      <c r="N4" s="27">
        <v>9947</v>
      </c>
      <c r="O4" s="27">
        <v>12394</v>
      </c>
      <c r="P4" s="27">
        <v>13281</v>
      </c>
      <c r="Q4" s="27">
        <v>16224</v>
      </c>
      <c r="R4" s="27">
        <v>25199</v>
      </c>
      <c r="S4" s="27">
        <v>32805</v>
      </c>
      <c r="T4" s="27">
        <v>34871</v>
      </c>
      <c r="U4" s="27">
        <v>37496</v>
      </c>
      <c r="V4" s="27" t="s">
        <v>61</v>
      </c>
    </row>
    <row r="5" spans="1:22" x14ac:dyDescent="0.2">
      <c r="A5" t="s">
        <v>63</v>
      </c>
      <c r="B5" s="15">
        <v>1</v>
      </c>
      <c r="C5" s="15">
        <v>1</v>
      </c>
      <c r="D5" s="15">
        <v>1</v>
      </c>
      <c r="E5" s="15">
        <v>1</v>
      </c>
      <c r="F5" s="15">
        <v>1</v>
      </c>
      <c r="G5" s="15">
        <v>1</v>
      </c>
      <c r="H5" s="15">
        <v>1</v>
      </c>
      <c r="I5" s="15">
        <v>1</v>
      </c>
      <c r="J5" s="15">
        <v>1</v>
      </c>
      <c r="K5" s="15">
        <v>1</v>
      </c>
      <c r="L5" s="15">
        <v>1</v>
      </c>
      <c r="M5" s="15">
        <v>1</v>
      </c>
      <c r="N5" s="15">
        <v>1</v>
      </c>
      <c r="O5" s="15">
        <v>1</v>
      </c>
      <c r="P5" s="15">
        <v>1</v>
      </c>
      <c r="Q5" s="15">
        <v>1</v>
      </c>
      <c r="R5" s="15">
        <v>1</v>
      </c>
      <c r="S5" s="15">
        <v>1</v>
      </c>
      <c r="T5" s="15">
        <v>1</v>
      </c>
      <c r="U5" s="15">
        <v>1</v>
      </c>
      <c r="V5" s="15">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U9" sqref="U9"/>
    </sheetView>
  </sheetViews>
  <sheetFormatPr baseColWidth="10" defaultColWidth="8.83203125" defaultRowHeight="15" x14ac:dyDescent="0.2"/>
  <cols>
    <col min="1" max="1" width="13.1640625" customWidth="1"/>
  </cols>
  <sheetData>
    <row r="1" spans="1:3" ht="16" x14ac:dyDescent="0.2">
      <c r="A1" s="4" t="s">
        <v>44</v>
      </c>
      <c r="B1" s="4" t="s">
        <v>45</v>
      </c>
      <c r="C1" s="4" t="s">
        <v>46</v>
      </c>
    </row>
    <row r="2" spans="1:3" ht="16" x14ac:dyDescent="0.2">
      <c r="A2" s="13">
        <v>1</v>
      </c>
      <c r="B2" s="14">
        <v>-22</v>
      </c>
      <c r="C2" s="14">
        <v>22</v>
      </c>
    </row>
    <row r="3" spans="1:3" ht="16" x14ac:dyDescent="0.2">
      <c r="A3" s="13">
        <v>2</v>
      </c>
      <c r="B3" s="14">
        <v>-33</v>
      </c>
      <c r="C3" s="14">
        <v>49</v>
      </c>
    </row>
    <row r="4" spans="1:3" ht="16" x14ac:dyDescent="0.2">
      <c r="A4" s="13">
        <v>3</v>
      </c>
      <c r="B4" s="14">
        <v>2</v>
      </c>
      <c r="C4" s="14">
        <v>8</v>
      </c>
    </row>
    <row r="5" spans="1:3" ht="16" x14ac:dyDescent="0.2">
      <c r="A5" s="13">
        <v>4</v>
      </c>
      <c r="B5" s="14">
        <v>29</v>
      </c>
      <c r="C5" s="14">
        <v>-16</v>
      </c>
    </row>
    <row r="6" spans="1:3" ht="16" x14ac:dyDescent="0.2">
      <c r="A6" s="13">
        <v>5</v>
      </c>
      <c r="B6" s="14">
        <v>-13</v>
      </c>
      <c r="C6" s="14">
        <v>10</v>
      </c>
    </row>
    <row r="7" spans="1:3" ht="16" x14ac:dyDescent="0.2">
      <c r="A7" s="13">
        <v>6</v>
      </c>
      <c r="B7" s="14">
        <v>21</v>
      </c>
      <c r="C7" s="14">
        <v>-28</v>
      </c>
    </row>
    <row r="8" spans="1:3" ht="16" x14ac:dyDescent="0.2">
      <c r="A8" s="13">
        <v>7</v>
      </c>
      <c r="B8" s="14">
        <v>-13</v>
      </c>
      <c r="C8" s="14">
        <v>27</v>
      </c>
    </row>
    <row r="9" spans="1:3" ht="16" x14ac:dyDescent="0.2">
      <c r="A9" s="13">
        <v>8</v>
      </c>
      <c r="B9" s="14">
        <v>-23</v>
      </c>
      <c r="C9" s="14">
        <v>35</v>
      </c>
    </row>
    <row r="10" spans="1:3" ht="16" x14ac:dyDescent="0.2">
      <c r="A10" s="13">
        <v>9</v>
      </c>
      <c r="B10" s="14">
        <v>14</v>
      </c>
      <c r="C10" s="14">
        <v>-5</v>
      </c>
    </row>
    <row r="11" spans="1:3" ht="16" x14ac:dyDescent="0.2">
      <c r="A11" s="13">
        <v>10</v>
      </c>
      <c r="B11" s="14">
        <v>3</v>
      </c>
      <c r="C11" s="14">
        <v>-3</v>
      </c>
    </row>
    <row r="12" spans="1:3" ht="16" x14ac:dyDescent="0.2">
      <c r="A12" s="13">
        <v>11</v>
      </c>
      <c r="B12" s="14">
        <v>-37</v>
      </c>
      <c r="C12" s="14">
        <v>48</v>
      </c>
    </row>
    <row r="13" spans="1:3" ht="16" x14ac:dyDescent="0.2">
      <c r="A13" s="13">
        <v>12</v>
      </c>
      <c r="B13" s="14">
        <v>34</v>
      </c>
      <c r="C13" s="14">
        <v>-29</v>
      </c>
    </row>
    <row r="14" spans="1:3" ht="16" x14ac:dyDescent="0.2">
      <c r="A14" s="13">
        <v>13</v>
      </c>
      <c r="B14" s="14">
        <v>9</v>
      </c>
      <c r="C14" s="14">
        <v>-18</v>
      </c>
    </row>
    <row r="15" spans="1:3" ht="16" x14ac:dyDescent="0.2">
      <c r="A15" s="13">
        <v>14</v>
      </c>
      <c r="B15" s="14">
        <v>-33</v>
      </c>
      <c r="C15" s="14">
        <v>31</v>
      </c>
    </row>
    <row r="16" spans="1:3" ht="16" x14ac:dyDescent="0.2">
      <c r="A16" s="13">
        <v>15</v>
      </c>
      <c r="B16" s="14">
        <v>20</v>
      </c>
      <c r="C16" s="14">
        <v>-16</v>
      </c>
    </row>
    <row r="17" spans="1:3" ht="16" x14ac:dyDescent="0.2">
      <c r="A17" s="13">
        <v>16</v>
      </c>
      <c r="B17" s="14">
        <v>-3</v>
      </c>
      <c r="C17" s="14">
        <v>14</v>
      </c>
    </row>
    <row r="18" spans="1:3" ht="16" x14ac:dyDescent="0.2">
      <c r="A18" s="13">
        <v>17</v>
      </c>
      <c r="B18" s="14">
        <v>-15</v>
      </c>
      <c r="C18" s="14">
        <v>18</v>
      </c>
    </row>
    <row r="19" spans="1:3" ht="16" x14ac:dyDescent="0.2">
      <c r="A19" s="13">
        <v>18</v>
      </c>
      <c r="B19" s="14">
        <v>12</v>
      </c>
      <c r="C19" s="14">
        <v>17</v>
      </c>
    </row>
    <row r="20" spans="1:3" ht="16" x14ac:dyDescent="0.2">
      <c r="A20" s="13">
        <v>19</v>
      </c>
      <c r="B20" s="14">
        <v>-20</v>
      </c>
      <c r="C20" s="14">
        <v>-11</v>
      </c>
    </row>
    <row r="21" spans="1:3" ht="16" x14ac:dyDescent="0.2">
      <c r="A21" s="13">
        <v>20</v>
      </c>
      <c r="B21" s="14">
        <v>-7</v>
      </c>
      <c r="C21" s="14">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Sheet14</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Peter Schmitz</cp:lastModifiedBy>
  <dcterms:created xsi:type="dcterms:W3CDTF">2023-09-18T13:39:57Z</dcterms:created>
  <dcterms:modified xsi:type="dcterms:W3CDTF">2024-09-30T00:19:58Z</dcterms:modified>
</cp:coreProperties>
</file>