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lmann\Dropbox\ASW\EBA\EBA 3e NEW\06_Ch6_StatInference_Jim\DATA_MODELFiles\"/>
    </mc:Choice>
  </mc:AlternateContent>
  <bookViews>
    <workbookView xWindow="390" yWindow="270" windowWidth="18570" windowHeight="12075" firstSheet="6" activeTab="6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  <sheet name="Template" sheetId="19" r:id="rId8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62913"/>
</workbook>
</file>

<file path=xl/calcChain.xml><?xml version="1.0" encoding="utf-8"?>
<calcChain xmlns="http://schemas.openxmlformats.org/spreadsheetml/2006/main">
  <c r="D6" i="19" l="1"/>
  <c r="D5" i="19"/>
  <c r="D4" i="19"/>
  <c r="D12" i="19" s="1"/>
  <c r="D10" i="19" l="1"/>
  <c r="D11" i="19" s="1"/>
  <c r="D14" i="19" s="1"/>
  <c r="D6" i="1"/>
  <c r="D5" i="1"/>
  <c r="D4" i="1"/>
  <c r="D12" i="1" s="1"/>
  <c r="D15" i="19" l="1"/>
  <c r="D16" i="19" s="1"/>
  <c r="D10" i="1"/>
  <c r="D11" i="1" s="1"/>
  <c r="D14" i="1" s="1"/>
  <c r="D15" i="1" l="1"/>
  <c r="D16" i="1" s="1"/>
  <c r="G1" i="4"/>
  <c r="AU1" i="18"/>
  <c r="AS2" i="18" s="1"/>
  <c r="AS5" i="18"/>
  <c r="AS8" i="18"/>
  <c r="AS12" i="18"/>
  <c r="AS23" i="18"/>
  <c r="BW22" i="18"/>
  <c r="BW21" i="18"/>
  <c r="BW11" i="18"/>
  <c r="BW10" i="18"/>
  <c r="BW4" i="18"/>
  <c r="BW2" i="18"/>
  <c r="BW1" i="18"/>
  <c r="BM8" i="18"/>
  <c r="BM9" i="18"/>
  <c r="BM16" i="18"/>
  <c r="BM17" i="18"/>
  <c r="BM24" i="18"/>
  <c r="BM25" i="18"/>
  <c r="BO1" i="18"/>
  <c r="AS21" i="18" l="1"/>
  <c r="BM23" i="18"/>
  <c r="BM7" i="18"/>
  <c r="BW13" i="18"/>
  <c r="BM20" i="18"/>
  <c r="BM12" i="18"/>
  <c r="BM4" i="18"/>
  <c r="BW6" i="18"/>
  <c r="BW17" i="18"/>
  <c r="AS1" i="18"/>
  <c r="AS16" i="18"/>
  <c r="BM1" i="18"/>
  <c r="BM19" i="18"/>
  <c r="BM11" i="18"/>
  <c r="BM3" i="18"/>
  <c r="BW7" i="18"/>
  <c r="BW18" i="18"/>
  <c r="AS25" i="18"/>
  <c r="AS15" i="18"/>
  <c r="AS4" i="18"/>
  <c r="AS11" i="18"/>
  <c r="BM15" i="18"/>
  <c r="BW3" i="18"/>
  <c r="BW23" i="18"/>
  <c r="AS20" i="18"/>
  <c r="AS9" i="18"/>
  <c r="BM22" i="18"/>
  <c r="BM14" i="18"/>
  <c r="BM6" i="18"/>
  <c r="BW14" i="18"/>
  <c r="BW25" i="18"/>
  <c r="AS19" i="18"/>
  <c r="BM21" i="18"/>
  <c r="BM13" i="18"/>
  <c r="BM5" i="18"/>
  <c r="BW5" i="18"/>
  <c r="BW15" i="18"/>
  <c r="BW26" i="18"/>
  <c r="AS17" i="18"/>
  <c r="AS7" i="18"/>
  <c r="BM26" i="18"/>
  <c r="BM18" i="18"/>
  <c r="BM10" i="18"/>
  <c r="BM2" i="18"/>
  <c r="BW9" i="18"/>
  <c r="BW19" i="18"/>
  <c r="AS24" i="18"/>
  <c r="AS13" i="18"/>
  <c r="AS3" i="18"/>
  <c r="BW8" i="18"/>
  <c r="BW12" i="18"/>
  <c r="BW16" i="18"/>
  <c r="BW20" i="18"/>
  <c r="BW24" i="18"/>
  <c r="AS26" i="18"/>
  <c r="AS22" i="18"/>
  <c r="AS18" i="18"/>
  <c r="AS14" i="18"/>
  <c r="AS10" i="18"/>
  <c r="AS6" i="18"/>
</calcChain>
</file>

<file path=xl/comments1.xml><?xml version="1.0" encoding="utf-8"?>
<comments xmlns="http://schemas.openxmlformats.org/spreadsheetml/2006/main">
  <authors>
    <author>David R. Anderson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<sst xmlns="http://schemas.openxmlformats.org/spreadsheetml/2006/main" count="180" uniqueCount="92">
  <si>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</si>
  <si>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</si>
  <si>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</si>
  <si>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</si>
  <si>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</si>
  <si>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</si>
  <si>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</si>
  <si>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</si>
  <si>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</si>
  <si>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</si>
  <si>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</si>
  <si>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</si>
  <si>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</si>
  <si>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</si>
  <si>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</si>
  <si>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</si>
  <si>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</si>
  <si>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</si>
  <si>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</si>
  <si>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</si>
  <si>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</si>
  <si>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</si>
  <si>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</si>
  <si>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</si>
  <si>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</si>
  <si>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</si>
  <si>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</si>
  <si>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</si>
  <si>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</si>
  <si>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</si>
  <si>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</si>
  <si>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</si>
  <si>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</si>
  <si>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</si>
  <si>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</si>
  <si>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</si>
  <si>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</si>
  <si>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</si>
  <si>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</si>
  <si>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</si>
  <si>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</si>
  <si>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</si>
  <si>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</si>
  <si>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</si>
  <si>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</si>
  <si>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</si>
  <si>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</si>
  <si>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</si>
  <si>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</si>
  <si>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</si>
  <si>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</si>
  <si>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</si>
  <si>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</si>
  <si>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</si>
  <si>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</si>
  <si>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</si>
  <si>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</si>
  <si>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</si>
  <si>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</si>
  <si>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</si>
  <si>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</si>
  <si>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</si>
  <si>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</si>
  <si>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</si>
  <si>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</si>
  <si>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</si>
  <si>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</si>
  <si>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</si>
  <si>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</si>
  <si>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</si>
  <si>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</si>
  <si>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</si>
  <si>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</si>
  <si>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</si>
  <si>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</si>
  <si>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</si>
  <si>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</si>
  <si>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</si>
  <si>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</si>
  <si>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</si>
  <si>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</si>
  <si>
    <t>Sample Size</t>
  </si>
  <si>
    <t>Sample Mean</t>
  </si>
  <si>
    <t>Hypothesized Value</t>
  </si>
  <si>
    <t>Standard Error</t>
  </si>
  <si>
    <t>Hypothesis Test about a Population Mean</t>
  </si>
  <si>
    <t>Sample Standard Deviation</t>
  </si>
  <si>
    <r>
      <t xml:space="preserve">Test Statistic </t>
    </r>
    <r>
      <rPr>
        <b/>
        <i/>
        <sz val="12"/>
        <rFont val="Times New Roman"/>
        <family val="1"/>
      </rPr>
      <t>t</t>
    </r>
  </si>
  <si>
    <t>Degrees of Freedom</t>
  </si>
  <si>
    <r>
      <t>p</t>
    </r>
    <r>
      <rPr>
        <b/>
        <sz val="12"/>
        <rFont val="Times New Roman"/>
        <family val="1"/>
      </rPr>
      <t>-value (Two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</si>
  <si>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</si>
  <si>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(Lower Tail)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</si>
</sst>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9" x14ac:knownFonts="1">
    <font>
      <sz val="12"/>
      <name val="Times New Roman"/>
    </font>
    <font>
      <sz val="8"/>
      <name val="Times New Roman"/>
      <family val="1"/>
    </font>
    <font>
      <sz val="8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ill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6" fillId="2" borderId="0" xfId="0" applyFont="1" applyFill="1"/>
    <xf numFmtId="165" fontId="6" fillId="2" borderId="0" xfId="0" applyNumberFormat="1" applyFont="1" applyFill="1"/>
    <xf numFmtId="0" fontId="7" fillId="0" borderId="0" xfId="0" applyFont="1" applyAlignment="1">
      <alignment horizontal="right"/>
    </xf>
    <xf numFmtId="2" fontId="6" fillId="2" borderId="0" xfId="0" applyNumberFormat="1" applyFont="1" applyFill="1"/>
    <xf numFmtId="166" fontId="6" fillId="2" borderId="0" xfId="0" applyNumberFormat="1" applyFont="1" applyFill="1"/>
    <xf numFmtId="1" fontId="6" fillId="2" borderId="0" xfId="0" applyNumberFormat="1" applyFont="1" applyFill="1"/>
    <xf numFmtId="0" fontId="5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/>
  </sheetViews>
  <sheetFormatPr defaultColWidth="8.75" defaultRowHeight="11.25" x14ac:dyDescent="0.2"/>
  <cols>
    <col min="1" max="16384" width="8.75" style="3"/>
  </cols>
  <sheetData>
    <row r="1" spans="1:34" x14ac:dyDescent="0.2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2">
      <c r="A2" s="3" t="s">
        <v>13</v>
      </c>
      <c r="B2" s="3">
        <v>3.15</v>
      </c>
    </row>
    <row r="3" spans="1:34" x14ac:dyDescent="0.2">
      <c r="A3" s="3" t="s">
        <v>14</v>
      </c>
      <c r="B3" s="3">
        <v>2.76</v>
      </c>
    </row>
    <row r="4" spans="1:34" x14ac:dyDescent="0.2">
      <c r="A4" s="3" t="s">
        <v>15</v>
      </c>
      <c r="B4" s="3">
        <v>3.18</v>
      </c>
    </row>
    <row r="5" spans="1:34" x14ac:dyDescent="0.2">
      <c r="A5" s="3" t="s">
        <v>16</v>
      </c>
      <c r="B5" s="3">
        <v>2.77</v>
      </c>
    </row>
    <row r="6" spans="1:34" x14ac:dyDescent="0.2">
      <c r="A6" s="3" t="s">
        <v>17</v>
      </c>
      <c r="B6" s="3">
        <v>2.86</v>
      </c>
    </row>
    <row r="7" spans="1:34" x14ac:dyDescent="0.2">
      <c r="A7" s="3" t="s">
        <v>18</v>
      </c>
      <c r="B7" s="3">
        <v>2.66</v>
      </c>
    </row>
    <row r="8" spans="1:34" x14ac:dyDescent="0.2">
      <c r="A8" s="3" t="s">
        <v>19</v>
      </c>
      <c r="B8" s="3">
        <v>2.86</v>
      </c>
    </row>
    <row r="9" spans="1:34" x14ac:dyDescent="0.2">
      <c r="A9" s="3" t="s">
        <v>20</v>
      </c>
      <c r="B9" s="3">
        <v>2.54</v>
      </c>
    </row>
    <row r="10" spans="1:34" x14ac:dyDescent="0.2">
      <c r="A10" s="3" t="s">
        <v>21</v>
      </c>
      <c r="B10" s="3">
        <v>3.02</v>
      </c>
    </row>
    <row r="11" spans="1:34" x14ac:dyDescent="0.2">
      <c r="A11" s="3" t="s">
        <v>22</v>
      </c>
      <c r="B11" s="3">
        <v>3.13</v>
      </c>
    </row>
    <row r="12" spans="1:34" x14ac:dyDescent="0.2">
      <c r="A12" s="3" t="s">
        <v>23</v>
      </c>
      <c r="B12" s="3">
        <v>2.94</v>
      </c>
    </row>
    <row r="13" spans="1:34" x14ac:dyDescent="0.2">
      <c r="A13" s="3" t="s">
        <v>24</v>
      </c>
      <c r="B13" s="3">
        <v>2.74</v>
      </c>
    </row>
    <row r="14" spans="1:34" x14ac:dyDescent="0.2">
      <c r="A14" s="3" t="s">
        <v>25</v>
      </c>
      <c r="B14" s="3">
        <v>2.84</v>
      </c>
    </row>
    <row r="15" spans="1:34" x14ac:dyDescent="0.2">
      <c r="A15" s="3" t="s">
        <v>26</v>
      </c>
      <c r="B15" s="3">
        <v>2.6</v>
      </c>
    </row>
    <row r="16" spans="1:34" x14ac:dyDescent="0.2">
      <c r="A16" s="3" t="s">
        <v>27</v>
      </c>
      <c r="B16" s="3">
        <v>2.94</v>
      </c>
    </row>
    <row r="17" spans="1:2" x14ac:dyDescent="0.2">
      <c r="A17" s="3" t="s">
        <v>28</v>
      </c>
      <c r="B17" s="3">
        <v>2.93</v>
      </c>
    </row>
    <row r="18" spans="1:2" x14ac:dyDescent="0.2">
      <c r="A18" s="3" t="s">
        <v>29</v>
      </c>
      <c r="B18" s="3">
        <v>3.18</v>
      </c>
    </row>
    <row r="19" spans="1:2" x14ac:dyDescent="0.2">
      <c r="A19" s="3" t="s">
        <v>30</v>
      </c>
      <c r="B19" s="3">
        <v>2.95</v>
      </c>
    </row>
    <row r="20" spans="1:2" x14ac:dyDescent="0.2">
      <c r="A20" s="3" t="s">
        <v>31</v>
      </c>
      <c r="B20" s="3">
        <v>2.86</v>
      </c>
    </row>
    <row r="21" spans="1:2" x14ac:dyDescent="0.2">
      <c r="A21" s="3" t="s">
        <v>32</v>
      </c>
      <c r="B21" s="3">
        <v>2.91</v>
      </c>
    </row>
    <row r="22" spans="1:2" x14ac:dyDescent="0.2">
      <c r="A22" s="3" t="s">
        <v>33</v>
      </c>
      <c r="B22" s="3">
        <v>2.96</v>
      </c>
    </row>
    <row r="23" spans="1:2" x14ac:dyDescent="0.2">
      <c r="A23" s="3" t="s">
        <v>34</v>
      </c>
      <c r="B23" s="3">
        <v>3.14</v>
      </c>
    </row>
    <row r="24" spans="1:2" x14ac:dyDescent="0.2">
      <c r="A24" s="3" t="s">
        <v>35</v>
      </c>
      <c r="B24" s="3">
        <v>2.65</v>
      </c>
    </row>
    <row r="25" spans="1:2" x14ac:dyDescent="0.2">
      <c r="A25" s="3" t="s">
        <v>36</v>
      </c>
      <c r="B25" s="3">
        <v>2.77</v>
      </c>
    </row>
    <row r="26" spans="1:2" x14ac:dyDescent="0.2">
      <c r="A26" s="3" t="s">
        <v>37</v>
      </c>
      <c r="B26" s="3">
        <v>2.96</v>
      </c>
    </row>
    <row r="27" spans="1:2" x14ac:dyDescent="0.2">
      <c r="A27" s="3" t="s">
        <v>38</v>
      </c>
      <c r="B27" s="3">
        <v>3.1</v>
      </c>
    </row>
    <row r="28" spans="1:2" x14ac:dyDescent="0.2">
      <c r="A28" s="3" t="s">
        <v>39</v>
      </c>
      <c r="B28" s="3">
        <v>2.82</v>
      </c>
    </row>
    <row r="29" spans="1:2" x14ac:dyDescent="0.2">
      <c r="A29" s="3" t="s">
        <v>40</v>
      </c>
      <c r="B29" s="3">
        <v>3.05</v>
      </c>
    </row>
    <row r="30" spans="1:2" x14ac:dyDescent="0.2">
      <c r="A30" s="3" t="s">
        <v>41</v>
      </c>
      <c r="B30" s="3">
        <v>2.94</v>
      </c>
    </row>
    <row r="31" spans="1:2" x14ac:dyDescent="0.2">
      <c r="A31" s="3" t="s">
        <v>42</v>
      </c>
      <c r="B31" s="3">
        <v>2.82</v>
      </c>
    </row>
    <row r="32" spans="1:2" x14ac:dyDescent="0.2">
      <c r="A32" s="3" t="s">
        <v>43</v>
      </c>
      <c r="B32" s="3">
        <v>3.21</v>
      </c>
    </row>
    <row r="33" spans="1:2" x14ac:dyDescent="0.2">
      <c r="A33" s="3" t="s">
        <v>44</v>
      </c>
      <c r="B33" s="3">
        <v>3.11</v>
      </c>
    </row>
    <row r="34" spans="1:2" x14ac:dyDescent="0.2">
      <c r="A34" s="3" t="s">
        <v>45</v>
      </c>
      <c r="B34" s="3">
        <v>2.9</v>
      </c>
    </row>
    <row r="35" spans="1:2" x14ac:dyDescent="0.2">
      <c r="A35" s="3" t="s">
        <v>46</v>
      </c>
      <c r="B35" s="3">
        <v>3.05</v>
      </c>
    </row>
    <row r="36" spans="1:2" x14ac:dyDescent="0.2">
      <c r="A36" s="3" t="s">
        <v>47</v>
      </c>
      <c r="B36" s="3">
        <v>2.93</v>
      </c>
    </row>
    <row r="37" spans="1:2" x14ac:dyDescent="0.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1.25" x14ac:dyDescent="0.2"/>
  <cols>
    <col min="1" max="16384" width="8.7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6"/>
  <sheetViews>
    <sheetView workbookViewId="0">
      <selection activeCell="V1" sqref="V1:V65536"/>
    </sheetView>
  </sheetViews>
  <sheetFormatPr defaultColWidth="8.75" defaultRowHeight="15.75" x14ac:dyDescent="0.25"/>
  <cols>
    <col min="1" max="82" width="9" customWidth="1"/>
    <col min="83" max="16384" width="8.75" style="3"/>
  </cols>
  <sheetData>
    <row r="1" spans="1:75" x14ac:dyDescent="0.25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 x14ac:dyDescent="0.25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 x14ac:dyDescent="0.25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 x14ac:dyDescent="0.25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 x14ac:dyDescent="0.25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 x14ac:dyDescent="0.25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 x14ac:dyDescent="0.25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 x14ac:dyDescent="0.25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 x14ac:dyDescent="0.25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 x14ac:dyDescent="0.25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 x14ac:dyDescent="0.25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 x14ac:dyDescent="0.25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 x14ac:dyDescent="0.25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 x14ac:dyDescent="0.25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 x14ac:dyDescent="0.25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 x14ac:dyDescent="0.25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 x14ac:dyDescent="0.25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 x14ac:dyDescent="0.25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 x14ac:dyDescent="0.25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 x14ac:dyDescent="0.25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 x14ac:dyDescent="0.25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 x14ac:dyDescent="0.25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 x14ac:dyDescent="0.25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 x14ac:dyDescent="0.25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 x14ac:dyDescent="0.25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 x14ac:dyDescent="0.25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 x14ac:dyDescent="0.25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 x14ac:dyDescent="0.25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 x14ac:dyDescent="0.25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 x14ac:dyDescent="0.25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 x14ac:dyDescent="0.25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 x14ac:dyDescent="0.25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 x14ac:dyDescent="0.25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 x14ac:dyDescent="0.25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 x14ac:dyDescent="0.25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 x14ac:dyDescent="0.25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/>
  </sheetViews>
  <sheetFormatPr defaultRowHeight="15.75" x14ac:dyDescent="0.25"/>
  <sheetData>
    <row r="2" spans="1:7" x14ac:dyDescent="0.25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workbookViewId="0">
      <selection sqref="A1:AH37"/>
    </sheetView>
  </sheetViews>
  <sheetFormatPr defaultColWidth="8.75" defaultRowHeight="11.25" x14ac:dyDescent="0.2"/>
  <cols>
    <col min="1" max="16384" width="8.75" style="3"/>
  </cols>
  <sheetData>
    <row r="1" spans="1:34" x14ac:dyDescent="0.2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2">
      <c r="A2" s="3" t="s">
        <v>13</v>
      </c>
      <c r="B2" s="3">
        <v>3.15</v>
      </c>
    </row>
    <row r="3" spans="1:34" x14ac:dyDescent="0.2">
      <c r="A3" s="3" t="s">
        <v>14</v>
      </c>
      <c r="B3" s="3">
        <v>2.76</v>
      </c>
    </row>
    <row r="4" spans="1:34" x14ac:dyDescent="0.2">
      <c r="A4" s="3" t="s">
        <v>15</v>
      </c>
      <c r="B4" s="3">
        <v>3.18</v>
      </c>
    </row>
    <row r="5" spans="1:34" x14ac:dyDescent="0.2">
      <c r="A5" s="3" t="s">
        <v>16</v>
      </c>
      <c r="B5" s="3">
        <v>2.77</v>
      </c>
    </row>
    <row r="6" spans="1:34" x14ac:dyDescent="0.2">
      <c r="A6" s="3" t="s">
        <v>17</v>
      </c>
      <c r="B6" s="3">
        <v>2.86</v>
      </c>
    </row>
    <row r="7" spans="1:34" x14ac:dyDescent="0.2">
      <c r="A7" s="3" t="s">
        <v>18</v>
      </c>
      <c r="B7" s="3">
        <v>2.66</v>
      </c>
    </row>
    <row r="8" spans="1:34" x14ac:dyDescent="0.2">
      <c r="A8" s="3" t="s">
        <v>19</v>
      </c>
      <c r="B8" s="3">
        <v>2.86</v>
      </c>
    </row>
    <row r="9" spans="1:34" x14ac:dyDescent="0.2">
      <c r="A9" s="3" t="s">
        <v>20</v>
      </c>
      <c r="B9" s="3">
        <v>2.54</v>
      </c>
    </row>
    <row r="10" spans="1:34" x14ac:dyDescent="0.2">
      <c r="A10" s="3" t="s">
        <v>21</v>
      </c>
      <c r="B10" s="3">
        <v>3.02</v>
      </c>
    </row>
    <row r="11" spans="1:34" x14ac:dyDescent="0.2">
      <c r="A11" s="3" t="s">
        <v>22</v>
      </c>
      <c r="B11" s="3">
        <v>3.13</v>
      </c>
    </row>
    <row r="12" spans="1:34" x14ac:dyDescent="0.2">
      <c r="A12" s="3" t="s">
        <v>23</v>
      </c>
      <c r="B12" s="3">
        <v>2.94</v>
      </c>
    </row>
    <row r="13" spans="1:34" x14ac:dyDescent="0.2">
      <c r="A13" s="3" t="s">
        <v>24</v>
      </c>
      <c r="B13" s="3">
        <v>2.74</v>
      </c>
    </row>
    <row r="14" spans="1:34" x14ac:dyDescent="0.2">
      <c r="A14" s="3" t="s">
        <v>25</v>
      </c>
      <c r="B14" s="3">
        <v>2.84</v>
      </c>
    </row>
    <row r="15" spans="1:34" x14ac:dyDescent="0.2">
      <c r="A15" s="3" t="s">
        <v>26</v>
      </c>
      <c r="B15" s="3">
        <v>2.6</v>
      </c>
    </row>
    <row r="16" spans="1:34" x14ac:dyDescent="0.2">
      <c r="A16" s="3" t="s">
        <v>27</v>
      </c>
      <c r="B16" s="3">
        <v>2.94</v>
      </c>
    </row>
    <row r="17" spans="1:2" x14ac:dyDescent="0.2">
      <c r="A17" s="3" t="s">
        <v>28</v>
      </c>
      <c r="B17" s="3">
        <v>2.93</v>
      </c>
    </row>
    <row r="18" spans="1:2" x14ac:dyDescent="0.2">
      <c r="A18" s="3" t="s">
        <v>29</v>
      </c>
      <c r="B18" s="3">
        <v>3.18</v>
      </c>
    </row>
    <row r="19" spans="1:2" x14ac:dyDescent="0.2">
      <c r="A19" s="3" t="s">
        <v>30</v>
      </c>
      <c r="B19" s="3">
        <v>2.95</v>
      </c>
    </row>
    <row r="20" spans="1:2" x14ac:dyDescent="0.2">
      <c r="A20" s="3" t="s">
        <v>31</v>
      </c>
      <c r="B20" s="3">
        <v>2.86</v>
      </c>
    </row>
    <row r="21" spans="1:2" x14ac:dyDescent="0.2">
      <c r="A21" s="3" t="s">
        <v>32</v>
      </c>
      <c r="B21" s="3">
        <v>2.91</v>
      </c>
    </row>
    <row r="22" spans="1:2" x14ac:dyDescent="0.2">
      <c r="A22" s="3" t="s">
        <v>33</v>
      </c>
      <c r="B22" s="3">
        <v>2.96</v>
      </c>
    </row>
    <row r="23" spans="1:2" x14ac:dyDescent="0.2">
      <c r="A23" s="3" t="s">
        <v>34</v>
      </c>
      <c r="B23" s="3">
        <v>3.14</v>
      </c>
    </row>
    <row r="24" spans="1:2" x14ac:dyDescent="0.2">
      <c r="A24" s="3" t="s">
        <v>35</v>
      </c>
      <c r="B24" s="3">
        <v>2.65</v>
      </c>
    </row>
    <row r="25" spans="1:2" x14ac:dyDescent="0.2">
      <c r="A25" s="3" t="s">
        <v>36</v>
      </c>
      <c r="B25" s="3">
        <v>2.77</v>
      </c>
    </row>
    <row r="26" spans="1:2" x14ac:dyDescent="0.2">
      <c r="A26" s="3" t="s">
        <v>37</v>
      </c>
      <c r="B26" s="3">
        <v>2.96</v>
      </c>
    </row>
    <row r="27" spans="1:2" x14ac:dyDescent="0.2">
      <c r="A27" s="3" t="s">
        <v>38</v>
      </c>
      <c r="B27" s="3">
        <v>3.1</v>
      </c>
    </row>
    <row r="28" spans="1:2" x14ac:dyDescent="0.2">
      <c r="A28" s="3" t="s">
        <v>39</v>
      </c>
      <c r="B28" s="3">
        <v>2.82</v>
      </c>
    </row>
    <row r="29" spans="1:2" x14ac:dyDescent="0.2">
      <c r="A29" s="3" t="s">
        <v>40</v>
      </c>
      <c r="B29" s="3">
        <v>3.05</v>
      </c>
    </row>
    <row r="30" spans="1:2" x14ac:dyDescent="0.2">
      <c r="A30" s="3" t="s">
        <v>41</v>
      </c>
      <c r="B30" s="3">
        <v>2.94</v>
      </c>
    </row>
    <row r="31" spans="1:2" x14ac:dyDescent="0.2">
      <c r="A31" s="3" t="s">
        <v>42</v>
      </c>
      <c r="B31" s="3">
        <v>2.82</v>
      </c>
    </row>
    <row r="32" spans="1:2" x14ac:dyDescent="0.2">
      <c r="A32" s="3" t="s">
        <v>43</v>
      </c>
      <c r="B32" s="3">
        <v>3.21</v>
      </c>
    </row>
    <row r="33" spans="1:2" x14ac:dyDescent="0.2">
      <c r="A33" s="3" t="s">
        <v>44</v>
      </c>
      <c r="B33" s="3">
        <v>3.11</v>
      </c>
    </row>
    <row r="34" spans="1:2" x14ac:dyDescent="0.2">
      <c r="A34" s="3" t="s">
        <v>45</v>
      </c>
      <c r="B34" s="3">
        <v>2.9</v>
      </c>
    </row>
    <row r="35" spans="1:2" x14ac:dyDescent="0.2">
      <c r="A35" s="3" t="s">
        <v>46</v>
      </c>
      <c r="B35" s="3">
        <v>3.05</v>
      </c>
    </row>
    <row r="36" spans="1:2" x14ac:dyDescent="0.2">
      <c r="A36" s="3" t="s">
        <v>47</v>
      </c>
      <c r="B36" s="3">
        <v>2.93</v>
      </c>
    </row>
    <row r="37" spans="1:2" x14ac:dyDescent="0.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1" sqref="G1"/>
    </sheetView>
  </sheetViews>
  <sheetFormatPr defaultRowHeight="15.75" x14ac:dyDescent="0.25"/>
  <sheetData>
    <row r="1" spans="1:8" x14ac:dyDescent="0.25">
      <c r="A1" s="3"/>
      <c r="B1" s="3"/>
      <c r="D1" t="s">
        <v>1</v>
      </c>
      <c r="F1" t="s">
        <v>4</v>
      </c>
      <c r="G1" s="4" t="str">
        <f>CHAR(185)</f>
        <v>¹</v>
      </c>
      <c r="H1" t="s">
        <v>9</v>
      </c>
    </row>
    <row r="2" spans="1:8" x14ac:dyDescent="0.25">
      <c r="A2" s="3"/>
      <c r="B2" s="3"/>
      <c r="D2" t="s">
        <v>2</v>
      </c>
      <c r="F2" t="s">
        <v>5</v>
      </c>
      <c r="G2" t="s">
        <v>7</v>
      </c>
    </row>
    <row r="3" spans="1:8" x14ac:dyDescent="0.25">
      <c r="A3" s="3"/>
      <c r="B3" s="3"/>
      <c r="D3" t="s">
        <v>3</v>
      </c>
      <c r="F3" t="s">
        <v>6</v>
      </c>
      <c r="G3" t="s">
        <v>8</v>
      </c>
    </row>
    <row r="4" spans="1:8" x14ac:dyDescent="0.25">
      <c r="A4" s="3"/>
      <c r="B4" s="3"/>
    </row>
    <row r="5" spans="1:8" x14ac:dyDescent="0.25">
      <c r="A5" s="3"/>
      <c r="B5" s="3"/>
    </row>
    <row r="6" spans="1:8" x14ac:dyDescent="0.25">
      <c r="A6" s="3"/>
      <c r="B6" s="3"/>
    </row>
    <row r="7" spans="1:8" x14ac:dyDescent="0.25">
      <c r="A7" s="3"/>
      <c r="B7" s="3"/>
    </row>
    <row r="8" spans="1:8" x14ac:dyDescent="0.25">
      <c r="A8" s="3"/>
      <c r="B8" s="3"/>
    </row>
    <row r="9" spans="1:8" x14ac:dyDescent="0.25">
      <c r="A9" s="3"/>
      <c r="B9" s="3"/>
    </row>
    <row r="10" spans="1:8" x14ac:dyDescent="0.25">
      <c r="A10" s="3"/>
      <c r="B10" s="3"/>
    </row>
    <row r="11" spans="1:8" x14ac:dyDescent="0.25">
      <c r="A11" s="3"/>
      <c r="B11" s="3"/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85" zoomScaleNormal="85" workbookViewId="0">
      <selection activeCell="I10" sqref="I10"/>
    </sheetView>
  </sheetViews>
  <sheetFormatPr defaultRowHeight="15.75" x14ac:dyDescent="0.25"/>
  <cols>
    <col min="1" max="1" width="7.625" style="1" bestFit="1" customWidth="1"/>
    <col min="2" max="2" width="3" customWidth="1"/>
    <col min="3" max="3" width="44.75" bestFit="1" customWidth="1"/>
    <col min="4" max="4" width="12.125" bestFit="1" customWidth="1"/>
  </cols>
  <sheetData>
    <row r="1" spans="1:13" ht="18.75" x14ac:dyDescent="0.3">
      <c r="A1" s="7" t="s">
        <v>0</v>
      </c>
      <c r="C1" s="19" t="s">
        <v>85</v>
      </c>
    </row>
    <row r="2" spans="1:13" s="6" customFormat="1" ht="18.75" x14ac:dyDescent="0.3">
      <c r="A2" s="9">
        <v>3.15</v>
      </c>
      <c r="B2"/>
      <c r="C2" s="18"/>
      <c r="D2" s="18"/>
      <c r="E2" s="18"/>
      <c r="F2" s="10"/>
      <c r="G2"/>
      <c r="M2" s="8"/>
    </row>
    <row r="3" spans="1:13" x14ac:dyDescent="0.25">
      <c r="A3" s="9">
        <v>2.76</v>
      </c>
      <c r="C3" s="11"/>
      <c r="D3" s="10"/>
      <c r="E3" s="10"/>
      <c r="F3" s="10"/>
    </row>
    <row r="4" spans="1:13" x14ac:dyDescent="0.25">
      <c r="A4" s="9">
        <v>3.18</v>
      </c>
      <c r="C4" s="11" t="s">
        <v>81</v>
      </c>
      <c r="D4" s="12">
        <f>COUNT(A2:A37)</f>
        <v>36</v>
      </c>
      <c r="E4" s="10"/>
      <c r="F4" s="10"/>
    </row>
    <row r="5" spans="1:13" x14ac:dyDescent="0.25">
      <c r="A5" s="9">
        <v>2.77</v>
      </c>
      <c r="C5" s="11" t="s">
        <v>82</v>
      </c>
      <c r="D5" s="15">
        <f>AVERAGE(A2:A37)</f>
        <v>2.9199999999999995</v>
      </c>
      <c r="E5" s="10"/>
      <c r="F5" s="10"/>
    </row>
    <row r="6" spans="1:13" x14ac:dyDescent="0.25">
      <c r="A6" s="9">
        <v>2.86</v>
      </c>
      <c r="C6" s="11" t="s">
        <v>86</v>
      </c>
      <c r="D6" s="16">
        <f>_xlfn.STDEV.S(A2:A37)</f>
        <v>0.16999159643094966</v>
      </c>
      <c r="E6" s="10"/>
      <c r="F6" s="10"/>
    </row>
    <row r="7" spans="1:13" x14ac:dyDescent="0.25">
      <c r="A7" s="9">
        <v>2.66</v>
      </c>
      <c r="E7" s="10"/>
      <c r="F7" s="10"/>
    </row>
    <row r="8" spans="1:13" x14ac:dyDescent="0.25">
      <c r="A8" s="9">
        <v>2.86</v>
      </c>
      <c r="C8" s="11" t="s">
        <v>83</v>
      </c>
      <c r="D8" s="10">
        <v>3</v>
      </c>
      <c r="E8" s="10"/>
      <c r="F8" s="10"/>
    </row>
    <row r="9" spans="1:13" x14ac:dyDescent="0.25">
      <c r="A9" s="9">
        <v>2.54</v>
      </c>
      <c r="C9" s="11"/>
      <c r="D9" s="10"/>
      <c r="E9" s="10"/>
      <c r="F9" s="10"/>
    </row>
    <row r="10" spans="1:13" x14ac:dyDescent="0.25">
      <c r="A10" s="9">
        <v>3.02</v>
      </c>
      <c r="C10" s="11" t="s">
        <v>84</v>
      </c>
      <c r="D10" s="16">
        <f>D6/SQRT(D4)</f>
        <v>2.8331932738491609E-2</v>
      </c>
      <c r="E10" s="10"/>
      <c r="F10" s="10"/>
    </row>
    <row r="11" spans="1:13" x14ac:dyDescent="0.25">
      <c r="A11" s="9">
        <v>3.13</v>
      </c>
      <c r="C11" s="11" t="s">
        <v>87</v>
      </c>
      <c r="D11" s="16">
        <f>(D5-D8)/D10</f>
        <v>-2.8236689935139143</v>
      </c>
      <c r="E11" s="10"/>
      <c r="F11" s="10"/>
    </row>
    <row r="12" spans="1:13" x14ac:dyDescent="0.25">
      <c r="A12" s="9">
        <v>2.94</v>
      </c>
      <c r="C12" s="11" t="s">
        <v>88</v>
      </c>
      <c r="D12" s="17">
        <f>D4-1</f>
        <v>35</v>
      </c>
      <c r="E12" s="10"/>
      <c r="F12" s="10"/>
    </row>
    <row r="13" spans="1:13" x14ac:dyDescent="0.25">
      <c r="A13" s="9">
        <v>2.74</v>
      </c>
      <c r="C13" s="11"/>
      <c r="D13" s="10"/>
      <c r="E13" s="10"/>
      <c r="F13" s="10"/>
    </row>
    <row r="14" spans="1:13" x14ac:dyDescent="0.25">
      <c r="A14" s="9">
        <v>2.84</v>
      </c>
      <c r="C14" s="14" t="s">
        <v>91</v>
      </c>
      <c r="D14" s="13">
        <f>_xlfn.T.DIST(D11,D12,TRUE)</f>
        <v>3.8913477290905265E-3</v>
      </c>
      <c r="E14" s="10"/>
      <c r="F14" s="10"/>
    </row>
    <row r="15" spans="1:13" x14ac:dyDescent="0.25">
      <c r="A15" s="9">
        <v>2.6</v>
      </c>
      <c r="C15" s="14" t="s">
        <v>90</v>
      </c>
      <c r="D15" s="13">
        <f>1-D14</f>
        <v>0.9961086522709095</v>
      </c>
    </row>
    <row r="16" spans="1:13" x14ac:dyDescent="0.25">
      <c r="A16" s="9">
        <v>2.94</v>
      </c>
      <c r="C16" s="14" t="s">
        <v>89</v>
      </c>
      <c r="D16" s="13">
        <f>2*MIN(D14,D15)</f>
        <v>7.7826954581810531E-3</v>
      </c>
    </row>
    <row r="17" spans="1:1" x14ac:dyDescent="0.25">
      <c r="A17" s="9">
        <v>2.93</v>
      </c>
    </row>
    <row r="18" spans="1:1" x14ac:dyDescent="0.25">
      <c r="A18" s="9">
        <v>3.18</v>
      </c>
    </row>
    <row r="19" spans="1:1" x14ac:dyDescent="0.25">
      <c r="A19" s="9">
        <v>2.95</v>
      </c>
    </row>
    <row r="20" spans="1:1" x14ac:dyDescent="0.25">
      <c r="A20" s="9">
        <v>2.86</v>
      </c>
    </row>
    <row r="21" spans="1:1" x14ac:dyDescent="0.25">
      <c r="A21" s="9">
        <v>2.91</v>
      </c>
    </row>
    <row r="22" spans="1:1" x14ac:dyDescent="0.25">
      <c r="A22" s="9">
        <v>2.96</v>
      </c>
    </row>
    <row r="23" spans="1:1" x14ac:dyDescent="0.25">
      <c r="A23" s="9">
        <v>3.14</v>
      </c>
    </row>
    <row r="24" spans="1:1" x14ac:dyDescent="0.25">
      <c r="A24" s="9">
        <v>2.65</v>
      </c>
    </row>
    <row r="25" spans="1:1" x14ac:dyDescent="0.25">
      <c r="A25" s="9">
        <v>2.77</v>
      </c>
    </row>
    <row r="26" spans="1:1" x14ac:dyDescent="0.25">
      <c r="A26" s="9">
        <v>2.96</v>
      </c>
    </row>
    <row r="27" spans="1:1" x14ac:dyDescent="0.25">
      <c r="A27" s="9">
        <v>3.1</v>
      </c>
    </row>
    <row r="28" spans="1:1" x14ac:dyDescent="0.25">
      <c r="A28" s="9">
        <v>2.82</v>
      </c>
    </row>
    <row r="29" spans="1:1" x14ac:dyDescent="0.25">
      <c r="A29" s="9">
        <v>3.05</v>
      </c>
    </row>
    <row r="30" spans="1:1" x14ac:dyDescent="0.25">
      <c r="A30" s="9">
        <v>2.94</v>
      </c>
    </row>
    <row r="31" spans="1:1" x14ac:dyDescent="0.25">
      <c r="A31" s="9">
        <v>2.82</v>
      </c>
    </row>
    <row r="32" spans="1:1" x14ac:dyDescent="0.25">
      <c r="A32" s="9">
        <v>3.21</v>
      </c>
    </row>
    <row r="33" spans="1:1" x14ac:dyDescent="0.25">
      <c r="A33" s="9">
        <v>3.11</v>
      </c>
    </row>
    <row r="34" spans="1:1" x14ac:dyDescent="0.25">
      <c r="A34" s="9">
        <v>2.9</v>
      </c>
    </row>
    <row r="35" spans="1:1" x14ac:dyDescent="0.25">
      <c r="A35" s="9">
        <v>3.05</v>
      </c>
    </row>
    <row r="36" spans="1:1" x14ac:dyDescent="0.25">
      <c r="A36" s="9">
        <v>2.93</v>
      </c>
    </row>
    <row r="37" spans="1:1" x14ac:dyDescent="0.25">
      <c r="A37" s="9">
        <v>2.89</v>
      </c>
    </row>
    <row r="38" spans="1:1" x14ac:dyDescent="0.25">
      <c r="A38" s="2"/>
    </row>
  </sheetData>
  <phoneticPr fontId="0" type="noConversion"/>
  <dataValidations disablePrompts="1"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Formulas="1" zoomScale="85" zoomScaleNormal="85" workbookViewId="0">
      <selection activeCell="C1" sqref="C1:D16"/>
    </sheetView>
  </sheetViews>
  <sheetFormatPr defaultRowHeight="15.75" x14ac:dyDescent="0.25"/>
  <cols>
    <col min="1" max="1" width="3.875" style="1" bestFit="1" customWidth="1"/>
    <col min="2" max="2" width="1.25" customWidth="1"/>
    <col min="3" max="3" width="22.5" bestFit="1" customWidth="1"/>
    <col min="4" max="4" width="12.125" bestFit="1" customWidth="1"/>
  </cols>
  <sheetData>
    <row r="1" spans="1:13" ht="18.75" x14ac:dyDescent="0.3">
      <c r="A1" s="7" t="s">
        <v>0</v>
      </c>
      <c r="C1" s="19" t="s">
        <v>85</v>
      </c>
    </row>
    <row r="2" spans="1:13" s="6" customFormat="1" ht="18.75" x14ac:dyDescent="0.3">
      <c r="A2" s="9">
        <v>3.15</v>
      </c>
      <c r="B2"/>
      <c r="C2" s="18"/>
      <c r="D2" s="18"/>
      <c r="E2" s="18"/>
      <c r="F2" s="10"/>
      <c r="G2"/>
      <c r="M2" s="8"/>
    </row>
    <row r="3" spans="1:13" x14ac:dyDescent="0.25">
      <c r="A3" s="9">
        <v>2.76</v>
      </c>
      <c r="C3" s="11"/>
      <c r="D3" s="10"/>
      <c r="E3" s="10"/>
      <c r="F3" s="10"/>
    </row>
    <row r="4" spans="1:13" x14ac:dyDescent="0.25">
      <c r="A4" s="9">
        <v>3.18</v>
      </c>
      <c r="C4" s="11" t="s">
        <v>81</v>
      </c>
      <c r="D4" s="12">
        <f>COUNT(A:A)</f>
        <v>36</v>
      </c>
      <c r="E4" s="10"/>
      <c r="F4" s="10"/>
    </row>
    <row r="5" spans="1:13" x14ac:dyDescent="0.25">
      <c r="A5" s="9">
        <v>2.77</v>
      </c>
      <c r="C5" s="11" t="s">
        <v>82</v>
      </c>
      <c r="D5" s="15">
        <f>AVERAGE(A:A)</f>
        <v>2.9199999999999995</v>
      </c>
      <c r="E5" s="10"/>
      <c r="F5" s="10"/>
    </row>
    <row r="6" spans="1:13" x14ac:dyDescent="0.25">
      <c r="A6" s="9">
        <v>2.86</v>
      </c>
      <c r="C6" s="11" t="s">
        <v>86</v>
      </c>
      <c r="D6" s="16">
        <f>_xlfn.STDEV.S(A:A)</f>
        <v>0.16999159643094966</v>
      </c>
      <c r="E6" s="10"/>
      <c r="F6" s="10"/>
    </row>
    <row r="7" spans="1:13" x14ac:dyDescent="0.25">
      <c r="A7" s="9">
        <v>2.66</v>
      </c>
      <c r="E7" s="10"/>
      <c r="F7" s="10"/>
    </row>
    <row r="8" spans="1:13" x14ac:dyDescent="0.25">
      <c r="A8" s="9">
        <v>2.86</v>
      </c>
      <c r="C8" s="11" t="s">
        <v>83</v>
      </c>
      <c r="D8" s="10">
        <v>3</v>
      </c>
      <c r="E8" s="10"/>
      <c r="F8" s="10"/>
    </row>
    <row r="9" spans="1:13" x14ac:dyDescent="0.25">
      <c r="A9" s="9">
        <v>2.54</v>
      </c>
      <c r="C9" s="11"/>
      <c r="D9" s="10"/>
      <c r="E9" s="10"/>
      <c r="F9" s="10"/>
    </row>
    <row r="10" spans="1:13" x14ac:dyDescent="0.25">
      <c r="A10" s="9">
        <v>3.02</v>
      </c>
      <c r="C10" s="11" t="s">
        <v>84</v>
      </c>
      <c r="D10" s="16">
        <f>D6/SQRT(D4)</f>
        <v>2.8331932738491609E-2</v>
      </c>
      <c r="E10" s="10"/>
      <c r="F10" s="10"/>
    </row>
    <row r="11" spans="1:13" x14ac:dyDescent="0.25">
      <c r="A11" s="9">
        <v>3.13</v>
      </c>
      <c r="C11" s="11" t="s">
        <v>87</v>
      </c>
      <c r="D11" s="16">
        <f>(D5-D8)/D10</f>
        <v>-2.8236689935139143</v>
      </c>
      <c r="E11" s="10"/>
      <c r="F11" s="10"/>
    </row>
    <row r="12" spans="1:13" x14ac:dyDescent="0.25">
      <c r="A12" s="9">
        <v>2.94</v>
      </c>
      <c r="C12" s="11" t="s">
        <v>88</v>
      </c>
      <c r="D12" s="17">
        <f>D4-1</f>
        <v>35</v>
      </c>
      <c r="E12" s="10"/>
      <c r="F12" s="10"/>
    </row>
    <row r="13" spans="1:13" x14ac:dyDescent="0.25">
      <c r="A13" s="9">
        <v>2.74</v>
      </c>
      <c r="C13" s="11"/>
      <c r="D13" s="10"/>
      <c r="E13" s="10"/>
      <c r="F13" s="10"/>
    </row>
    <row r="14" spans="1:13" x14ac:dyDescent="0.25">
      <c r="A14" s="9">
        <v>2.84</v>
      </c>
      <c r="C14" s="14" t="s">
        <v>91</v>
      </c>
      <c r="D14" s="13">
        <f>_xlfn.T.DIST(D11,D12,TRUE)</f>
        <v>3.8913477290905265E-3</v>
      </c>
      <c r="E14" s="10"/>
      <c r="F14" s="10"/>
    </row>
    <row r="15" spans="1:13" x14ac:dyDescent="0.25">
      <c r="A15" s="9">
        <v>2.6</v>
      </c>
      <c r="C15" s="14" t="s">
        <v>90</v>
      </c>
      <c r="D15" s="13">
        <f>1-D14</f>
        <v>0.9961086522709095</v>
      </c>
    </row>
    <row r="16" spans="1:13" x14ac:dyDescent="0.25">
      <c r="A16" s="9">
        <v>2.94</v>
      </c>
      <c r="C16" s="14" t="s">
        <v>89</v>
      </c>
      <c r="D16" s="13">
        <f>2*MIN(D14,D15)</f>
        <v>7.7826954581810531E-3</v>
      </c>
    </row>
    <row r="17" spans="1:1" x14ac:dyDescent="0.25">
      <c r="A17" s="9">
        <v>2.93</v>
      </c>
    </row>
    <row r="18" spans="1:1" x14ac:dyDescent="0.25">
      <c r="A18" s="9">
        <v>3.18</v>
      </c>
    </row>
    <row r="19" spans="1:1" x14ac:dyDescent="0.25">
      <c r="A19" s="9">
        <v>2.95</v>
      </c>
    </row>
    <row r="20" spans="1:1" x14ac:dyDescent="0.25">
      <c r="A20" s="9">
        <v>2.86</v>
      </c>
    </row>
    <row r="21" spans="1:1" x14ac:dyDescent="0.25">
      <c r="A21" s="9">
        <v>2.91</v>
      </c>
    </row>
    <row r="22" spans="1:1" x14ac:dyDescent="0.25">
      <c r="A22" s="9">
        <v>2.96</v>
      </c>
    </row>
    <row r="23" spans="1:1" x14ac:dyDescent="0.25">
      <c r="A23" s="9">
        <v>3.14</v>
      </c>
    </row>
    <row r="24" spans="1:1" x14ac:dyDescent="0.25">
      <c r="A24" s="9">
        <v>2.65</v>
      </c>
    </row>
    <row r="25" spans="1:1" x14ac:dyDescent="0.25">
      <c r="A25" s="9">
        <v>2.77</v>
      </c>
    </row>
    <row r="26" spans="1:1" x14ac:dyDescent="0.25">
      <c r="A26" s="9">
        <v>2.96</v>
      </c>
    </row>
    <row r="27" spans="1:1" x14ac:dyDescent="0.25">
      <c r="A27" s="9">
        <v>3.1</v>
      </c>
    </row>
    <row r="28" spans="1:1" x14ac:dyDescent="0.25">
      <c r="A28" s="9">
        <v>2.82</v>
      </c>
    </row>
    <row r="29" spans="1:1" x14ac:dyDescent="0.25">
      <c r="A29" s="9">
        <v>3.05</v>
      </c>
    </row>
    <row r="30" spans="1:1" x14ac:dyDescent="0.25">
      <c r="A30" s="9">
        <v>2.94</v>
      </c>
    </row>
    <row r="31" spans="1:1" x14ac:dyDescent="0.25">
      <c r="A31" s="9">
        <v>2.82</v>
      </c>
    </row>
    <row r="32" spans="1:1" x14ac:dyDescent="0.25">
      <c r="A32" s="9">
        <v>3.21</v>
      </c>
    </row>
    <row r="33" spans="1:1" x14ac:dyDescent="0.25">
      <c r="A33" s="9">
        <v>3.11</v>
      </c>
    </row>
    <row r="34" spans="1:1" x14ac:dyDescent="0.25">
      <c r="A34" s="9">
        <v>2.9</v>
      </c>
    </row>
    <row r="35" spans="1:1" x14ac:dyDescent="0.25">
      <c r="A35" s="9">
        <v>3.05</v>
      </c>
    </row>
    <row r="36" spans="1:1" x14ac:dyDescent="0.25">
      <c r="A36" s="9">
        <v>2.93</v>
      </c>
    </row>
    <row r="37" spans="1:1" x14ac:dyDescent="0.25">
      <c r="A37" s="9">
        <v>2.89</v>
      </c>
    </row>
    <row r="38" spans="1:1" x14ac:dyDescent="0.25">
      <c r="A38" s="2"/>
    </row>
  </sheetData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Template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Ohlmann, Jeffrey W</cp:lastModifiedBy>
  <dcterms:created xsi:type="dcterms:W3CDTF">2002-12-08T13:37:15Z</dcterms:created>
  <dcterms:modified xsi:type="dcterms:W3CDTF">2017-11-19T19:28:17Z</dcterms:modified>
</cp:coreProperties>
</file>