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yml.BUSINESS\Documents\My Dropbox\ASW Files\BusAnalytics (EBA)\FINAL CHAPTER FILES\05_Chapter5_Time Series Forecasting_JIM\bookDisk\WEBfiles\"/>
    </mc:Choice>
  </mc:AlternateContent>
  <bookViews>
    <workbookView xWindow="0" yWindow="0" windowWidth="19200" windowHeight="13455" activeTab="3"/>
  </bookViews>
  <sheets>
    <sheet name="Prices" sheetId="10" r:id="rId1"/>
    <sheet name="Trend &amp; Seasonality" sheetId="11" r:id="rId2"/>
    <sheet name="Full Model" sheetId="12" r:id="rId3"/>
    <sheet name="Data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1" l="1"/>
  <c r="I32" i="12"/>
  <c r="H25" i="10"/>
  <c r="D88" i="12" l="1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89" i="12" s="1"/>
  <c r="D90" i="12" s="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87" i="11" s="1"/>
  <c r="D88" i="11" s="1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82" i="10" s="1"/>
  <c r="D83" i="10" s="1"/>
</calcChain>
</file>

<file path=xl/sharedStrings.xml><?xml version="1.0" encoding="utf-8"?>
<sst xmlns="http://schemas.openxmlformats.org/spreadsheetml/2006/main" count="181" uniqueCount="50">
  <si>
    <t>Day</t>
  </si>
  <si>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</si>
  <si>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</si>
  <si>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</si>
  <si>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</si>
  <si>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</si>
  <si>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</si>
  <si>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</si>
  <si>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</si>
  <si>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Donna's Price</t>
  </si>
  <si>
    <t>Competitor's Price</t>
  </si>
  <si>
    <t>Mon</t>
  </si>
  <si>
    <t>Tues</t>
  </si>
  <si>
    <t>Wed</t>
  </si>
  <si>
    <t>Thurs</t>
  </si>
  <si>
    <t>Fri</t>
  </si>
  <si>
    <t>Sat</t>
  </si>
  <si>
    <t>t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</si>
  <si>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</si>
  <si>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</si>
  <si>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</si>
  <si>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</si>
  <si>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</si>
  <si>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</si>
  <si>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</si>
  <si>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</si>
  <si>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</si>
  <si>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</si>
  <si>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</si>
  <si>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</si>
  <si>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</si>
  <si>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</si>
  <si>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</si>
  <si>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</si>
  <si>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</si>
  <si>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</si>
  <si>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</si>
  <si>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</si>
  <si>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</si>
  <si>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</si>
  <si>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</si>
  <si>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</si>
  <si>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</si>
  <si>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Predicted Sales</t>
  </si>
  <si>
    <t>Residuals</t>
  </si>
  <si>
    <t>Squared</t>
  </si>
  <si>
    <t>Lower 95.0%</t>
  </si>
  <si>
    <t>Upper 95.0%</t>
  </si>
  <si>
    <t>forecast</t>
  </si>
  <si>
    <t>Foorecast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</si>
</sst>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3" fillId="0" borderId="0" xfId="0" applyFont="1"/>
    <xf numFmtId="2" fontId="3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62" workbookViewId="0">
      <selection activeCell="D82" sqref="D82:D83"/>
    </sheetView>
  </sheetViews>
  <sheetFormatPr defaultRowHeight="15" x14ac:dyDescent="0.25"/>
  <cols>
    <col min="1" max="1" width="18" bestFit="1" customWidth="1"/>
    <col min="2" max="2" width="14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19</v>
      </c>
    </row>
    <row r="2" spans="1:9" ht="15.75" thickBot="1" x14ac:dyDescent="0.3"/>
    <row r="3" spans="1:9" x14ac:dyDescent="0.25">
      <c r="A3" s="5" t="s">
        <v>20</v>
      </c>
      <c r="B3" s="5"/>
    </row>
    <row r="4" spans="1:9" x14ac:dyDescent="0.25">
      <c r="A4" s="2" t="s">
        <v>21</v>
      </c>
      <c r="B4" s="2">
        <v>0.29189739627491978</v>
      </c>
    </row>
    <row r="5" spans="1:9" x14ac:dyDescent="0.25">
      <c r="A5" s="2" t="s">
        <v>22</v>
      </c>
      <c r="B5" s="2">
        <v>8.5204089952077552E-2</v>
      </c>
    </row>
    <row r="6" spans="1:9" x14ac:dyDescent="0.25">
      <c r="A6" s="2" t="s">
        <v>23</v>
      </c>
      <c r="B6" s="2">
        <v>5.0683489572910669E-2</v>
      </c>
    </row>
    <row r="7" spans="1:9" x14ac:dyDescent="0.25">
      <c r="A7" s="2" t="s">
        <v>24</v>
      </c>
      <c r="B7" s="2">
        <v>56.597115402879169</v>
      </c>
    </row>
    <row r="8" spans="1:9" ht="15.75" thickBot="1" x14ac:dyDescent="0.3">
      <c r="A8" s="3" t="s">
        <v>25</v>
      </c>
      <c r="B8" s="3">
        <v>56</v>
      </c>
    </row>
    <row r="10" spans="1:9" ht="15.75" thickBot="1" x14ac:dyDescent="0.3">
      <c r="A10" t="s">
        <v>26</v>
      </c>
    </row>
    <row r="11" spans="1:9" x14ac:dyDescent="0.2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25">
      <c r="A12" s="2" t="s">
        <v>27</v>
      </c>
      <c r="B12" s="2">
        <v>2</v>
      </c>
      <c r="C12" s="2">
        <v>15812.505569530622</v>
      </c>
      <c r="D12" s="2">
        <v>7906.2527847653109</v>
      </c>
      <c r="E12" s="2">
        <v>2.4682099678514873</v>
      </c>
      <c r="F12" s="2">
        <v>9.4426018470699091E-2</v>
      </c>
    </row>
    <row r="13" spans="1:9" x14ac:dyDescent="0.25">
      <c r="A13" s="2" t="s">
        <v>28</v>
      </c>
      <c r="B13" s="2">
        <v>53</v>
      </c>
      <c r="C13" s="2">
        <v>169771.37401212158</v>
      </c>
      <c r="D13" s="2">
        <v>3203.2334719268224</v>
      </c>
      <c r="E13" s="2"/>
      <c r="F13" s="2"/>
    </row>
    <row r="14" spans="1:9" ht="15.75" thickBot="1" x14ac:dyDescent="0.3">
      <c r="A14" s="3" t="s">
        <v>29</v>
      </c>
      <c r="B14" s="3">
        <v>55</v>
      </c>
      <c r="C14" s="3">
        <v>185583.8795816522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46</v>
      </c>
      <c r="I16" s="4" t="s">
        <v>47</v>
      </c>
    </row>
    <row r="17" spans="1:9" x14ac:dyDescent="0.25">
      <c r="A17" s="2" t="s">
        <v>30</v>
      </c>
      <c r="B17" s="2">
        <v>1136.5837713154992</v>
      </c>
      <c r="C17" s="2">
        <v>256.67008099322061</v>
      </c>
      <c r="D17" s="2">
        <v>4.4281895533648878</v>
      </c>
      <c r="E17" s="2">
        <v>4.7845644263723981E-5</v>
      </c>
      <c r="F17" s="2">
        <v>621.76878424543372</v>
      </c>
      <c r="G17" s="2">
        <v>1651.3987583855646</v>
      </c>
      <c r="H17" s="2">
        <v>621.76878424543372</v>
      </c>
      <c r="I17" s="2">
        <v>1651.3987583855646</v>
      </c>
    </row>
    <row r="18" spans="1:9" x14ac:dyDescent="0.25">
      <c r="A18" s="2" t="s">
        <v>9</v>
      </c>
      <c r="B18" s="2">
        <v>-817.23171575089771</v>
      </c>
      <c r="C18" s="2">
        <v>370.2555054464184</v>
      </c>
      <c r="D18" s="2">
        <v>-2.2072101663027492</v>
      </c>
      <c r="E18" s="2">
        <v>3.1651550406089433E-2</v>
      </c>
      <c r="F18" s="2">
        <v>-1559.8702130444449</v>
      </c>
      <c r="G18" s="2">
        <v>-74.593218457350417</v>
      </c>
      <c r="H18" s="2">
        <v>-1559.8702130444449</v>
      </c>
      <c r="I18" s="2">
        <v>-74.593218457350417</v>
      </c>
    </row>
    <row r="19" spans="1:9" ht="15.75" thickBot="1" x14ac:dyDescent="0.3">
      <c r="A19" s="3" t="s">
        <v>10</v>
      </c>
      <c r="B19" s="3">
        <v>768.17231800347815</v>
      </c>
      <c r="C19" s="3">
        <v>346.82674705437609</v>
      </c>
      <c r="D19" s="3">
        <v>2.2148589303668751</v>
      </c>
      <c r="E19" s="3">
        <v>3.1090621462071286E-2</v>
      </c>
      <c r="F19" s="3">
        <v>72.525959030039644</v>
      </c>
      <c r="G19" s="3">
        <v>1463.8186769769168</v>
      </c>
      <c r="H19" s="3">
        <v>72.525959030039644</v>
      </c>
      <c r="I19" s="3">
        <v>1463.8186769769168</v>
      </c>
    </row>
    <row r="23" spans="1:9" x14ac:dyDescent="0.25">
      <c r="A23" t="s">
        <v>41</v>
      </c>
      <c r="F23" t="s">
        <v>48</v>
      </c>
    </row>
    <row r="24" spans="1:9" ht="15.75" thickBot="1" x14ac:dyDescent="0.3">
      <c r="F24" t="s">
        <v>9</v>
      </c>
      <c r="G24" t="s">
        <v>10</v>
      </c>
      <c r="H24" t="s">
        <v>49</v>
      </c>
    </row>
    <row r="25" spans="1:9" x14ac:dyDescent="0.25">
      <c r="A25" s="4" t="s">
        <v>42</v>
      </c>
      <c r="B25" s="4" t="s">
        <v>43</v>
      </c>
      <c r="C25" s="4" t="s">
        <v>44</v>
      </c>
      <c r="D25" s="6" t="s">
        <v>45</v>
      </c>
      <c r="F25" s="1">
        <v>3.5</v>
      </c>
      <c r="G25">
        <v>3.45</v>
      </c>
      <c r="H25">
        <f>B17+B18*F25+B19*G25</f>
        <v>926.467263299357</v>
      </c>
    </row>
    <row r="26" spans="1:9" x14ac:dyDescent="0.25">
      <c r="A26" s="2">
        <v>1</v>
      </c>
      <c r="B26" s="2">
        <v>965.85706715447941</v>
      </c>
      <c r="C26" s="2">
        <v>28.475070204071812</v>
      </c>
      <c r="D26">
        <f>C26^2</f>
        <v>810.82962312681832</v>
      </c>
    </row>
    <row r="27" spans="1:9" x14ac:dyDescent="0.25">
      <c r="A27" s="2">
        <v>2</v>
      </c>
      <c r="B27" s="2">
        <v>971.57641442461681</v>
      </c>
      <c r="C27" s="2">
        <v>-54.048954936014866</v>
      </c>
      <c r="D27">
        <f t="shared" ref="D27:D81" si="0">C27^2</f>
        <v>2921.2895296753659</v>
      </c>
    </row>
    <row r="28" spans="1:9" x14ac:dyDescent="0.25">
      <c r="A28" s="2">
        <v>3</v>
      </c>
      <c r="B28" s="2">
        <v>950.49362079440971</v>
      </c>
      <c r="C28" s="2">
        <v>-30.228827591879622</v>
      </c>
      <c r="D28">
        <f t="shared" si="0"/>
        <v>913.78201757958277</v>
      </c>
    </row>
    <row r="29" spans="1:9" x14ac:dyDescent="0.25">
      <c r="A29" s="2">
        <v>4</v>
      </c>
      <c r="B29" s="2">
        <v>950.00302681693529</v>
      </c>
      <c r="C29" s="2">
        <v>-9.5178645903827146</v>
      </c>
      <c r="D29">
        <f t="shared" si="0"/>
        <v>90.589746360861113</v>
      </c>
    </row>
    <row r="30" spans="1:9" x14ac:dyDescent="0.25">
      <c r="A30" s="2">
        <v>5</v>
      </c>
      <c r="B30" s="2">
        <v>971.25360090669528</v>
      </c>
      <c r="C30" s="2">
        <v>54.79509446152997</v>
      </c>
      <c r="D30">
        <f t="shared" si="0"/>
        <v>3002.5023770479925</v>
      </c>
    </row>
    <row r="31" spans="1:9" x14ac:dyDescent="0.25">
      <c r="A31" s="2">
        <v>6</v>
      </c>
      <c r="B31" s="2">
        <v>942.81189761437508</v>
      </c>
      <c r="C31" s="2">
        <v>40.03462031361471</v>
      </c>
      <c r="D31">
        <f t="shared" si="0"/>
        <v>1602.7708236552915</v>
      </c>
    </row>
    <row r="32" spans="1:9" x14ac:dyDescent="0.25">
      <c r="A32" s="2">
        <v>7</v>
      </c>
      <c r="B32" s="2">
        <v>954.41837261420324</v>
      </c>
      <c r="C32" s="2">
        <v>-85.599648011230329</v>
      </c>
      <c r="D32">
        <f t="shared" si="0"/>
        <v>7327.299739646528</v>
      </c>
    </row>
    <row r="33" spans="1:4" x14ac:dyDescent="0.25">
      <c r="A33" s="2">
        <v>8</v>
      </c>
      <c r="B33" s="2">
        <v>937.41536386215876</v>
      </c>
      <c r="C33" s="2">
        <v>64.430110046161076</v>
      </c>
      <c r="D33">
        <f t="shared" si="0"/>
        <v>4151.2390805604264</v>
      </c>
    </row>
    <row r="34" spans="1:4" x14ac:dyDescent="0.25">
      <c r="A34" s="2">
        <v>9</v>
      </c>
      <c r="B34" s="2">
        <v>954.57340567257279</v>
      </c>
      <c r="C34" s="2">
        <v>14.755138477782339</v>
      </c>
      <c r="D34">
        <f t="shared" si="0"/>
        <v>217.7141114985329</v>
      </c>
    </row>
    <row r="35" spans="1:4" x14ac:dyDescent="0.25">
      <c r="A35" s="2">
        <v>10</v>
      </c>
      <c r="B35" s="2">
        <v>940.35892772700436</v>
      </c>
      <c r="C35" s="2">
        <v>-32.551723642308048</v>
      </c>
      <c r="D35">
        <f t="shared" si="0"/>
        <v>1059.6147120851967</v>
      </c>
    </row>
    <row r="36" spans="1:4" x14ac:dyDescent="0.25">
      <c r="A36" s="2">
        <v>11</v>
      </c>
      <c r="B36" s="2">
        <v>1000.0181177169375</v>
      </c>
      <c r="C36" s="2">
        <v>-34.602095436163609</v>
      </c>
      <c r="D36">
        <f t="shared" si="0"/>
        <v>1197.3050085733744</v>
      </c>
    </row>
    <row r="37" spans="1:4" x14ac:dyDescent="0.25">
      <c r="A37" s="2">
        <v>12</v>
      </c>
      <c r="B37" s="2">
        <v>983.99629691984137</v>
      </c>
      <c r="C37" s="2">
        <v>4.8714703806590478</v>
      </c>
      <c r="D37">
        <f t="shared" si="0"/>
        <v>23.731223669638407</v>
      </c>
    </row>
    <row r="38" spans="1:4" x14ac:dyDescent="0.25">
      <c r="A38" s="2">
        <v>13</v>
      </c>
      <c r="B38" s="2">
        <v>979.42591806420432</v>
      </c>
      <c r="C38" s="2">
        <v>112.9040819357956</v>
      </c>
      <c r="D38">
        <f t="shared" si="0"/>
        <v>12747.331717764848</v>
      </c>
    </row>
    <row r="39" spans="1:4" x14ac:dyDescent="0.25">
      <c r="A39" s="2">
        <v>14</v>
      </c>
      <c r="B39" s="2">
        <v>932.35439102904729</v>
      </c>
      <c r="C39" s="2">
        <v>-88.039055284826645</v>
      </c>
      <c r="D39">
        <f t="shared" si="0"/>
        <v>7750.8752554447628</v>
      </c>
    </row>
    <row r="40" spans="1:4" x14ac:dyDescent="0.25">
      <c r="A40" s="2">
        <v>15</v>
      </c>
      <c r="B40" s="2">
        <v>973.04819635703961</v>
      </c>
      <c r="C40" s="2">
        <v>10.205510342779689</v>
      </c>
      <c r="D40">
        <f t="shared" si="0"/>
        <v>104.15244135658321</v>
      </c>
    </row>
    <row r="41" spans="1:4" x14ac:dyDescent="0.25">
      <c r="A41" s="2">
        <v>16</v>
      </c>
      <c r="B41" s="2">
        <v>983.50570294236741</v>
      </c>
      <c r="C41" s="2">
        <v>-5.1022654047187643</v>
      </c>
      <c r="D41">
        <f t="shared" si="0"/>
        <v>26.033112260189935</v>
      </c>
    </row>
    <row r="42" spans="1:4" x14ac:dyDescent="0.25">
      <c r="A42" s="2">
        <v>17</v>
      </c>
      <c r="B42" s="2">
        <v>964.70809873997814</v>
      </c>
      <c r="C42" s="2">
        <v>-59.708098739978141</v>
      </c>
      <c r="D42">
        <f t="shared" si="0"/>
        <v>3565.0570551429792</v>
      </c>
    </row>
    <row r="43" spans="1:4" x14ac:dyDescent="0.25">
      <c r="A43" s="2">
        <v>18</v>
      </c>
      <c r="B43" s="2">
        <v>960.9511273797375</v>
      </c>
      <c r="C43" s="2">
        <v>-34.230033747321386</v>
      </c>
      <c r="D43">
        <f t="shared" si="0"/>
        <v>1171.6952103427609</v>
      </c>
    </row>
    <row r="44" spans="1:4" x14ac:dyDescent="0.25">
      <c r="A44" s="2">
        <v>19</v>
      </c>
      <c r="B44" s="2">
        <v>959.81490636641956</v>
      </c>
      <c r="C44" s="2">
        <v>30.436916624225773</v>
      </c>
      <c r="D44">
        <f t="shared" si="0"/>
        <v>926.40589359007129</v>
      </c>
    </row>
    <row r="45" spans="1:4" x14ac:dyDescent="0.25">
      <c r="A45" s="2">
        <v>20</v>
      </c>
      <c r="B45" s="2">
        <v>970.76300692922086</v>
      </c>
      <c r="C45" s="2">
        <v>-15.986574167887056</v>
      </c>
      <c r="D45">
        <f t="shared" si="0"/>
        <v>255.57055362535374</v>
      </c>
    </row>
    <row r="46" spans="1:4" x14ac:dyDescent="0.25">
      <c r="A46" s="2">
        <v>21</v>
      </c>
      <c r="B46" s="2">
        <v>974.51997828946241</v>
      </c>
      <c r="C46" s="2">
        <v>-69.39997828946241</v>
      </c>
      <c r="D46">
        <f t="shared" si="0"/>
        <v>4816.3569865778536</v>
      </c>
    </row>
    <row r="47" spans="1:4" x14ac:dyDescent="0.25">
      <c r="A47" s="2">
        <v>22</v>
      </c>
      <c r="B47" s="2">
        <v>969.78181897427294</v>
      </c>
      <c r="C47" s="2">
        <v>62.944998571837232</v>
      </c>
      <c r="D47">
        <f t="shared" si="0"/>
        <v>3962.0728452085909</v>
      </c>
    </row>
    <row r="48" spans="1:4" x14ac:dyDescent="0.25">
      <c r="A48" s="2">
        <v>23</v>
      </c>
      <c r="B48" s="2">
        <v>942.32130363690021</v>
      </c>
      <c r="C48" s="2">
        <v>-4.4061970429548865</v>
      </c>
      <c r="D48">
        <f t="shared" si="0"/>
        <v>19.414572381344385</v>
      </c>
    </row>
    <row r="49" spans="1:4" x14ac:dyDescent="0.25">
      <c r="A49" s="2">
        <v>24</v>
      </c>
      <c r="B49" s="2">
        <v>962.91350328963381</v>
      </c>
      <c r="C49" s="2">
        <v>-8.6082684094308206</v>
      </c>
      <c r="D49">
        <f t="shared" si="0"/>
        <v>74.102285008804628</v>
      </c>
    </row>
    <row r="50" spans="1:4" x14ac:dyDescent="0.25">
      <c r="A50" s="2">
        <v>25</v>
      </c>
      <c r="B50" s="2">
        <v>944.11589908724545</v>
      </c>
      <c r="C50" s="2">
        <v>23.457579083970813</v>
      </c>
      <c r="D50">
        <f t="shared" si="0"/>
        <v>550.25801648074503</v>
      </c>
    </row>
    <row r="51" spans="1:4" x14ac:dyDescent="0.25">
      <c r="A51" s="2">
        <v>26</v>
      </c>
      <c r="B51" s="2">
        <v>970.91803998759087</v>
      </c>
      <c r="C51" s="2">
        <v>16.284394662161617</v>
      </c>
      <c r="D51">
        <f t="shared" si="0"/>
        <v>265.18150951303778</v>
      </c>
    </row>
    <row r="52" spans="1:4" x14ac:dyDescent="0.25">
      <c r="A52" s="2">
        <v>27</v>
      </c>
      <c r="B52" s="2">
        <v>963.57187772666066</v>
      </c>
      <c r="C52" s="2">
        <v>13.36363014727408</v>
      </c>
      <c r="D52">
        <f t="shared" si="0"/>
        <v>178.58661071313264</v>
      </c>
    </row>
    <row r="53" spans="1:4" x14ac:dyDescent="0.25">
      <c r="A53" s="2">
        <v>28</v>
      </c>
      <c r="B53" s="2">
        <v>932.35439102904729</v>
      </c>
      <c r="C53" s="2">
        <v>-108.03710141383647</v>
      </c>
      <c r="D53">
        <f t="shared" si="0"/>
        <v>11672.015281903585</v>
      </c>
    </row>
    <row r="54" spans="1:4" x14ac:dyDescent="0.25">
      <c r="A54" s="2">
        <v>29</v>
      </c>
      <c r="B54" s="2">
        <v>983.50570294236741</v>
      </c>
      <c r="C54" s="2">
        <v>2.0227050444203769</v>
      </c>
      <c r="D54">
        <f t="shared" si="0"/>
        <v>4.0913356967236387</v>
      </c>
    </row>
    <row r="55" spans="1:4" x14ac:dyDescent="0.25">
      <c r="A55" s="2">
        <v>30</v>
      </c>
      <c r="B55" s="2">
        <v>926.467263299357</v>
      </c>
      <c r="C55" s="2">
        <v>77.673924539011523</v>
      </c>
      <c r="D55">
        <f t="shared" si="0"/>
        <v>6033.2385532920562</v>
      </c>
    </row>
    <row r="56" spans="1:4" x14ac:dyDescent="0.25">
      <c r="A56" s="2">
        <v>31</v>
      </c>
      <c r="B56" s="2">
        <v>965.36647317700499</v>
      </c>
      <c r="C56" s="2">
        <v>-25.741512929823784</v>
      </c>
      <c r="D56">
        <f t="shared" si="0"/>
        <v>662.62548791628512</v>
      </c>
    </row>
    <row r="57" spans="1:4" x14ac:dyDescent="0.25">
      <c r="A57" s="2">
        <v>32</v>
      </c>
      <c r="B57" s="2">
        <v>951.47480874935763</v>
      </c>
      <c r="C57" s="2">
        <v>1.2382872174268869</v>
      </c>
      <c r="D57">
        <f t="shared" si="0"/>
        <v>1.5333552328428222</v>
      </c>
    </row>
    <row r="58" spans="1:4" x14ac:dyDescent="0.25">
      <c r="A58" s="2">
        <v>33</v>
      </c>
      <c r="B58" s="2">
        <v>971.8992279425388</v>
      </c>
      <c r="C58" s="2">
        <v>34.851176028918758</v>
      </c>
      <c r="D58">
        <f t="shared" si="0"/>
        <v>1214.6044705986815</v>
      </c>
    </row>
    <row r="59" spans="1:4" x14ac:dyDescent="0.25">
      <c r="A59" s="2">
        <v>34</v>
      </c>
      <c r="B59" s="2">
        <v>980.40710601915316</v>
      </c>
      <c r="C59" s="2">
        <v>-13.387490226074306</v>
      </c>
      <c r="D59">
        <f t="shared" si="0"/>
        <v>179.22489455323506</v>
      </c>
    </row>
    <row r="60" spans="1:4" x14ac:dyDescent="0.25">
      <c r="A60" s="2">
        <v>35</v>
      </c>
      <c r="B60" s="2">
        <v>914.37019432205398</v>
      </c>
      <c r="C60" s="2">
        <v>-97.342763578305494</v>
      </c>
      <c r="D60">
        <f t="shared" si="0"/>
        <v>9475.6136210618788</v>
      </c>
    </row>
    <row r="61" spans="1:4" x14ac:dyDescent="0.25">
      <c r="A61" s="2">
        <v>36</v>
      </c>
      <c r="B61" s="2">
        <v>961.11890783928993</v>
      </c>
      <c r="C61" s="2">
        <v>25.70808607309948</v>
      </c>
      <c r="D61">
        <f t="shared" si="0"/>
        <v>660.90568954189143</v>
      </c>
    </row>
    <row r="62" spans="1:4" x14ac:dyDescent="0.25">
      <c r="A62" s="2">
        <v>37</v>
      </c>
      <c r="B62" s="2">
        <v>958.49815749236632</v>
      </c>
      <c r="C62" s="2">
        <v>11.52328998856126</v>
      </c>
      <c r="D62">
        <f t="shared" si="0"/>
        <v>132.78621216047617</v>
      </c>
    </row>
    <row r="63" spans="1:4" x14ac:dyDescent="0.25">
      <c r="A63" s="2">
        <v>38</v>
      </c>
      <c r="B63" s="2">
        <v>962.42290931215985</v>
      </c>
      <c r="C63" s="2">
        <v>-17.381181683219779</v>
      </c>
      <c r="D63">
        <f t="shared" si="0"/>
        <v>302.10547670509476</v>
      </c>
    </row>
    <row r="64" spans="1:4" x14ac:dyDescent="0.25">
      <c r="A64" s="2">
        <v>39</v>
      </c>
      <c r="B64" s="2">
        <v>959.96993942478866</v>
      </c>
      <c r="C64" s="2">
        <v>-25.612544690923414</v>
      </c>
      <c r="D64">
        <f t="shared" si="0"/>
        <v>656.00244554454912</v>
      </c>
    </row>
    <row r="65" spans="1:4" x14ac:dyDescent="0.25">
      <c r="A65" s="2">
        <v>40</v>
      </c>
      <c r="B65" s="2">
        <v>966.1798806724014</v>
      </c>
      <c r="C65" s="2">
        <v>32.200435013190031</v>
      </c>
      <c r="D65">
        <f t="shared" si="0"/>
        <v>1036.8680150386745</v>
      </c>
    </row>
    <row r="66" spans="1:4" x14ac:dyDescent="0.25">
      <c r="A66" s="2">
        <v>41</v>
      </c>
      <c r="B66" s="2">
        <v>967.16106862734978</v>
      </c>
      <c r="C66" s="2">
        <v>64.069369298988022</v>
      </c>
      <c r="D66">
        <f t="shared" si="0"/>
        <v>4104.8840823701084</v>
      </c>
    </row>
    <row r="67" spans="1:4" x14ac:dyDescent="0.25">
      <c r="A67" s="2">
        <v>42</v>
      </c>
      <c r="B67" s="2">
        <v>971.40863396506484</v>
      </c>
      <c r="C67" s="2">
        <v>-104.23173749910836</v>
      </c>
      <c r="D67">
        <f t="shared" si="0"/>
        <v>10864.255102083032</v>
      </c>
    </row>
    <row r="68" spans="1:4" x14ac:dyDescent="0.25">
      <c r="A68" s="2">
        <v>43</v>
      </c>
      <c r="B68" s="2">
        <v>980.72991953707424</v>
      </c>
      <c r="C68" s="2">
        <v>13.269220622127591</v>
      </c>
      <c r="D68">
        <f t="shared" si="0"/>
        <v>176.07221591869614</v>
      </c>
    </row>
    <row r="69" spans="1:4" x14ac:dyDescent="0.25">
      <c r="A69" s="2">
        <v>44</v>
      </c>
      <c r="B69" s="2">
        <v>950.98421477188367</v>
      </c>
      <c r="C69" s="2">
        <v>54.774991213261387</v>
      </c>
      <c r="D69">
        <f t="shared" si="0"/>
        <v>3000.2996624128623</v>
      </c>
    </row>
    <row r="70" spans="1:4" x14ac:dyDescent="0.25">
      <c r="A70" s="2">
        <v>45</v>
      </c>
      <c r="B70" s="2">
        <v>954.74118613212522</v>
      </c>
      <c r="C70" s="2">
        <v>4.9461876728046263</v>
      </c>
      <c r="D70">
        <f t="shared" si="0"/>
        <v>24.464772494604446</v>
      </c>
    </row>
    <row r="71" spans="1:4" x14ac:dyDescent="0.25">
      <c r="A71" s="2">
        <v>46</v>
      </c>
      <c r="B71" s="2">
        <v>964.38528522205661</v>
      </c>
      <c r="C71" s="2">
        <v>-14.266323617516377</v>
      </c>
      <c r="D71">
        <f t="shared" si="0"/>
        <v>203.52798955970559</v>
      </c>
    </row>
    <row r="72" spans="1:4" x14ac:dyDescent="0.25">
      <c r="A72" s="2">
        <v>47</v>
      </c>
      <c r="B72" s="2">
        <v>955.39956056915162</v>
      </c>
      <c r="C72" s="2">
        <v>108.02187227006311</v>
      </c>
      <c r="D72">
        <f t="shared" si="0"/>
        <v>11668.72488872983</v>
      </c>
    </row>
    <row r="73" spans="1:4" x14ac:dyDescent="0.25">
      <c r="A73" s="2">
        <v>48</v>
      </c>
      <c r="B73" s="2">
        <v>980.23932555960027</v>
      </c>
      <c r="C73" s="2">
        <v>22.790532010570814</v>
      </c>
      <c r="D73">
        <f t="shared" si="0"/>
        <v>519.40834932485291</v>
      </c>
    </row>
    <row r="74" spans="1:4" x14ac:dyDescent="0.25">
      <c r="A74" s="2">
        <v>49</v>
      </c>
      <c r="B74" s="2">
        <v>995.11217794219556</v>
      </c>
      <c r="C74" s="2">
        <v>-133.51861918910822</v>
      </c>
      <c r="D74">
        <f t="shared" si="0"/>
        <v>17827.221670166098</v>
      </c>
    </row>
    <row r="75" spans="1:4" x14ac:dyDescent="0.25">
      <c r="A75" s="2">
        <v>50</v>
      </c>
      <c r="B75" s="2">
        <v>944.28367954679743</v>
      </c>
      <c r="C75" s="2">
        <v>59.760461123507525</v>
      </c>
      <c r="D75">
        <f t="shared" si="0"/>
        <v>3571.3127136942544</v>
      </c>
    </row>
    <row r="76" spans="1:4" x14ac:dyDescent="0.25">
      <c r="A76" s="2">
        <v>51</v>
      </c>
      <c r="B76" s="2">
        <v>964.38528522205661</v>
      </c>
      <c r="C76" s="2">
        <v>-11.182156586419183</v>
      </c>
      <c r="D76">
        <f t="shared" si="0"/>
        <v>125.04062592319791</v>
      </c>
    </row>
    <row r="77" spans="1:4" x14ac:dyDescent="0.25">
      <c r="A77" s="2">
        <v>52</v>
      </c>
      <c r="B77" s="2">
        <v>957.02637555994352</v>
      </c>
      <c r="C77" s="2">
        <v>39.631321679666144</v>
      </c>
      <c r="D77">
        <f t="shared" si="0"/>
        <v>1570.6416580771756</v>
      </c>
    </row>
    <row r="78" spans="1:4" x14ac:dyDescent="0.25">
      <c r="A78" s="2">
        <v>53</v>
      </c>
      <c r="B78" s="2">
        <v>956.3807485241</v>
      </c>
      <c r="C78" s="2">
        <v>-18.344324760741301</v>
      </c>
      <c r="D78">
        <f t="shared" si="0"/>
        <v>336.51425092754641</v>
      </c>
    </row>
    <row r="79" spans="1:4" x14ac:dyDescent="0.25">
      <c r="A79" s="2">
        <v>54</v>
      </c>
      <c r="B79" s="2">
        <v>985.6358593118166</v>
      </c>
      <c r="C79" s="2">
        <v>87.30314159075715</v>
      </c>
      <c r="D79">
        <f t="shared" si="0"/>
        <v>7621.838531615791</v>
      </c>
    </row>
    <row r="80" spans="1:4" x14ac:dyDescent="0.25">
      <c r="A80" s="2">
        <v>55</v>
      </c>
      <c r="B80" s="2">
        <v>960.46053340226308</v>
      </c>
      <c r="C80" s="2">
        <v>82.362988692794261</v>
      </c>
      <c r="D80">
        <f t="shared" si="0"/>
        <v>6783.6619064093557</v>
      </c>
    </row>
    <row r="81" spans="1:4" ht="15.75" thickBot="1" x14ac:dyDescent="0.3">
      <c r="A81" s="3">
        <v>56</v>
      </c>
      <c r="B81" s="3">
        <v>983.84126386147227</v>
      </c>
      <c r="C81" s="3">
        <v>-98.031263861472326</v>
      </c>
      <c r="D81">
        <f t="shared" si="0"/>
        <v>9610.1286942776096</v>
      </c>
    </row>
    <row r="82" spans="1:4" x14ac:dyDescent="0.25">
      <c r="D82">
        <f>SUM(D26:D81)</f>
        <v>169771.37401212135</v>
      </c>
    </row>
    <row r="83" spans="1:4" x14ac:dyDescent="0.25">
      <c r="D83">
        <f>D82/COUNT(D26:D81)</f>
        <v>3031.6316787878814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opLeftCell="A65" workbookViewId="0">
      <selection activeCell="D87" sqref="D87:D88"/>
    </sheetView>
  </sheetViews>
  <sheetFormatPr defaultRowHeight="15" x14ac:dyDescent="0.25"/>
  <cols>
    <col min="1" max="1" width="18" bestFit="1" customWidth="1"/>
    <col min="2" max="2" width="14.7109375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19</v>
      </c>
    </row>
    <row r="2" spans="1:9" ht="15.75" thickBot="1" x14ac:dyDescent="0.3"/>
    <row r="3" spans="1:9" x14ac:dyDescent="0.25">
      <c r="A3" s="5" t="s">
        <v>20</v>
      </c>
      <c r="B3" s="5"/>
    </row>
    <row r="4" spans="1:9" x14ac:dyDescent="0.25">
      <c r="A4" s="2" t="s">
        <v>21</v>
      </c>
      <c r="B4" s="2">
        <v>0.88221069836082733</v>
      </c>
    </row>
    <row r="5" spans="1:9" x14ac:dyDescent="0.25">
      <c r="A5" s="2" t="s">
        <v>22</v>
      </c>
      <c r="B5" s="2">
        <v>0.77829571630229866</v>
      </c>
    </row>
    <row r="6" spans="1:9" x14ac:dyDescent="0.25">
      <c r="A6" s="2" t="s">
        <v>23</v>
      </c>
      <c r="B6" s="2">
        <v>0.74596384159638385</v>
      </c>
    </row>
    <row r="7" spans="1:9" x14ac:dyDescent="0.25">
      <c r="A7" s="2" t="s">
        <v>24</v>
      </c>
      <c r="B7" s="2">
        <v>29.277672482802014</v>
      </c>
    </row>
    <row r="8" spans="1:9" ht="15.75" thickBot="1" x14ac:dyDescent="0.3">
      <c r="A8" s="3" t="s">
        <v>25</v>
      </c>
      <c r="B8" s="3">
        <v>56</v>
      </c>
    </row>
    <row r="10" spans="1:9" ht="15.75" thickBot="1" x14ac:dyDescent="0.3">
      <c r="A10" t="s">
        <v>26</v>
      </c>
    </row>
    <row r="11" spans="1:9" x14ac:dyDescent="0.2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25">
      <c r="A12" s="2" t="s">
        <v>27</v>
      </c>
      <c r="B12" s="2">
        <v>7</v>
      </c>
      <c r="C12" s="2">
        <v>144439.13849316153</v>
      </c>
      <c r="D12" s="2">
        <v>20634.162641880219</v>
      </c>
      <c r="E12" s="2">
        <v>24.072087479663448</v>
      </c>
      <c r="F12" s="2">
        <v>1.1062292844641933E-13</v>
      </c>
    </row>
    <row r="13" spans="1:9" x14ac:dyDescent="0.25">
      <c r="A13" s="2" t="s">
        <v>28</v>
      </c>
      <c r="B13" s="2">
        <v>48</v>
      </c>
      <c r="C13" s="2">
        <v>41144.741088490671</v>
      </c>
      <c r="D13" s="2">
        <v>857.18210601022236</v>
      </c>
      <c r="E13" s="2"/>
      <c r="F13" s="2"/>
    </row>
    <row r="14" spans="1:9" ht="15.75" thickBot="1" x14ac:dyDescent="0.3">
      <c r="A14" s="3" t="s">
        <v>29</v>
      </c>
      <c r="B14" s="3">
        <v>55</v>
      </c>
      <c r="C14" s="3">
        <v>185583.8795816522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46</v>
      </c>
      <c r="I16" s="4" t="s">
        <v>47</v>
      </c>
    </row>
    <row r="17" spans="1:9" x14ac:dyDescent="0.25">
      <c r="A17" s="2" t="s">
        <v>30</v>
      </c>
      <c r="B17" s="2">
        <v>841.66130036813627</v>
      </c>
      <c r="C17" s="2">
        <v>12.891406730523155</v>
      </c>
      <c r="D17" s="2">
        <v>65.288553682456055</v>
      </c>
      <c r="E17" s="2">
        <v>1.521553703831827E-48</v>
      </c>
      <c r="F17" s="2">
        <v>815.74138992107544</v>
      </c>
      <c r="G17" s="2">
        <v>867.5812108151971</v>
      </c>
      <c r="H17" s="2">
        <v>815.74138992107544</v>
      </c>
      <c r="I17" s="2">
        <v>867.5812108151971</v>
      </c>
    </row>
    <row r="18" spans="1:9" x14ac:dyDescent="0.25">
      <c r="A18" s="2" t="s">
        <v>11</v>
      </c>
      <c r="B18" s="2">
        <v>141.90169381287186</v>
      </c>
      <c r="C18" s="2">
        <v>14.711818012789578</v>
      </c>
      <c r="D18" s="2">
        <v>9.6454220470584247</v>
      </c>
      <c r="E18" s="2">
        <v>8.1475728638005814E-13</v>
      </c>
      <c r="F18" s="2">
        <v>112.32160116851489</v>
      </c>
      <c r="G18" s="2">
        <v>171.48178645722882</v>
      </c>
      <c r="H18" s="2">
        <v>112.32160116851489</v>
      </c>
      <c r="I18" s="2">
        <v>171.48178645722882</v>
      </c>
    </row>
    <row r="19" spans="1:9" x14ac:dyDescent="0.25">
      <c r="A19" s="2" t="s">
        <v>12</v>
      </c>
      <c r="B19" s="2">
        <v>110.56044857595901</v>
      </c>
      <c r="C19" s="2">
        <v>14.689556496750512</v>
      </c>
      <c r="D19" s="2">
        <v>7.5264660713491365</v>
      </c>
      <c r="E19" s="2">
        <v>1.1521957008636842E-9</v>
      </c>
      <c r="F19" s="2">
        <v>81.025115709507588</v>
      </c>
      <c r="G19" s="2">
        <v>140.09578144241044</v>
      </c>
      <c r="H19" s="2">
        <v>81.025115709507588</v>
      </c>
      <c r="I19" s="2">
        <v>140.09578144241044</v>
      </c>
    </row>
    <row r="20" spans="1:9" x14ac:dyDescent="0.25">
      <c r="A20" s="2" t="s">
        <v>13</v>
      </c>
      <c r="B20" s="2">
        <v>84.012550077585615</v>
      </c>
      <c r="C20" s="2">
        <v>14.671317404599495</v>
      </c>
      <c r="D20" s="2">
        <v>5.726312624880399</v>
      </c>
      <c r="E20" s="2">
        <v>6.5472467529160866E-7</v>
      </c>
      <c r="F20" s="2">
        <v>54.513889363760541</v>
      </c>
      <c r="G20" s="2">
        <v>113.51121079141069</v>
      </c>
      <c r="H20" s="2">
        <v>54.513889363760541</v>
      </c>
      <c r="I20" s="2">
        <v>113.51121079141069</v>
      </c>
    </row>
    <row r="21" spans="1:9" x14ac:dyDescent="0.25">
      <c r="A21" s="2" t="s">
        <v>14</v>
      </c>
      <c r="B21" s="2">
        <v>89.332547568456803</v>
      </c>
      <c r="C21" s="2">
        <v>14.657115752673736</v>
      </c>
      <c r="D21" s="2">
        <v>6.0948244576809634</v>
      </c>
      <c r="E21" s="2">
        <v>1.7960495417728753E-7</v>
      </c>
      <c r="F21" s="2">
        <v>59.862441189609342</v>
      </c>
      <c r="G21" s="2">
        <v>118.80265394730426</v>
      </c>
      <c r="H21" s="2">
        <v>59.862441189609342</v>
      </c>
      <c r="I21" s="2">
        <v>118.80265394730426</v>
      </c>
    </row>
    <row r="22" spans="1:9" x14ac:dyDescent="0.25">
      <c r="A22" s="2" t="s">
        <v>15</v>
      </c>
      <c r="B22" s="2">
        <v>158.57849506395752</v>
      </c>
      <c r="C22" s="2">
        <v>14.646963285047951</v>
      </c>
      <c r="D22" s="2">
        <v>10.826714860809345</v>
      </c>
      <c r="E22" s="2">
        <v>1.7641195930354611E-14</v>
      </c>
      <c r="F22" s="2">
        <v>129.12880158939413</v>
      </c>
      <c r="G22" s="2">
        <v>188.02818853852091</v>
      </c>
      <c r="H22" s="2">
        <v>129.12880158939413</v>
      </c>
      <c r="I22" s="2">
        <v>188.02818853852091</v>
      </c>
    </row>
    <row r="23" spans="1:9" x14ac:dyDescent="0.25">
      <c r="A23" s="2" t="s">
        <v>16</v>
      </c>
      <c r="B23" s="2">
        <v>147.66066467339431</v>
      </c>
      <c r="C23" s="2">
        <v>14.640868425243848</v>
      </c>
      <c r="D23" s="2">
        <v>10.085512715816581</v>
      </c>
      <c r="E23" s="2">
        <v>1.9152664576588386E-13</v>
      </c>
      <c r="F23" s="2">
        <v>118.22322573579588</v>
      </c>
      <c r="G23" s="2">
        <v>177.09810361099272</v>
      </c>
      <c r="H23" s="2">
        <v>118.22322573579588</v>
      </c>
      <c r="I23" s="2">
        <v>177.09810361099272</v>
      </c>
    </row>
    <row r="24" spans="1:9" ht="15.75" thickBot="1" x14ac:dyDescent="0.3">
      <c r="A24" s="3" t="s">
        <v>17</v>
      </c>
      <c r="B24" s="3">
        <v>0.55908267055598004</v>
      </c>
      <c r="C24" s="3">
        <v>0.24392979060948583</v>
      </c>
      <c r="D24" s="3">
        <v>2.2919819229912406</v>
      </c>
      <c r="E24" s="3">
        <v>2.6334701332195554E-2</v>
      </c>
      <c r="F24" s="3">
        <v>6.8628955136546987E-2</v>
      </c>
      <c r="G24" s="3">
        <v>1.0495363859754132</v>
      </c>
      <c r="H24" s="3">
        <v>6.8628955136546987E-2</v>
      </c>
      <c r="I24" s="3">
        <v>1.0495363859754132</v>
      </c>
    </row>
    <row r="28" spans="1:9" x14ac:dyDescent="0.25">
      <c r="A28" t="s">
        <v>41</v>
      </c>
      <c r="F28" t="s">
        <v>48</v>
      </c>
    </row>
    <row r="29" spans="1:9" ht="15.75" thickBot="1" x14ac:dyDescent="0.3">
      <c r="F29" t="s">
        <v>17</v>
      </c>
      <c r="G29" t="s">
        <v>49</v>
      </c>
    </row>
    <row r="30" spans="1:9" x14ac:dyDescent="0.25">
      <c r="A30" s="4" t="s">
        <v>42</v>
      </c>
      <c r="B30" s="4" t="s">
        <v>43</v>
      </c>
      <c r="C30" s="4" t="s">
        <v>44</v>
      </c>
      <c r="D30" s="6" t="s">
        <v>45</v>
      </c>
      <c r="F30">
        <v>58</v>
      </c>
      <c r="G30">
        <f>B17+B19+B24*F30</f>
        <v>984.64854383634201</v>
      </c>
    </row>
    <row r="31" spans="1:9" x14ac:dyDescent="0.25">
      <c r="A31" s="2">
        <v>1</v>
      </c>
      <c r="B31" s="2">
        <v>984.12207685156409</v>
      </c>
      <c r="C31" s="2">
        <v>10.210060506987134</v>
      </c>
      <c r="D31">
        <f>C31^2</f>
        <v>104.24533555633836</v>
      </c>
    </row>
    <row r="32" spans="1:9" x14ac:dyDescent="0.25">
      <c r="A32" s="2">
        <v>2</v>
      </c>
      <c r="B32" s="2">
        <v>953.33991428520721</v>
      </c>
      <c r="C32" s="2">
        <v>-35.812454796605266</v>
      </c>
      <c r="D32">
        <f t="shared" ref="D32:D86" si="0">C32^2</f>
        <v>1282.5319185588955</v>
      </c>
    </row>
    <row r="33" spans="1:4" x14ac:dyDescent="0.25">
      <c r="A33" s="2">
        <v>3</v>
      </c>
      <c r="B33" s="2">
        <v>927.35109845738987</v>
      </c>
      <c r="C33" s="2">
        <v>-7.0863052548597807</v>
      </c>
      <c r="D33">
        <f t="shared" si="0"/>
        <v>50.215722165053343</v>
      </c>
    </row>
    <row r="34" spans="1:4" x14ac:dyDescent="0.25">
      <c r="A34" s="2">
        <v>4</v>
      </c>
      <c r="B34" s="2">
        <v>933.23017861881692</v>
      </c>
      <c r="C34" s="2">
        <v>7.2549836077356531</v>
      </c>
      <c r="D34">
        <f t="shared" si="0"/>
        <v>52.634787148513034</v>
      </c>
    </row>
    <row r="35" spans="1:4" x14ac:dyDescent="0.25">
      <c r="A35" s="2">
        <v>5</v>
      </c>
      <c r="B35" s="2">
        <v>1003.0352087848737</v>
      </c>
      <c r="C35" s="2">
        <v>23.013486583351551</v>
      </c>
      <c r="D35">
        <f t="shared" si="0"/>
        <v>529.62056472210179</v>
      </c>
    </row>
    <row r="36" spans="1:4" x14ac:dyDescent="0.25">
      <c r="A36" s="2">
        <v>6</v>
      </c>
      <c r="B36" s="2">
        <v>992.67646106486643</v>
      </c>
      <c r="C36" s="2">
        <v>-9.8299431368766363</v>
      </c>
      <c r="D36">
        <f t="shared" si="0"/>
        <v>96.62778207422808</v>
      </c>
    </row>
    <row r="37" spans="1:4" x14ac:dyDescent="0.25">
      <c r="A37" s="2">
        <v>7</v>
      </c>
      <c r="B37" s="2">
        <v>845.57487906202812</v>
      </c>
      <c r="C37" s="2">
        <v>23.24384554094479</v>
      </c>
      <c r="D37">
        <f t="shared" si="0"/>
        <v>540.27635553129903</v>
      </c>
    </row>
    <row r="38" spans="1:4" x14ac:dyDescent="0.25">
      <c r="A38" s="2">
        <v>8</v>
      </c>
      <c r="B38" s="2">
        <v>988.03565554545594</v>
      </c>
      <c r="C38" s="2">
        <v>13.809818362863894</v>
      </c>
      <c r="D38">
        <f t="shared" si="0"/>
        <v>190.7110832152928</v>
      </c>
    </row>
    <row r="39" spans="1:4" x14ac:dyDescent="0.25">
      <c r="A39" s="2">
        <v>9</v>
      </c>
      <c r="B39" s="2">
        <v>957.25349297909906</v>
      </c>
      <c r="C39" s="2">
        <v>12.075051171256064</v>
      </c>
      <c r="D39">
        <f t="shared" si="0"/>
        <v>145.80686078845244</v>
      </c>
    </row>
    <row r="40" spans="1:4" x14ac:dyDescent="0.25">
      <c r="A40" s="2">
        <v>10</v>
      </c>
      <c r="B40" s="2">
        <v>931.26467715128172</v>
      </c>
      <c r="C40" s="2">
        <v>-23.457473066585408</v>
      </c>
      <c r="D40">
        <f t="shared" si="0"/>
        <v>550.25304266957983</v>
      </c>
    </row>
    <row r="41" spans="1:4" x14ac:dyDescent="0.25">
      <c r="A41" s="2">
        <v>11</v>
      </c>
      <c r="B41" s="2">
        <v>937.14375731270889</v>
      </c>
      <c r="C41" s="2">
        <v>28.272264968064974</v>
      </c>
      <c r="D41">
        <f t="shared" si="0"/>
        <v>799.32096642447391</v>
      </c>
    </row>
    <row r="42" spans="1:4" x14ac:dyDescent="0.25">
      <c r="A42" s="2">
        <v>12</v>
      </c>
      <c r="B42" s="2">
        <v>1006.9487874787656</v>
      </c>
      <c r="C42" s="2">
        <v>-18.081020178265135</v>
      </c>
      <c r="D42">
        <f t="shared" si="0"/>
        <v>326.92329068683097</v>
      </c>
    </row>
    <row r="43" spans="1:4" x14ac:dyDescent="0.25">
      <c r="A43" s="2">
        <v>13</v>
      </c>
      <c r="B43" s="2">
        <v>996.59003975875828</v>
      </c>
      <c r="C43" s="2">
        <v>95.739960241241647</v>
      </c>
      <c r="D43">
        <f t="shared" si="0"/>
        <v>9166.1399869945308</v>
      </c>
    </row>
    <row r="44" spans="1:4" x14ac:dyDescent="0.25">
      <c r="A44" s="2">
        <v>14</v>
      </c>
      <c r="B44" s="2">
        <v>849.48845775591997</v>
      </c>
      <c r="C44" s="2">
        <v>-5.17312201169932</v>
      </c>
      <c r="D44">
        <f t="shared" si="0"/>
        <v>26.761191347928019</v>
      </c>
    </row>
    <row r="45" spans="1:4" x14ac:dyDescent="0.25">
      <c r="A45" s="2">
        <v>15</v>
      </c>
      <c r="B45" s="2">
        <v>991.94923423934779</v>
      </c>
      <c r="C45" s="2">
        <v>-8.6955275395284843</v>
      </c>
      <c r="D45">
        <f t="shared" si="0"/>
        <v>75.612199190698291</v>
      </c>
    </row>
    <row r="46" spans="1:4" x14ac:dyDescent="0.25">
      <c r="A46" s="2">
        <v>16</v>
      </c>
      <c r="B46" s="2">
        <v>961.16707167299091</v>
      </c>
      <c r="C46" s="2">
        <v>17.236365864657728</v>
      </c>
      <c r="D46">
        <f t="shared" si="0"/>
        <v>297.09230822033817</v>
      </c>
    </row>
    <row r="47" spans="1:4" x14ac:dyDescent="0.25">
      <c r="A47" s="2">
        <v>17</v>
      </c>
      <c r="B47" s="2">
        <v>935.17825584517357</v>
      </c>
      <c r="C47" s="2">
        <v>-30.178255845173567</v>
      </c>
      <c r="D47">
        <f t="shared" si="0"/>
        <v>910.72712585675254</v>
      </c>
    </row>
    <row r="48" spans="1:4" x14ac:dyDescent="0.25">
      <c r="A48" s="2">
        <v>18</v>
      </c>
      <c r="B48" s="2">
        <v>941.05733600660074</v>
      </c>
      <c r="C48" s="2">
        <v>-14.336242374184621</v>
      </c>
      <c r="D48">
        <f t="shared" si="0"/>
        <v>205.52784541136671</v>
      </c>
    </row>
    <row r="49" spans="1:4" x14ac:dyDescent="0.25">
      <c r="A49" s="2">
        <v>19</v>
      </c>
      <c r="B49" s="2">
        <v>1010.8623661726575</v>
      </c>
      <c r="C49" s="2">
        <v>-20.610543182012179</v>
      </c>
      <c r="D49">
        <f t="shared" si="0"/>
        <v>424.79449025758873</v>
      </c>
    </row>
    <row r="50" spans="1:4" x14ac:dyDescent="0.25">
      <c r="A50" s="2">
        <v>20</v>
      </c>
      <c r="B50" s="2">
        <v>1000.5036184526501</v>
      </c>
      <c r="C50" s="2">
        <v>-45.727185691316322</v>
      </c>
      <c r="D50">
        <f t="shared" si="0"/>
        <v>2090.9755112481243</v>
      </c>
    </row>
    <row r="51" spans="1:4" x14ac:dyDescent="0.25">
      <c r="A51" s="2">
        <v>21</v>
      </c>
      <c r="B51" s="2">
        <v>853.40203644981182</v>
      </c>
      <c r="C51" s="2">
        <v>51.717963550188188</v>
      </c>
      <c r="D51">
        <f t="shared" si="0"/>
        <v>2674.747753778594</v>
      </c>
    </row>
    <row r="52" spans="1:4" x14ac:dyDescent="0.25">
      <c r="A52" s="2">
        <v>22</v>
      </c>
      <c r="B52" s="2">
        <v>995.86281293323964</v>
      </c>
      <c r="C52" s="2">
        <v>36.864004612870531</v>
      </c>
      <c r="D52">
        <f t="shared" si="0"/>
        <v>1358.9548360977399</v>
      </c>
    </row>
    <row r="53" spans="1:4" x14ac:dyDescent="0.25">
      <c r="A53" s="2">
        <v>23</v>
      </c>
      <c r="B53" s="2">
        <v>965.08065036688276</v>
      </c>
      <c r="C53" s="2">
        <v>-27.16554377293744</v>
      </c>
      <c r="D53">
        <f t="shared" si="0"/>
        <v>737.96676847938011</v>
      </c>
    </row>
    <row r="54" spans="1:4" x14ac:dyDescent="0.25">
      <c r="A54" s="2">
        <v>24</v>
      </c>
      <c r="B54" s="2">
        <v>939.09183453906542</v>
      </c>
      <c r="C54" s="2">
        <v>15.213400341137572</v>
      </c>
      <c r="D54">
        <f t="shared" si="0"/>
        <v>231.44754993972478</v>
      </c>
    </row>
    <row r="55" spans="1:4" x14ac:dyDescent="0.25">
      <c r="A55" s="2">
        <v>25</v>
      </c>
      <c r="B55" s="2">
        <v>944.97091470049259</v>
      </c>
      <c r="C55" s="2">
        <v>22.60256347072368</v>
      </c>
      <c r="D55">
        <f t="shared" si="0"/>
        <v>510.87587544809253</v>
      </c>
    </row>
    <row r="56" spans="1:4" x14ac:dyDescent="0.25">
      <c r="A56" s="2">
        <v>26</v>
      </c>
      <c r="B56" s="2">
        <v>1014.7759448665494</v>
      </c>
      <c r="C56" s="2">
        <v>-27.573510216796876</v>
      </c>
      <c r="D56">
        <f t="shared" si="0"/>
        <v>760.29846567580171</v>
      </c>
    </row>
    <row r="57" spans="1:4" x14ac:dyDescent="0.25">
      <c r="A57" s="2">
        <v>27</v>
      </c>
      <c r="B57" s="2">
        <v>1004.4171971465421</v>
      </c>
      <c r="C57" s="2">
        <v>-27.481689272607355</v>
      </c>
      <c r="D57">
        <f t="shared" si="0"/>
        <v>755.24324527614215</v>
      </c>
    </row>
    <row r="58" spans="1:4" x14ac:dyDescent="0.25">
      <c r="A58" s="2">
        <v>28</v>
      </c>
      <c r="B58" s="2">
        <v>857.31561514370367</v>
      </c>
      <c r="C58" s="2">
        <v>-32.998325528492842</v>
      </c>
      <c r="D58">
        <f t="shared" si="0"/>
        <v>1088.8894876843824</v>
      </c>
    </row>
    <row r="59" spans="1:4" x14ac:dyDescent="0.25">
      <c r="A59" s="2">
        <v>29</v>
      </c>
      <c r="B59" s="2">
        <v>999.77639162713149</v>
      </c>
      <c r="C59" s="2">
        <v>-14.247983640343705</v>
      </c>
      <c r="D59">
        <f t="shared" si="0"/>
        <v>203.00503781550185</v>
      </c>
    </row>
    <row r="60" spans="1:4" x14ac:dyDescent="0.25">
      <c r="A60" s="2">
        <v>30</v>
      </c>
      <c r="B60" s="2">
        <v>968.99422906077461</v>
      </c>
      <c r="C60" s="2">
        <v>35.146958777593909</v>
      </c>
      <c r="D60">
        <f t="shared" si="0"/>
        <v>1235.3087113138856</v>
      </c>
    </row>
    <row r="61" spans="1:4" x14ac:dyDescent="0.25">
      <c r="A61" s="2">
        <v>31</v>
      </c>
      <c r="B61" s="2">
        <v>943.00541323295727</v>
      </c>
      <c r="C61" s="2">
        <v>-3.3804529857760599</v>
      </c>
      <c r="D61">
        <f t="shared" si="0"/>
        <v>11.427462389042278</v>
      </c>
    </row>
    <row r="62" spans="1:4" x14ac:dyDescent="0.25">
      <c r="A62" s="2">
        <v>32</v>
      </c>
      <c r="B62" s="2">
        <v>948.88449339438444</v>
      </c>
      <c r="C62" s="2">
        <v>3.8286025724000865</v>
      </c>
      <c r="D62">
        <f t="shared" si="0"/>
        <v>14.658197657388559</v>
      </c>
    </row>
    <row r="63" spans="1:4" x14ac:dyDescent="0.25">
      <c r="A63" s="2">
        <v>33</v>
      </c>
      <c r="B63" s="2">
        <v>1018.6895235604412</v>
      </c>
      <c r="C63" s="2">
        <v>-11.939119588983658</v>
      </c>
      <c r="D63">
        <f t="shared" si="0"/>
        <v>142.54257656005331</v>
      </c>
    </row>
    <row r="64" spans="1:4" x14ac:dyDescent="0.25">
      <c r="A64" s="2">
        <v>34</v>
      </c>
      <c r="B64" s="2">
        <v>1008.3307758404339</v>
      </c>
      <c r="C64" s="2">
        <v>-41.311160047355088</v>
      </c>
      <c r="D64">
        <f t="shared" si="0"/>
        <v>1706.6119444581873</v>
      </c>
    </row>
    <row r="65" spans="1:4" x14ac:dyDescent="0.25">
      <c r="A65" s="2">
        <v>35</v>
      </c>
      <c r="B65" s="2">
        <v>861.22919383759552</v>
      </c>
      <c r="C65" s="2">
        <v>-44.201763093847035</v>
      </c>
      <c r="D65">
        <f t="shared" si="0"/>
        <v>1953.7958606045777</v>
      </c>
    </row>
    <row r="66" spans="1:4" x14ac:dyDescent="0.25">
      <c r="A66" s="2">
        <v>36</v>
      </c>
      <c r="B66" s="2">
        <v>1003.6899703210233</v>
      </c>
      <c r="C66" s="2">
        <v>-16.862976408633926</v>
      </c>
      <c r="D66">
        <f t="shared" si="0"/>
        <v>284.35997335814437</v>
      </c>
    </row>
    <row r="67" spans="1:4" x14ac:dyDescent="0.25">
      <c r="A67" s="2">
        <v>37</v>
      </c>
      <c r="B67" s="2">
        <v>972.90780775466646</v>
      </c>
      <c r="C67" s="2">
        <v>-2.8863602737388874</v>
      </c>
      <c r="D67">
        <f t="shared" si="0"/>
        <v>8.3310756298180255</v>
      </c>
    </row>
    <row r="68" spans="1:4" x14ac:dyDescent="0.25">
      <c r="A68" s="2">
        <v>38</v>
      </c>
      <c r="B68" s="2">
        <v>946.91899192684912</v>
      </c>
      <c r="C68" s="2">
        <v>-1.8772642979090506</v>
      </c>
      <c r="D68">
        <f t="shared" si="0"/>
        <v>3.5241212442039607</v>
      </c>
    </row>
    <row r="69" spans="1:4" x14ac:dyDescent="0.25">
      <c r="A69" s="2">
        <v>39</v>
      </c>
      <c r="B69" s="2">
        <v>952.79807208827629</v>
      </c>
      <c r="C69" s="2">
        <v>-18.440677354411037</v>
      </c>
      <c r="D69">
        <f t="shared" si="0"/>
        <v>340.05858128948802</v>
      </c>
    </row>
    <row r="70" spans="1:4" x14ac:dyDescent="0.25">
      <c r="A70" s="2">
        <v>40</v>
      </c>
      <c r="B70" s="2">
        <v>1022.6031022543331</v>
      </c>
      <c r="C70" s="2">
        <v>-24.22278656874164</v>
      </c>
      <c r="D70">
        <f t="shared" si="0"/>
        <v>586.74338915481042</v>
      </c>
    </row>
    <row r="71" spans="1:4" x14ac:dyDescent="0.25">
      <c r="A71" s="2">
        <v>41</v>
      </c>
      <c r="B71" s="2">
        <v>1012.2443545343258</v>
      </c>
      <c r="C71" s="2">
        <v>18.986083392012006</v>
      </c>
      <c r="D71">
        <f t="shared" si="0"/>
        <v>360.47136256843413</v>
      </c>
    </row>
    <row r="72" spans="1:4" x14ac:dyDescent="0.25">
      <c r="A72" s="2">
        <v>42</v>
      </c>
      <c r="B72" s="2">
        <v>865.14277253148748</v>
      </c>
      <c r="C72" s="2">
        <v>2.0341239344689939</v>
      </c>
      <c r="D72">
        <f t="shared" si="0"/>
        <v>4.1376601807796201</v>
      </c>
    </row>
    <row r="73" spans="1:4" x14ac:dyDescent="0.25">
      <c r="A73" s="2">
        <v>43</v>
      </c>
      <c r="B73" s="2">
        <v>1007.6035490149152</v>
      </c>
      <c r="C73" s="2">
        <v>-13.604408855713359</v>
      </c>
      <c r="D73">
        <f t="shared" si="0"/>
        <v>185.07994031341207</v>
      </c>
    </row>
    <row r="74" spans="1:4" x14ac:dyDescent="0.25">
      <c r="A74" s="2">
        <v>44</v>
      </c>
      <c r="B74" s="2">
        <v>976.82138644855831</v>
      </c>
      <c r="C74" s="2">
        <v>28.937819536586744</v>
      </c>
      <c r="D74">
        <f t="shared" si="0"/>
        <v>837.3973995320614</v>
      </c>
    </row>
    <row r="75" spans="1:4" x14ac:dyDescent="0.25">
      <c r="A75" s="2">
        <v>45</v>
      </c>
      <c r="B75" s="2">
        <v>950.83257062074097</v>
      </c>
      <c r="C75" s="2">
        <v>8.8548031841888815</v>
      </c>
      <c r="D75">
        <f t="shared" si="0"/>
        <v>78.407539430721556</v>
      </c>
    </row>
    <row r="76" spans="1:4" x14ac:dyDescent="0.25">
      <c r="A76" s="2">
        <v>46</v>
      </c>
      <c r="B76" s="2">
        <v>956.71165078216814</v>
      </c>
      <c r="C76" s="2">
        <v>-6.5926891776279035</v>
      </c>
      <c r="D76">
        <f t="shared" si="0"/>
        <v>43.463550592812084</v>
      </c>
    </row>
    <row r="77" spans="1:4" x14ac:dyDescent="0.25">
      <c r="A77" s="2">
        <v>47</v>
      </c>
      <c r="B77" s="2">
        <v>1026.5166809482248</v>
      </c>
      <c r="C77" s="2">
        <v>36.904751890989928</v>
      </c>
      <c r="D77">
        <f t="shared" si="0"/>
        <v>1361.9607121355248</v>
      </c>
    </row>
    <row r="78" spans="1:4" x14ac:dyDescent="0.25">
      <c r="A78" s="2">
        <v>48</v>
      </c>
      <c r="B78" s="2">
        <v>1016.1579332282176</v>
      </c>
      <c r="C78" s="2">
        <v>-13.128075658046555</v>
      </c>
      <c r="D78">
        <f t="shared" si="0"/>
        <v>172.34637048339448</v>
      </c>
    </row>
    <row r="79" spans="1:4" x14ac:dyDescent="0.25">
      <c r="A79" s="2">
        <v>49</v>
      </c>
      <c r="B79" s="2">
        <v>869.05635122537933</v>
      </c>
      <c r="C79" s="2">
        <v>-7.4627924722919943</v>
      </c>
      <c r="D79">
        <f t="shared" si="0"/>
        <v>55.693271484498055</v>
      </c>
    </row>
    <row r="80" spans="1:4" x14ac:dyDescent="0.25">
      <c r="A80" s="2">
        <v>50</v>
      </c>
      <c r="B80" s="2">
        <v>1011.517127708807</v>
      </c>
      <c r="C80" s="2">
        <v>-7.4729870385020831</v>
      </c>
      <c r="D80">
        <f t="shared" si="0"/>
        <v>55.845535277620137</v>
      </c>
    </row>
    <row r="81" spans="1:4" x14ac:dyDescent="0.25">
      <c r="A81" s="2">
        <v>51</v>
      </c>
      <c r="B81" s="2">
        <v>980.73496514245016</v>
      </c>
      <c r="C81" s="2">
        <v>-27.531836506812738</v>
      </c>
      <c r="D81">
        <f t="shared" si="0"/>
        <v>758.00202143786657</v>
      </c>
    </row>
    <row r="82" spans="1:4" x14ac:dyDescent="0.25">
      <c r="A82" s="2">
        <v>52</v>
      </c>
      <c r="B82" s="2">
        <v>954.74614931463282</v>
      </c>
      <c r="C82" s="2">
        <v>41.911547924976844</v>
      </c>
      <c r="D82">
        <f t="shared" si="0"/>
        <v>1756.5778494676308</v>
      </c>
    </row>
    <row r="83" spans="1:4" x14ac:dyDescent="0.25">
      <c r="A83" s="2">
        <v>53</v>
      </c>
      <c r="B83" s="2">
        <v>960.62522947605999</v>
      </c>
      <c r="C83" s="2">
        <v>-22.588805712701287</v>
      </c>
      <c r="D83">
        <f t="shared" si="0"/>
        <v>510.25414352616633</v>
      </c>
    </row>
    <row r="84" spans="1:4" x14ac:dyDescent="0.25">
      <c r="A84" s="2">
        <v>54</v>
      </c>
      <c r="B84" s="2">
        <v>1030.4302596421167</v>
      </c>
      <c r="C84" s="2">
        <v>42.5087412604571</v>
      </c>
      <c r="D84">
        <f t="shared" si="0"/>
        <v>1806.9930835484879</v>
      </c>
    </row>
    <row r="85" spans="1:4" x14ac:dyDescent="0.25">
      <c r="A85" s="2">
        <v>55</v>
      </c>
      <c r="B85" s="2">
        <v>1020.0715119221095</v>
      </c>
      <c r="C85" s="2">
        <v>22.752010172947848</v>
      </c>
      <c r="D85">
        <f t="shared" si="0"/>
        <v>517.65396690992236</v>
      </c>
    </row>
    <row r="86" spans="1:4" ht="15.75" thickBot="1" x14ac:dyDescent="0.3">
      <c r="A86" s="3">
        <v>56</v>
      </c>
      <c r="B86" s="3">
        <v>872.96992991927118</v>
      </c>
      <c r="C86" s="3">
        <v>12.840070080728765</v>
      </c>
      <c r="D86">
        <f t="shared" si="0"/>
        <v>164.867399678026</v>
      </c>
    </row>
    <row r="87" spans="1:4" x14ac:dyDescent="0.25">
      <c r="A87" s="2"/>
      <c r="D87">
        <f>SUM(D31:D86)</f>
        <v>41144.7410884907</v>
      </c>
    </row>
    <row r="88" spans="1:4" x14ac:dyDescent="0.25">
      <c r="A88" s="2"/>
      <c r="D88">
        <f>D87/COUNT(D31:D86)</f>
        <v>734.72751943733397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selection activeCell="D89" sqref="D89:D90"/>
    </sheetView>
  </sheetViews>
  <sheetFormatPr defaultRowHeight="15" x14ac:dyDescent="0.25"/>
  <cols>
    <col min="1" max="1" width="18" bestFit="1" customWidth="1"/>
    <col min="2" max="2" width="14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19</v>
      </c>
    </row>
    <row r="2" spans="1:9" ht="15.75" thickBot="1" x14ac:dyDescent="0.3"/>
    <row r="3" spans="1:9" x14ac:dyDescent="0.25">
      <c r="A3" s="5" t="s">
        <v>20</v>
      </c>
      <c r="B3" s="5"/>
    </row>
    <row r="4" spans="1:9" x14ac:dyDescent="0.25">
      <c r="A4" s="2" t="s">
        <v>21</v>
      </c>
      <c r="B4" s="2">
        <v>0.88661539954462532</v>
      </c>
    </row>
    <row r="5" spans="1:9" x14ac:dyDescent="0.25">
      <c r="A5" s="2" t="s">
        <v>22</v>
      </c>
      <c r="B5" s="2">
        <v>0.78608686670967554</v>
      </c>
    </row>
    <row r="6" spans="1:9" x14ac:dyDescent="0.25">
      <c r="A6" s="2" t="s">
        <v>23</v>
      </c>
      <c r="B6" s="2">
        <v>0.74423429715287293</v>
      </c>
    </row>
    <row r="7" spans="1:9" x14ac:dyDescent="0.25">
      <c r="A7" s="2" t="s">
        <v>24</v>
      </c>
      <c r="B7" s="2">
        <v>29.377168437812337</v>
      </c>
    </row>
    <row r="8" spans="1:9" ht="15.75" thickBot="1" x14ac:dyDescent="0.3">
      <c r="A8" s="3" t="s">
        <v>25</v>
      </c>
      <c r="B8" s="3">
        <v>56</v>
      </c>
    </row>
    <row r="10" spans="1:9" ht="15.75" thickBot="1" x14ac:dyDescent="0.3">
      <c r="A10" t="s">
        <v>26</v>
      </c>
    </row>
    <row r="11" spans="1:9" x14ac:dyDescent="0.2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25">
      <c r="A12" s="2" t="s">
        <v>27</v>
      </c>
      <c r="B12" s="2">
        <v>9</v>
      </c>
      <c r="C12" s="2">
        <v>145885.05041216672</v>
      </c>
      <c r="D12" s="2">
        <v>16209.450045796302</v>
      </c>
      <c r="E12" s="2">
        <v>18.782284457894349</v>
      </c>
      <c r="F12" s="2">
        <v>1.2249534731768395E-12</v>
      </c>
    </row>
    <row r="13" spans="1:9" x14ac:dyDescent="0.25">
      <c r="A13" s="2" t="s">
        <v>28</v>
      </c>
      <c r="B13" s="2">
        <v>46</v>
      </c>
      <c r="C13" s="2">
        <v>39698.829169485478</v>
      </c>
      <c r="D13" s="2">
        <v>863.01802542359735</v>
      </c>
      <c r="E13" s="2"/>
      <c r="F13" s="2"/>
    </row>
    <row r="14" spans="1:9" ht="15.75" thickBot="1" x14ac:dyDescent="0.3">
      <c r="A14" s="3" t="s">
        <v>29</v>
      </c>
      <c r="B14" s="3">
        <v>55</v>
      </c>
      <c r="C14" s="3">
        <v>185583.8795816522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46</v>
      </c>
      <c r="I16" s="4" t="s">
        <v>47</v>
      </c>
    </row>
    <row r="17" spans="1:9" x14ac:dyDescent="0.25">
      <c r="A17" s="2" t="s">
        <v>30</v>
      </c>
      <c r="B17" s="2">
        <v>991.50945671398722</v>
      </c>
      <c r="C17" s="2">
        <v>143.268024930905</v>
      </c>
      <c r="D17" s="2">
        <v>6.9206611677111507</v>
      </c>
      <c r="E17" s="2">
        <v>1.1985648833240616E-8</v>
      </c>
      <c r="F17" s="2">
        <v>703.12587986468941</v>
      </c>
      <c r="G17" s="2">
        <v>1279.8930335632849</v>
      </c>
      <c r="H17" s="2">
        <v>703.12587986468941</v>
      </c>
      <c r="I17" s="2">
        <v>1279.8930335632849</v>
      </c>
    </row>
    <row r="18" spans="1:9" x14ac:dyDescent="0.25">
      <c r="A18" s="2" t="s">
        <v>9</v>
      </c>
      <c r="B18" s="2">
        <v>-237.3570474189527</v>
      </c>
      <c r="C18" s="2">
        <v>204.98322353149581</v>
      </c>
      <c r="D18" s="2">
        <v>-1.1579340168903267</v>
      </c>
      <c r="E18" s="2">
        <v>0.25286786411019119</v>
      </c>
      <c r="F18" s="2">
        <v>-649.96687591781836</v>
      </c>
      <c r="G18" s="2">
        <v>175.25278107991292</v>
      </c>
      <c r="H18" s="2">
        <v>-649.96687591781836</v>
      </c>
      <c r="I18" s="2">
        <v>175.25278107991292</v>
      </c>
    </row>
    <row r="19" spans="1:9" x14ac:dyDescent="0.25">
      <c r="A19" s="2" t="s">
        <v>10</v>
      </c>
      <c r="B19" s="2">
        <v>194.90329183496792</v>
      </c>
      <c r="C19" s="2">
        <v>190.32442776755198</v>
      </c>
      <c r="D19" s="2">
        <v>1.0240582048301663</v>
      </c>
      <c r="E19" s="2">
        <v>0.3111631830464579</v>
      </c>
      <c r="F19" s="2">
        <v>-188.19991118519638</v>
      </c>
      <c r="G19" s="2">
        <v>578.00649485513225</v>
      </c>
      <c r="H19" s="2">
        <v>-188.19991118519638</v>
      </c>
      <c r="I19" s="2">
        <v>578.00649485513225</v>
      </c>
    </row>
    <row r="20" spans="1:9" x14ac:dyDescent="0.25">
      <c r="A20" s="2" t="s">
        <v>11</v>
      </c>
      <c r="B20" s="2">
        <v>140.87313243357062</v>
      </c>
      <c r="C20" s="2">
        <v>14.950115673547227</v>
      </c>
      <c r="D20" s="2">
        <v>9.4228790940281417</v>
      </c>
      <c r="E20" s="2">
        <v>2.6033360748667353E-12</v>
      </c>
      <c r="F20" s="2">
        <v>110.78011039095102</v>
      </c>
      <c r="G20" s="2">
        <v>170.96615447619021</v>
      </c>
      <c r="H20" s="2">
        <v>110.78011039095102</v>
      </c>
      <c r="I20" s="2">
        <v>170.96615447619021</v>
      </c>
    </row>
    <row r="21" spans="1:9" x14ac:dyDescent="0.25">
      <c r="A21" s="2" t="s">
        <v>12</v>
      </c>
      <c r="B21" s="2">
        <v>113.4747116913849</v>
      </c>
      <c r="C21" s="2">
        <v>15.219635360843782</v>
      </c>
      <c r="D21" s="2">
        <v>7.4558101426875325</v>
      </c>
      <c r="E21" s="2">
        <v>1.8961572011676764E-9</v>
      </c>
      <c r="F21" s="2">
        <v>82.839174656383918</v>
      </c>
      <c r="G21" s="2">
        <v>144.11024872638586</v>
      </c>
      <c r="H21" s="2">
        <v>82.839174656383918</v>
      </c>
      <c r="I21" s="2">
        <v>144.11024872638586</v>
      </c>
    </row>
    <row r="22" spans="1:9" x14ac:dyDescent="0.25">
      <c r="A22" s="2" t="s">
        <v>13</v>
      </c>
      <c r="B22" s="2">
        <v>86.913704858417276</v>
      </c>
      <c r="C22" s="2">
        <v>15.25051538791814</v>
      </c>
      <c r="D22" s="2">
        <v>5.6990667297232855</v>
      </c>
      <c r="E22" s="2">
        <v>8.1623180217726586E-7</v>
      </c>
      <c r="F22" s="2">
        <v>56.216009552823806</v>
      </c>
      <c r="G22" s="2">
        <v>117.61140016401075</v>
      </c>
      <c r="H22" s="2">
        <v>56.216009552823806</v>
      </c>
      <c r="I22" s="2">
        <v>117.61140016401075</v>
      </c>
    </row>
    <row r="23" spans="1:9" x14ac:dyDescent="0.25">
      <c r="A23" s="2" t="s">
        <v>14</v>
      </c>
      <c r="B23" s="2">
        <v>89.673368679655184</v>
      </c>
      <c r="C23" s="2">
        <v>14.850780087633762</v>
      </c>
      <c r="D23" s="2">
        <v>6.0382934869748803</v>
      </c>
      <c r="E23" s="2">
        <v>2.5371785789656011E-7</v>
      </c>
      <c r="F23" s="2">
        <v>59.78029880073688</v>
      </c>
      <c r="G23" s="2">
        <v>119.56643855857348</v>
      </c>
      <c r="H23" s="2">
        <v>59.78029880073688</v>
      </c>
      <c r="I23" s="2">
        <v>119.56643855857348</v>
      </c>
    </row>
    <row r="24" spans="1:9" x14ac:dyDescent="0.25">
      <c r="A24" s="2" t="s">
        <v>15</v>
      </c>
      <c r="B24" s="2">
        <v>156.39514264053838</v>
      </c>
      <c r="C24" s="2">
        <v>15.180967904366053</v>
      </c>
      <c r="D24" s="2">
        <v>10.302053441240664</v>
      </c>
      <c r="E24" s="2">
        <v>1.5663339059413375E-13</v>
      </c>
      <c r="F24" s="2">
        <v>125.83743915850283</v>
      </c>
      <c r="G24" s="2">
        <v>186.95284612257393</v>
      </c>
      <c r="H24" s="2">
        <v>125.83743915850283</v>
      </c>
      <c r="I24" s="2">
        <v>186.95284612257393</v>
      </c>
    </row>
    <row r="25" spans="1:9" x14ac:dyDescent="0.25">
      <c r="A25" s="2" t="s">
        <v>16</v>
      </c>
      <c r="B25" s="2">
        <v>144.75022363046401</v>
      </c>
      <c r="C25" s="2">
        <v>14.937777029318006</v>
      </c>
      <c r="D25" s="2">
        <v>9.6902118264562596</v>
      </c>
      <c r="E25" s="2">
        <v>1.0966186448548595E-12</v>
      </c>
      <c r="F25" s="2">
        <v>114.68203799051004</v>
      </c>
      <c r="G25" s="2">
        <v>174.81840927041799</v>
      </c>
      <c r="H25" s="2">
        <v>114.68203799051004</v>
      </c>
      <c r="I25" s="2">
        <v>174.81840927041799</v>
      </c>
    </row>
    <row r="26" spans="1:9" ht="15.75" thickBot="1" x14ac:dyDescent="0.3">
      <c r="A26" s="3" t="s">
        <v>17</v>
      </c>
      <c r="B26" s="3">
        <v>0.54083066827641491</v>
      </c>
      <c r="C26" s="3">
        <v>0.24688049538158247</v>
      </c>
      <c r="D26" s="3">
        <v>2.19065774086567</v>
      </c>
      <c r="E26" s="3">
        <v>3.3581785565030567E-2</v>
      </c>
      <c r="F26" s="3">
        <v>4.3886005663778926E-2</v>
      </c>
      <c r="G26" s="3">
        <v>1.0377753308890509</v>
      </c>
      <c r="H26" s="3">
        <v>4.3886005663778926E-2</v>
      </c>
      <c r="I26" s="3">
        <v>1.0377753308890509</v>
      </c>
    </row>
    <row r="30" spans="1:9" x14ac:dyDescent="0.25">
      <c r="A30" t="s">
        <v>41</v>
      </c>
      <c r="F30" t="s">
        <v>48</v>
      </c>
    </row>
    <row r="31" spans="1:9" ht="15.75" thickBot="1" x14ac:dyDescent="0.3">
      <c r="F31" t="s">
        <v>9</v>
      </c>
      <c r="G31" t="s">
        <v>10</v>
      </c>
      <c r="H31" t="s">
        <v>17</v>
      </c>
      <c r="I31" t="s">
        <v>49</v>
      </c>
    </row>
    <row r="32" spans="1:9" x14ac:dyDescent="0.25">
      <c r="A32" s="4" t="s">
        <v>42</v>
      </c>
      <c r="B32" s="4" t="s">
        <v>43</v>
      </c>
      <c r="C32" s="4" t="s">
        <v>44</v>
      </c>
      <c r="D32" s="6" t="s">
        <v>45</v>
      </c>
      <c r="F32" s="1">
        <v>3.5</v>
      </c>
      <c r="G32">
        <v>3.45</v>
      </c>
      <c r="H32">
        <v>58</v>
      </c>
      <c r="I32">
        <f>B17+B18*F32+B19*G32+B21+B26*H32</f>
        <v>978.01903802970901</v>
      </c>
    </row>
    <row r="33" spans="1:4" x14ac:dyDescent="0.25">
      <c r="A33" s="2">
        <v>1</v>
      </c>
      <c r="B33" s="2">
        <v>985.18435038356722</v>
      </c>
      <c r="C33" s="2">
        <v>9.1477869749840011</v>
      </c>
      <c r="D33">
        <f>C33^2</f>
        <v>83.682006539686938</v>
      </c>
    </row>
    <row r="34" spans="1:4" x14ac:dyDescent="0.25">
      <c r="A34" s="2">
        <v>2</v>
      </c>
      <c r="B34" s="2">
        <v>958.57764300464817</v>
      </c>
      <c r="C34" s="2">
        <v>-41.050183516046218</v>
      </c>
      <c r="D34">
        <f t="shared" ref="D34:D88" si="0">C34^2</f>
        <v>1685.1175667010725</v>
      </c>
    </row>
    <row r="35" spans="1:4" x14ac:dyDescent="0.25">
      <c r="A35" s="2">
        <v>3</v>
      </c>
      <c r="B35" s="2">
        <v>928.40851830826739</v>
      </c>
      <c r="C35" s="2">
        <v>-8.1437251057373032</v>
      </c>
      <c r="D35">
        <f t="shared" si="0"/>
        <v>66.32025859781605</v>
      </c>
    </row>
    <row r="36" spans="1:4" x14ac:dyDescent="0.25">
      <c r="A36" s="2">
        <v>4</v>
      </c>
      <c r="B36" s="2">
        <v>931.28447524194178</v>
      </c>
      <c r="C36" s="2">
        <v>9.2006869846107975</v>
      </c>
      <c r="D36">
        <f t="shared" si="0"/>
        <v>84.65264098878653</v>
      </c>
    </row>
    <row r="37" spans="1:4" x14ac:dyDescent="0.25">
      <c r="A37" s="2">
        <v>5</v>
      </c>
      <c r="B37" s="2">
        <v>1007.5395963778789</v>
      </c>
      <c r="C37" s="2">
        <v>18.509098990346388</v>
      </c>
      <c r="D37">
        <f t="shared" si="0"/>
        <v>342.5867454344417</v>
      </c>
    </row>
    <row r="38" spans="1:4" x14ac:dyDescent="0.25">
      <c r="A38" s="2">
        <v>6</v>
      </c>
      <c r="B38" s="2">
        <v>985.91849616679372</v>
      </c>
      <c r="C38" s="2">
        <v>-3.0719782388039221</v>
      </c>
      <c r="D38">
        <f t="shared" si="0"/>
        <v>9.4370502996848469</v>
      </c>
    </row>
    <row r="39" spans="1:4" x14ac:dyDescent="0.25">
      <c r="A39" s="2">
        <v>7</v>
      </c>
      <c r="B39" s="2">
        <v>847.05443656967452</v>
      </c>
      <c r="C39" s="2">
        <v>21.764288033298385</v>
      </c>
      <c r="D39">
        <f t="shared" si="0"/>
        <v>473.68423359637529</v>
      </c>
    </row>
    <row r="40" spans="1:4" x14ac:dyDescent="0.25">
      <c r="A40" s="2">
        <v>8</v>
      </c>
      <c r="B40" s="2">
        <v>978.45315319221481</v>
      </c>
      <c r="C40" s="2">
        <v>23.392320716105019</v>
      </c>
      <c r="D40">
        <f t="shared" si="0"/>
        <v>547.20066848511601</v>
      </c>
    </row>
    <row r="41" spans="1:4" x14ac:dyDescent="0.25">
      <c r="A41" s="2">
        <v>9</v>
      </c>
      <c r="B41" s="2">
        <v>952.34821120327626</v>
      </c>
      <c r="C41" s="2">
        <v>16.980332947078864</v>
      </c>
      <c r="D41">
        <f t="shared" si="0"/>
        <v>288.33170699365201</v>
      </c>
    </row>
    <row r="42" spans="1:4" x14ac:dyDescent="0.25">
      <c r="A42" s="2">
        <v>10</v>
      </c>
      <c r="B42" s="2">
        <v>928.1226122886535</v>
      </c>
      <c r="C42" s="2">
        <v>-20.31540820395719</v>
      </c>
      <c r="D42">
        <f t="shared" si="0"/>
        <v>412.71581049341114</v>
      </c>
    </row>
    <row r="43" spans="1:4" x14ac:dyDescent="0.25">
      <c r="A43" s="2">
        <v>11</v>
      </c>
      <c r="B43" s="2">
        <v>950.16078787669346</v>
      </c>
      <c r="C43" s="2">
        <v>15.255234404080397</v>
      </c>
      <c r="D43">
        <f t="shared" si="0"/>
        <v>232.7221767234382</v>
      </c>
    </row>
    <row r="44" spans="1:4" x14ac:dyDescent="0.25">
      <c r="A44" s="2">
        <v>12</v>
      </c>
      <c r="B44" s="2">
        <v>1008.2572211382261</v>
      </c>
      <c r="C44" s="2">
        <v>-19.389453837725682</v>
      </c>
      <c r="D44">
        <f t="shared" si="0"/>
        <v>375.95092012529517</v>
      </c>
    </row>
    <row r="45" spans="1:4" x14ac:dyDescent="0.25">
      <c r="A45" s="2">
        <v>13</v>
      </c>
      <c r="B45" s="2">
        <v>1002.5948931882054</v>
      </c>
      <c r="C45" s="2">
        <v>89.735106811794481</v>
      </c>
      <c r="D45">
        <f t="shared" si="0"/>
        <v>8052.3893945241643</v>
      </c>
    </row>
    <row r="46" spans="1:4" x14ac:dyDescent="0.25">
      <c r="A46" s="2">
        <v>14</v>
      </c>
      <c r="B46" s="2">
        <v>845.84222760424018</v>
      </c>
      <c r="C46" s="2">
        <v>-1.526891860019532</v>
      </c>
      <c r="D46">
        <f t="shared" si="0"/>
        <v>2.3313987521939064</v>
      </c>
    </row>
    <row r="47" spans="1:4" x14ac:dyDescent="0.25">
      <c r="A47" s="2">
        <v>15</v>
      </c>
      <c r="B47" s="2">
        <v>994.28047510194688</v>
      </c>
      <c r="C47" s="2">
        <v>-11.026768402127573</v>
      </c>
      <c r="D47">
        <f t="shared" si="0"/>
        <v>121.58962139415907</v>
      </c>
    </row>
    <row r="48" spans="1:4" x14ac:dyDescent="0.25">
      <c r="A48" s="2">
        <v>16</v>
      </c>
      <c r="B48" s="2">
        <v>967.07557530633835</v>
      </c>
      <c r="C48" s="2">
        <v>11.327862231310291</v>
      </c>
      <c r="D48">
        <f t="shared" si="0"/>
        <v>128.32046273154617</v>
      </c>
    </row>
    <row r="49" spans="1:4" x14ac:dyDescent="0.25">
      <c r="A49" s="2">
        <v>17</v>
      </c>
      <c r="B49" s="2">
        <v>934.18557041406882</v>
      </c>
      <c r="C49" s="2">
        <v>-29.18557041406882</v>
      </c>
      <c r="D49">
        <f t="shared" si="0"/>
        <v>851.79752039456923</v>
      </c>
    </row>
    <row r="50" spans="1:4" x14ac:dyDescent="0.25">
      <c r="A50" s="2">
        <v>18</v>
      </c>
      <c r="B50" s="2">
        <v>938.93333243195229</v>
      </c>
      <c r="C50" s="2">
        <v>-12.212238799536181</v>
      </c>
      <c r="D50">
        <f t="shared" si="0"/>
        <v>149.1387764968969</v>
      </c>
    </row>
    <row r="51" spans="1:4" x14ac:dyDescent="0.25">
      <c r="A51" s="2">
        <v>19</v>
      </c>
      <c r="B51" s="2">
        <v>1014.6094603437683</v>
      </c>
      <c r="C51" s="2">
        <v>-24.357637353122982</v>
      </c>
      <c r="D51">
        <f t="shared" si="0"/>
        <v>593.29449742625195</v>
      </c>
    </row>
    <row r="52" spans="1:4" x14ac:dyDescent="0.25">
      <c r="A52" s="2">
        <v>20</v>
      </c>
      <c r="B52" s="2">
        <v>1003.5825998361109</v>
      </c>
      <c r="C52" s="2">
        <v>-48.806167074777136</v>
      </c>
      <c r="D52">
        <f t="shared" si="0"/>
        <v>2382.0419445310599</v>
      </c>
    </row>
    <row r="53" spans="1:4" x14ac:dyDescent="0.25">
      <c r="A53" s="2">
        <v>21</v>
      </c>
      <c r="B53" s="2">
        <v>857.9259393455543</v>
      </c>
      <c r="C53" s="2">
        <v>47.194060654445707</v>
      </c>
      <c r="D53">
        <f t="shared" si="0"/>
        <v>2227.2793610555004</v>
      </c>
    </row>
    <row r="54" spans="1:4" x14ac:dyDescent="0.25">
      <c r="A54" s="2">
        <v>22</v>
      </c>
      <c r="B54" s="2">
        <v>999.93809486409066</v>
      </c>
      <c r="C54" s="2">
        <v>32.788722682019511</v>
      </c>
      <c r="D54">
        <f t="shared" si="0"/>
        <v>1075.1003351183808</v>
      </c>
    </row>
    <row r="55" spans="1:4" x14ac:dyDescent="0.25">
      <c r="A55" s="2">
        <v>23</v>
      </c>
      <c r="B55" s="2">
        <v>963.41256803257363</v>
      </c>
      <c r="C55" s="2">
        <v>-25.497461438628306</v>
      </c>
      <c r="D55">
        <f t="shared" si="0"/>
        <v>650.12053981433746</v>
      </c>
    </row>
    <row r="56" spans="1:4" x14ac:dyDescent="0.25">
      <c r="A56" s="2">
        <v>24</v>
      </c>
      <c r="B56" s="2">
        <v>941.11680284373233</v>
      </c>
      <c r="C56" s="2">
        <v>13.188432036470658</v>
      </c>
      <c r="D56">
        <f t="shared" si="0"/>
        <v>173.93473958060559</v>
      </c>
    </row>
    <row r="57" spans="1:4" x14ac:dyDescent="0.25">
      <c r="A57" s="2">
        <v>25</v>
      </c>
      <c r="B57" s="2">
        <v>937.54746860566831</v>
      </c>
      <c r="C57" s="2">
        <v>30.026009565547952</v>
      </c>
      <c r="D57">
        <f t="shared" si="0"/>
        <v>901.56125043037707</v>
      </c>
    </row>
    <row r="58" spans="1:4" x14ac:dyDescent="0.25">
      <c r="A58" s="2">
        <v>26</v>
      </c>
      <c r="B58" s="2">
        <v>1009.209904461508</v>
      </c>
      <c r="C58" s="2">
        <v>-22.007469811755527</v>
      </c>
      <c r="D58">
        <f t="shared" si="0"/>
        <v>484.32872751533085</v>
      </c>
    </row>
    <row r="59" spans="1:4" x14ac:dyDescent="0.25">
      <c r="A59" s="2">
        <v>27</v>
      </c>
      <c r="B59" s="2">
        <v>1005.8439191515359</v>
      </c>
      <c r="C59" s="2">
        <v>-28.908411277601203</v>
      </c>
      <c r="D59">
        <f t="shared" si="0"/>
        <v>835.69624259494049</v>
      </c>
    </row>
    <row r="60" spans="1:4" x14ac:dyDescent="0.25">
      <c r="A60" s="2">
        <v>28</v>
      </c>
      <c r="B60" s="2">
        <v>853.41385696010991</v>
      </c>
      <c r="C60" s="2">
        <v>-29.096567344899086</v>
      </c>
      <c r="D60">
        <f t="shared" si="0"/>
        <v>846.61023125624786</v>
      </c>
    </row>
    <row r="61" spans="1:4" x14ac:dyDescent="0.25">
      <c r="A61" s="2">
        <v>29</v>
      </c>
      <c r="B61" s="2">
        <v>1001.5047947361176</v>
      </c>
      <c r="C61" s="2">
        <v>-15.976386749329777</v>
      </c>
      <c r="D61">
        <f t="shared" si="0"/>
        <v>255.24493356416008</v>
      </c>
    </row>
    <row r="62" spans="1:4" x14ac:dyDescent="0.25">
      <c r="A62" s="2">
        <v>30</v>
      </c>
      <c r="B62" s="2">
        <v>962.87577931796943</v>
      </c>
      <c r="C62" s="2">
        <v>41.265408520399092</v>
      </c>
      <c r="D62">
        <f t="shared" si="0"/>
        <v>1702.833940355426</v>
      </c>
    </row>
    <row r="63" spans="1:4" x14ac:dyDescent="0.25">
      <c r="A63" s="2">
        <v>31</v>
      </c>
      <c r="B63" s="2">
        <v>947.02530530086653</v>
      </c>
      <c r="C63" s="2">
        <v>-7.4003450536853279</v>
      </c>
      <c r="D63">
        <f t="shared" si="0"/>
        <v>54.765106913604896</v>
      </c>
    </row>
    <row r="64" spans="1:4" x14ac:dyDescent="0.25">
      <c r="A64" s="2">
        <v>32</v>
      </c>
      <c r="B64" s="2">
        <v>947.70134662120086</v>
      </c>
      <c r="C64" s="2">
        <v>5.0117493455836666</v>
      </c>
      <c r="D64">
        <f t="shared" si="0"/>
        <v>25.117631502958311</v>
      </c>
    </row>
    <row r="65" spans="1:4" x14ac:dyDescent="0.25">
      <c r="A65" s="2">
        <v>33</v>
      </c>
      <c r="B65" s="2">
        <v>1013.8447942511224</v>
      </c>
      <c r="C65" s="2">
        <v>-7.0943902796648217</v>
      </c>
      <c r="D65">
        <f t="shared" si="0"/>
        <v>50.330373440202706</v>
      </c>
    </row>
    <row r="66" spans="1:4" x14ac:dyDescent="0.25">
      <c r="A66" s="2">
        <v>34</v>
      </c>
      <c r="B66" s="2">
        <v>1014.8014123336899</v>
      </c>
      <c r="C66" s="2">
        <v>-47.781796540611026</v>
      </c>
      <c r="D66">
        <f t="shared" si="0"/>
        <v>2283.100080648348</v>
      </c>
    </row>
    <row r="67" spans="1:4" x14ac:dyDescent="0.25">
      <c r="A67" s="2">
        <v>35</v>
      </c>
      <c r="B67" s="2">
        <v>846.33535004705823</v>
      </c>
      <c r="C67" s="2">
        <v>-29.307919303309745</v>
      </c>
      <c r="D67">
        <f t="shared" si="0"/>
        <v>858.95413388931604</v>
      </c>
    </row>
    <row r="68" spans="1:4" x14ac:dyDescent="0.25">
      <c r="A68" s="2">
        <v>36</v>
      </c>
      <c r="B68" s="2">
        <v>1004.7116161899311</v>
      </c>
      <c r="C68" s="2">
        <v>-17.884622277541666</v>
      </c>
      <c r="D68">
        <f t="shared" si="0"/>
        <v>319.85971401033964</v>
      </c>
    </row>
    <row r="69" spans="1:4" x14ac:dyDescent="0.25">
      <c r="A69" s="2">
        <v>37</v>
      </c>
      <c r="B69" s="2">
        <v>970.88777036173462</v>
      </c>
      <c r="C69" s="2">
        <v>-0.86632288080704711</v>
      </c>
      <c r="D69">
        <f t="shared" si="0"/>
        <v>0.75051533380982116</v>
      </c>
    </row>
    <row r="70" spans="1:4" x14ac:dyDescent="0.25">
      <c r="A70" s="2">
        <v>38</v>
      </c>
      <c r="B70" s="2">
        <v>948.26389464376234</v>
      </c>
      <c r="C70" s="2">
        <v>-3.2221670148222756</v>
      </c>
      <c r="D70">
        <f t="shared" si="0"/>
        <v>10.382360271408695</v>
      </c>
    </row>
    <row r="71" spans="1:4" x14ac:dyDescent="0.25">
      <c r="A71" s="2">
        <v>39</v>
      </c>
      <c r="B71" s="2">
        <v>949.44170135407728</v>
      </c>
      <c r="C71" s="2">
        <v>-15.084306620212033</v>
      </c>
      <c r="D71">
        <f t="shared" si="0"/>
        <v>227.53630621257255</v>
      </c>
    </row>
    <row r="72" spans="1:4" x14ac:dyDescent="0.25">
      <c r="A72" s="2">
        <v>40</v>
      </c>
      <c r="B72" s="2">
        <v>1017.379726234067</v>
      </c>
      <c r="C72" s="2">
        <v>-18.999410548475566</v>
      </c>
      <c r="D72">
        <f t="shared" si="0"/>
        <v>360.97760118952465</v>
      </c>
    </row>
    <row r="73" spans="1:4" x14ac:dyDescent="0.25">
      <c r="A73" s="2">
        <v>41</v>
      </c>
      <c r="B73" s="2">
        <v>1007.1247130039488</v>
      </c>
      <c r="C73" s="2">
        <v>24.105724922388958</v>
      </c>
      <c r="D73">
        <f t="shared" si="0"/>
        <v>581.08597403388421</v>
      </c>
    </row>
    <row r="74" spans="1:4" x14ac:dyDescent="0.25">
      <c r="A74" s="2">
        <v>42</v>
      </c>
      <c r="B74" s="2">
        <v>861.89259006923203</v>
      </c>
      <c r="C74" s="2">
        <v>5.2843063967244461</v>
      </c>
      <c r="D74">
        <f t="shared" si="0"/>
        <v>27.923894094462899</v>
      </c>
    </row>
    <row r="75" spans="1:4" x14ac:dyDescent="0.25">
      <c r="A75" s="2">
        <v>43</v>
      </c>
      <c r="B75" s="2">
        <v>1011.3727667320361</v>
      </c>
      <c r="C75" s="2">
        <v>-17.373626572834269</v>
      </c>
      <c r="D75">
        <f t="shared" si="0"/>
        <v>301.842900292293</v>
      </c>
    </row>
    <row r="76" spans="1:4" x14ac:dyDescent="0.25">
      <c r="A76" s="2">
        <v>44</v>
      </c>
      <c r="B76" s="2">
        <v>977.56812009640782</v>
      </c>
      <c r="C76" s="2">
        <v>28.191085888737234</v>
      </c>
      <c r="D76">
        <f t="shared" si="0"/>
        <v>794.73732358615962</v>
      </c>
    </row>
    <row r="77" spans="1:4" x14ac:dyDescent="0.25">
      <c r="A77" s="2">
        <v>45</v>
      </c>
      <c r="B77" s="2">
        <v>950.10067640334762</v>
      </c>
      <c r="C77" s="2">
        <v>9.5866974015822279</v>
      </c>
      <c r="D77">
        <f t="shared" si="0"/>
        <v>91.904767069503436</v>
      </c>
    </row>
    <row r="78" spans="1:4" x14ac:dyDescent="0.25">
      <c r="A78" s="2">
        <v>46</v>
      </c>
      <c r="B78" s="2">
        <v>957.04835403457093</v>
      </c>
      <c r="C78" s="2">
        <v>-6.9293924300307026</v>
      </c>
      <c r="D78">
        <f t="shared" si="0"/>
        <v>48.016479449366805</v>
      </c>
    </row>
    <row r="79" spans="1:4" x14ac:dyDescent="0.25">
      <c r="A79" s="2">
        <v>47</v>
      </c>
      <c r="B79" s="2">
        <v>1025.9318810529492</v>
      </c>
      <c r="C79" s="2">
        <v>37.489551786265565</v>
      </c>
      <c r="D79">
        <f t="shared" si="0"/>
        <v>1405.4664931350876</v>
      </c>
    </row>
    <row r="80" spans="1:4" x14ac:dyDescent="0.25">
      <c r="A80" s="2">
        <v>48</v>
      </c>
      <c r="B80" s="2">
        <v>1017.5294737144718</v>
      </c>
      <c r="C80" s="2">
        <v>-14.499616144300717</v>
      </c>
      <c r="D80">
        <f t="shared" si="0"/>
        <v>210.23886833206598</v>
      </c>
    </row>
    <row r="81" spans="1:4" x14ac:dyDescent="0.25">
      <c r="A81" s="2">
        <v>49</v>
      </c>
      <c r="B81" s="2">
        <v>876.79360903314375</v>
      </c>
      <c r="C81" s="2">
        <v>-15.200050280056416</v>
      </c>
      <c r="D81">
        <f t="shared" si="0"/>
        <v>231.04152851624315</v>
      </c>
    </row>
    <row r="82" spans="1:4" x14ac:dyDescent="0.25">
      <c r="A82" s="2">
        <v>50</v>
      </c>
      <c r="B82" s="2">
        <v>1007.1115670415819</v>
      </c>
      <c r="C82" s="2">
        <v>-3.0674263712769516</v>
      </c>
      <c r="D82">
        <f t="shared" si="0"/>
        <v>9.4091045432052862</v>
      </c>
    </row>
    <row r="83" spans="1:4" x14ac:dyDescent="0.25">
      <c r="A83" s="2">
        <v>51</v>
      </c>
      <c r="B83" s="2">
        <v>983.5538503876827</v>
      </c>
      <c r="C83" s="2">
        <v>-30.350721752045274</v>
      </c>
      <c r="D83">
        <f t="shared" si="0"/>
        <v>921.1663108700742</v>
      </c>
    </row>
    <row r="84" spans="1:4" x14ac:dyDescent="0.25">
      <c r="A84" s="2">
        <v>52</v>
      </c>
      <c r="B84" s="2">
        <v>951.16561088539379</v>
      </c>
      <c r="C84" s="2">
        <v>45.492086354215871</v>
      </c>
      <c r="D84">
        <f t="shared" si="0"/>
        <v>2069.5299208594338</v>
      </c>
    </row>
    <row r="85" spans="1:4" x14ac:dyDescent="0.25">
      <c r="A85" s="2">
        <v>53</v>
      </c>
      <c r="B85" s="2">
        <v>963.30416621340407</v>
      </c>
      <c r="C85" s="2">
        <v>-25.267742450045375</v>
      </c>
      <c r="D85">
        <f t="shared" si="0"/>
        <v>638.45880852182506</v>
      </c>
    </row>
    <row r="86" spans="1:4" x14ac:dyDescent="0.25">
      <c r="A86" s="2">
        <v>54</v>
      </c>
      <c r="B86" s="2">
        <v>1037.0892898484428</v>
      </c>
      <c r="C86" s="2">
        <v>35.849711054130921</v>
      </c>
      <c r="D86">
        <f t="shared" si="0"/>
        <v>1285.2017826646768</v>
      </c>
    </row>
    <row r="87" spans="1:4" x14ac:dyDescent="0.25">
      <c r="A87" s="2">
        <v>55</v>
      </c>
      <c r="B87" s="2">
        <v>1013.5963845531486</v>
      </c>
      <c r="C87" s="2">
        <v>29.227137541908746</v>
      </c>
      <c r="D87">
        <f t="shared" si="0"/>
        <v>854.2255688936516</v>
      </c>
    </row>
    <row r="88" spans="1:4" ht="15.75" thickBot="1" x14ac:dyDescent="0.3">
      <c r="A88" s="3">
        <v>56</v>
      </c>
      <c r="B88" s="3">
        <v>884.92122629618598</v>
      </c>
      <c r="C88" s="3">
        <v>0.88877370381396759</v>
      </c>
      <c r="D88">
        <f t="shared" si="0"/>
        <v>0.78991869659119818</v>
      </c>
    </row>
    <row r="89" spans="1:4" x14ac:dyDescent="0.25">
      <c r="D89">
        <f>SUM(D33:D88)</f>
        <v>39698.829169485551</v>
      </c>
    </row>
    <row r="90" spans="1:4" x14ac:dyDescent="0.25">
      <c r="D90">
        <f>D89/COUNT(D33:D88)</f>
        <v>708.9076637408134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B2" sqref="B2"/>
    </sheetView>
  </sheetViews>
  <sheetFormatPr defaultRowHeight="15" x14ac:dyDescent="0.25"/>
  <cols>
    <col min="2" max="2" width="11.42578125" bestFit="1" customWidth="1"/>
    <col min="3" max="3" width="14.42578125" bestFit="1" customWidth="1"/>
    <col min="4" max="4" width="19" bestFit="1" customWidth="1"/>
  </cols>
  <sheetData>
    <row r="1" spans="1:5" ht="15.75" x14ac:dyDescent="0.25">
      <c r="A1" s="9" t="s">
        <v>1</v>
      </c>
      <c r="B1" s="9" t="s">
        <v>0</v>
      </c>
      <c r="C1" s="9" t="s">
        <v>9</v>
      </c>
      <c r="D1" s="9" t="s">
        <v>10</v>
      </c>
      <c r="E1" s="9" t="s">
        <v>18</v>
      </c>
    </row>
    <row r="2" spans="1:5" ht="15.75" x14ac:dyDescent="0.25">
      <c r="A2" s="7">
        <v>1</v>
      </c>
      <c r="B2" s="7" t="s">
        <v>2</v>
      </c>
      <c r="C2" s="8">
        <v>3.48</v>
      </c>
      <c r="D2" s="8">
        <v>3.48</v>
      </c>
      <c r="E2" s="8">
        <v>994.33213735855122</v>
      </c>
    </row>
    <row r="3" spans="1:5" ht="15.75" x14ac:dyDescent="0.25">
      <c r="A3" s="7">
        <v>1</v>
      </c>
      <c r="B3" s="7" t="s">
        <v>3</v>
      </c>
      <c r="C3" s="8">
        <v>3.52</v>
      </c>
      <c r="D3" s="8">
        <v>3.53</v>
      </c>
      <c r="E3" s="8">
        <v>917.52745948860195</v>
      </c>
    </row>
    <row r="4" spans="1:5" ht="15.75" x14ac:dyDescent="0.25">
      <c r="A4" s="7">
        <v>1</v>
      </c>
      <c r="B4" s="7" t="s">
        <v>4</v>
      </c>
      <c r="C4" s="8">
        <v>3.48</v>
      </c>
      <c r="D4" s="8">
        <v>3.46</v>
      </c>
      <c r="E4" s="8">
        <v>920.26479320253009</v>
      </c>
    </row>
    <row r="5" spans="1:5" ht="15.75" x14ac:dyDescent="0.25">
      <c r="A5" s="7">
        <v>1</v>
      </c>
      <c r="B5" s="7" t="s">
        <v>5</v>
      </c>
      <c r="C5" s="8">
        <v>3.49</v>
      </c>
      <c r="D5" s="8">
        <v>3.47</v>
      </c>
      <c r="E5" s="8">
        <v>940.48516222655257</v>
      </c>
    </row>
    <row r="6" spans="1:5" ht="15.75" x14ac:dyDescent="0.25">
      <c r="A6" s="7">
        <v>1</v>
      </c>
      <c r="B6" s="7" t="s">
        <v>6</v>
      </c>
      <c r="C6" s="8">
        <v>3.37</v>
      </c>
      <c r="D6" s="8">
        <v>3.37</v>
      </c>
      <c r="E6" s="8">
        <v>1026.0486953682253</v>
      </c>
    </row>
    <row r="7" spans="1:5" ht="15.75" x14ac:dyDescent="0.25">
      <c r="A7" s="7">
        <v>1</v>
      </c>
      <c r="B7" s="7" t="s">
        <v>7</v>
      </c>
      <c r="C7" s="8">
        <v>3.48</v>
      </c>
      <c r="D7" s="8">
        <v>3.45</v>
      </c>
      <c r="E7" s="8">
        <v>982.84651792798979</v>
      </c>
    </row>
    <row r="8" spans="1:5" ht="15.75" x14ac:dyDescent="0.25">
      <c r="A8" s="7">
        <v>1</v>
      </c>
      <c r="B8" s="7" t="s">
        <v>8</v>
      </c>
      <c r="C8" s="8">
        <v>3.4</v>
      </c>
      <c r="D8" s="8">
        <v>3.38</v>
      </c>
      <c r="E8" s="8">
        <v>868.81872460297291</v>
      </c>
    </row>
    <row r="9" spans="1:5" ht="15.75" x14ac:dyDescent="0.25">
      <c r="A9" s="7">
        <v>2</v>
      </c>
      <c r="B9" s="7" t="s">
        <v>2</v>
      </c>
      <c r="C9" s="8">
        <v>3.59</v>
      </c>
      <c r="D9" s="8">
        <v>3.56</v>
      </c>
      <c r="E9" s="8">
        <v>1001.8454739083198</v>
      </c>
    </row>
    <row r="10" spans="1:5" ht="15.75" x14ac:dyDescent="0.25">
      <c r="A10" s="7">
        <v>2</v>
      </c>
      <c r="B10" s="7" t="s">
        <v>3</v>
      </c>
      <c r="C10" s="8">
        <v>3.71</v>
      </c>
      <c r="D10" s="8">
        <v>3.71</v>
      </c>
      <c r="E10" s="8">
        <v>969.32854415035513</v>
      </c>
    </row>
    <row r="11" spans="1:5" ht="15.75" x14ac:dyDescent="0.25">
      <c r="A11" s="7">
        <v>2</v>
      </c>
      <c r="B11" s="7" t="s">
        <v>4</v>
      </c>
      <c r="C11" s="8">
        <v>3.53</v>
      </c>
      <c r="D11" s="8">
        <v>3.5</v>
      </c>
      <c r="E11" s="8">
        <v>907.80720408469631</v>
      </c>
    </row>
    <row r="12" spans="1:5" ht="15.75" x14ac:dyDescent="0.25">
      <c r="A12" s="7">
        <v>2</v>
      </c>
      <c r="B12" s="7" t="s">
        <v>5</v>
      </c>
      <c r="C12" s="8">
        <v>3.41</v>
      </c>
      <c r="D12" s="8">
        <v>3.45</v>
      </c>
      <c r="E12" s="8">
        <v>965.41602228077386</v>
      </c>
    </row>
    <row r="13" spans="1:5" ht="15.75" x14ac:dyDescent="0.25">
      <c r="A13" s="7">
        <v>2</v>
      </c>
      <c r="B13" s="7" t="s">
        <v>6</v>
      </c>
      <c r="C13" s="8">
        <v>3.58</v>
      </c>
      <c r="D13" s="8">
        <v>3.61</v>
      </c>
      <c r="E13" s="8">
        <v>988.86776730050042</v>
      </c>
    </row>
    <row r="14" spans="1:5" ht="15.75" x14ac:dyDescent="0.25">
      <c r="A14" s="7">
        <v>2</v>
      </c>
      <c r="B14" s="7" t="s">
        <v>7</v>
      </c>
      <c r="C14" s="8">
        <v>3.36</v>
      </c>
      <c r="D14" s="8">
        <v>3.37</v>
      </c>
      <c r="E14" s="8">
        <v>1092.33</v>
      </c>
    </row>
    <row r="15" spans="1:5" ht="15.75" x14ac:dyDescent="0.25">
      <c r="A15" s="7">
        <v>2</v>
      </c>
      <c r="B15" s="7" t="s">
        <v>8</v>
      </c>
      <c r="C15" s="8">
        <v>3.38</v>
      </c>
      <c r="D15" s="8">
        <v>3.33</v>
      </c>
      <c r="E15" s="8">
        <v>844.31533574422065</v>
      </c>
    </row>
    <row r="16" spans="1:5" ht="15.75" x14ac:dyDescent="0.25">
      <c r="A16" s="7">
        <v>3</v>
      </c>
      <c r="B16" s="7" t="s">
        <v>2</v>
      </c>
      <c r="C16" s="8">
        <v>3.49</v>
      </c>
      <c r="D16" s="8">
        <v>3.5</v>
      </c>
      <c r="E16" s="8">
        <v>983.2537066998193</v>
      </c>
    </row>
    <row r="17" spans="1:5" ht="15.75" x14ac:dyDescent="0.25">
      <c r="A17" s="7">
        <v>3</v>
      </c>
      <c r="B17" s="7" t="s">
        <v>3</v>
      </c>
      <c r="C17" s="8">
        <v>3.59</v>
      </c>
      <c r="D17" s="8">
        <v>3.62</v>
      </c>
      <c r="E17" s="8">
        <v>978.40343753764864</v>
      </c>
    </row>
    <row r="18" spans="1:5" ht="15.75" x14ac:dyDescent="0.25">
      <c r="A18" s="7">
        <v>3</v>
      </c>
      <c r="B18" s="7" t="s">
        <v>4</v>
      </c>
      <c r="C18" s="8">
        <v>3.66</v>
      </c>
      <c r="D18" s="8">
        <v>3.67</v>
      </c>
      <c r="E18" s="8">
        <v>905</v>
      </c>
    </row>
    <row r="19" spans="1:5" ht="15.75" x14ac:dyDescent="0.25">
      <c r="A19" s="7">
        <v>3</v>
      </c>
      <c r="B19" s="7" t="s">
        <v>5</v>
      </c>
      <c r="C19" s="8">
        <v>3.58</v>
      </c>
      <c r="D19" s="8">
        <v>3.58</v>
      </c>
      <c r="E19" s="8">
        <v>926.72109363241611</v>
      </c>
    </row>
    <row r="20" spans="1:5" ht="15.75" x14ac:dyDescent="0.25">
      <c r="A20" s="7">
        <v>3</v>
      </c>
      <c r="B20" s="7" t="s">
        <v>6</v>
      </c>
      <c r="C20" s="8">
        <v>3.29</v>
      </c>
      <c r="D20" s="8">
        <v>3.27</v>
      </c>
      <c r="E20" s="8">
        <v>990.25182299064534</v>
      </c>
    </row>
    <row r="21" spans="1:5" ht="15.75" x14ac:dyDescent="0.25">
      <c r="A21" s="7">
        <v>3</v>
      </c>
      <c r="B21" s="7" t="s">
        <v>7</v>
      </c>
      <c r="C21" s="8">
        <v>3.38</v>
      </c>
      <c r="D21" s="8">
        <v>3.38</v>
      </c>
      <c r="E21" s="8">
        <v>954.77643276133381</v>
      </c>
    </row>
    <row r="22" spans="1:5" ht="15.75" x14ac:dyDescent="0.25">
      <c r="A22" s="7">
        <v>3</v>
      </c>
      <c r="B22" s="7" t="s">
        <v>8</v>
      </c>
      <c r="C22" s="8">
        <v>3.46</v>
      </c>
      <c r="D22" s="8">
        <v>3.47</v>
      </c>
      <c r="E22" s="8">
        <v>905.12</v>
      </c>
    </row>
    <row r="23" spans="1:5" ht="15.75" x14ac:dyDescent="0.25">
      <c r="A23" s="7">
        <v>4</v>
      </c>
      <c r="B23" s="7" t="s">
        <v>2</v>
      </c>
      <c r="C23" s="8">
        <v>3.4</v>
      </c>
      <c r="D23" s="8">
        <v>3.4</v>
      </c>
      <c r="E23" s="8">
        <v>1032.7268175461102</v>
      </c>
    </row>
    <row r="24" spans="1:5" ht="15.75" x14ac:dyDescent="0.25">
      <c r="A24" s="7">
        <v>4</v>
      </c>
      <c r="B24" s="7" t="s">
        <v>3</v>
      </c>
      <c r="C24" s="8">
        <v>3.49</v>
      </c>
      <c r="D24" s="8">
        <v>3.46</v>
      </c>
      <c r="E24" s="8">
        <v>937.91510659394532</v>
      </c>
    </row>
    <row r="25" spans="1:5" ht="15.75" x14ac:dyDescent="0.25">
      <c r="A25" s="7">
        <v>4</v>
      </c>
      <c r="B25" s="7" t="s">
        <v>4</v>
      </c>
      <c r="C25" s="8">
        <v>3.54</v>
      </c>
      <c r="D25" s="8">
        <v>3.54</v>
      </c>
      <c r="E25" s="8">
        <v>954.30523488020299</v>
      </c>
    </row>
    <row r="26" spans="1:5" ht="15.75" x14ac:dyDescent="0.25">
      <c r="A26" s="7">
        <v>4</v>
      </c>
      <c r="B26" s="7" t="s">
        <v>5</v>
      </c>
      <c r="C26" s="8">
        <v>3.61</v>
      </c>
      <c r="D26" s="8">
        <v>3.59</v>
      </c>
      <c r="E26" s="8">
        <v>967.57347817121627</v>
      </c>
    </row>
    <row r="27" spans="1:5" ht="15.75" x14ac:dyDescent="0.25">
      <c r="A27" s="7">
        <v>4</v>
      </c>
      <c r="B27" s="7" t="s">
        <v>6</v>
      </c>
      <c r="C27" s="8">
        <v>3.69</v>
      </c>
      <c r="D27" s="8">
        <v>3.71</v>
      </c>
      <c r="E27" s="8">
        <v>987.20243464975249</v>
      </c>
    </row>
    <row r="28" spans="1:5" ht="15.75" x14ac:dyDescent="0.25">
      <c r="A28" s="7">
        <v>4</v>
      </c>
      <c r="B28" s="7" t="s">
        <v>7</v>
      </c>
      <c r="C28" s="8">
        <v>3.37</v>
      </c>
      <c r="D28" s="8">
        <v>3.36</v>
      </c>
      <c r="E28" s="8">
        <v>976.93550787393474</v>
      </c>
    </row>
    <row r="29" spans="1:5" ht="15.75" x14ac:dyDescent="0.25">
      <c r="A29" s="7">
        <v>4</v>
      </c>
      <c r="B29" s="7" t="s">
        <v>8</v>
      </c>
      <c r="C29" s="8">
        <v>3.38</v>
      </c>
      <c r="D29" s="8">
        <v>3.33</v>
      </c>
      <c r="E29" s="8">
        <v>824.31728961521083</v>
      </c>
    </row>
    <row r="30" spans="1:5" ht="15.75" x14ac:dyDescent="0.25">
      <c r="A30" s="7">
        <v>5</v>
      </c>
      <c r="B30" s="7" t="s">
        <v>2</v>
      </c>
      <c r="C30" s="8">
        <v>3.59</v>
      </c>
      <c r="D30" s="8">
        <v>3.62</v>
      </c>
      <c r="E30" s="8">
        <v>985.52840798678778</v>
      </c>
    </row>
    <row r="31" spans="1:5" ht="15.75" x14ac:dyDescent="0.25">
      <c r="A31" s="7">
        <v>5</v>
      </c>
      <c r="B31" s="7" t="s">
        <v>3</v>
      </c>
      <c r="C31" s="8">
        <v>3.5</v>
      </c>
      <c r="D31" s="8">
        <v>3.45</v>
      </c>
      <c r="E31" s="8">
        <v>1004.1411878383685</v>
      </c>
    </row>
    <row r="32" spans="1:5" ht="15.75" x14ac:dyDescent="0.25">
      <c r="A32" s="7">
        <v>5</v>
      </c>
      <c r="B32" s="7" t="s">
        <v>4</v>
      </c>
      <c r="C32" s="8">
        <v>3.49</v>
      </c>
      <c r="D32" s="8">
        <v>3.49</v>
      </c>
      <c r="E32" s="8">
        <v>939.62496024718121</v>
      </c>
    </row>
    <row r="33" spans="1:5" ht="15.75" x14ac:dyDescent="0.25">
      <c r="A33" s="7">
        <v>5</v>
      </c>
      <c r="B33" s="7" t="s">
        <v>5</v>
      </c>
      <c r="C33" s="8">
        <v>3.46</v>
      </c>
      <c r="D33" s="8">
        <v>3.44</v>
      </c>
      <c r="E33" s="8">
        <v>952.71309596678452</v>
      </c>
    </row>
    <row r="34" spans="1:5" ht="15.75" x14ac:dyDescent="0.25">
      <c r="A34" s="7">
        <v>5</v>
      </c>
      <c r="B34" s="7" t="s">
        <v>6</v>
      </c>
      <c r="C34" s="8">
        <v>3.67</v>
      </c>
      <c r="D34" s="8">
        <v>3.69</v>
      </c>
      <c r="E34" s="8">
        <v>1006.7504039714576</v>
      </c>
    </row>
    <row r="35" spans="1:5" ht="15.75" x14ac:dyDescent="0.25">
      <c r="A35" s="7">
        <v>5</v>
      </c>
      <c r="B35" s="7" t="s">
        <v>7</v>
      </c>
      <c r="C35" s="8">
        <v>3.34</v>
      </c>
      <c r="D35" s="8">
        <v>3.35</v>
      </c>
      <c r="E35" s="8">
        <v>967.01961579307886</v>
      </c>
    </row>
    <row r="36" spans="1:5" ht="15.75" x14ac:dyDescent="0.25">
      <c r="A36" s="7">
        <v>5</v>
      </c>
      <c r="B36" s="7" t="s">
        <v>8</v>
      </c>
      <c r="C36" s="8">
        <v>3.59</v>
      </c>
      <c r="D36" s="8">
        <v>3.53</v>
      </c>
      <c r="E36" s="8">
        <v>817.02743074374848</v>
      </c>
    </row>
    <row r="37" spans="1:5" ht="15.75" x14ac:dyDescent="0.25">
      <c r="A37" s="7">
        <v>6</v>
      </c>
      <c r="B37" s="7" t="s">
        <v>2</v>
      </c>
      <c r="C37" s="8">
        <v>3.42</v>
      </c>
      <c r="D37" s="8">
        <v>3.41</v>
      </c>
      <c r="E37" s="8">
        <v>986.82699391238941</v>
      </c>
    </row>
    <row r="38" spans="1:5" ht="15.75" x14ac:dyDescent="0.25">
      <c r="A38" s="7">
        <v>6</v>
      </c>
      <c r="B38" s="7" t="s">
        <v>3</v>
      </c>
      <c r="C38" s="8">
        <v>3.63</v>
      </c>
      <c r="D38" s="8">
        <v>3.63</v>
      </c>
      <c r="E38" s="8">
        <v>970.02144748092758</v>
      </c>
    </row>
    <row r="39" spans="1:5" ht="15.75" x14ac:dyDescent="0.25">
      <c r="A39" s="7">
        <v>6</v>
      </c>
      <c r="B39" s="7" t="s">
        <v>4</v>
      </c>
      <c r="C39" s="8">
        <v>3.55</v>
      </c>
      <c r="D39" s="8">
        <v>3.55</v>
      </c>
      <c r="E39" s="8">
        <v>945.04172762894007</v>
      </c>
    </row>
    <row r="40" spans="1:5" ht="15.75" x14ac:dyDescent="0.25">
      <c r="A40" s="7">
        <v>6</v>
      </c>
      <c r="B40" s="7" t="s">
        <v>5</v>
      </c>
      <c r="C40" s="8">
        <v>3.6</v>
      </c>
      <c r="D40" s="8">
        <v>3.6</v>
      </c>
      <c r="E40" s="8">
        <v>934.35739473386525</v>
      </c>
    </row>
    <row r="41" spans="1:5" ht="15.75" x14ac:dyDescent="0.25">
      <c r="A41" s="7">
        <v>6</v>
      </c>
      <c r="B41" s="7" t="s">
        <v>6</v>
      </c>
      <c r="C41" s="8">
        <v>3.63</v>
      </c>
      <c r="D41" s="8">
        <v>3.64</v>
      </c>
      <c r="E41" s="8">
        <v>998.38031568559143</v>
      </c>
    </row>
    <row r="42" spans="1:5" ht="15.75" x14ac:dyDescent="0.25">
      <c r="A42" s="7">
        <v>6</v>
      </c>
      <c r="B42" s="7" t="s">
        <v>7</v>
      </c>
      <c r="C42" s="8">
        <v>3.61</v>
      </c>
      <c r="D42" s="8">
        <v>3.62</v>
      </c>
      <c r="E42" s="8">
        <v>1031.2304379263378</v>
      </c>
    </row>
    <row r="43" spans="1:5" ht="15.75" x14ac:dyDescent="0.25">
      <c r="A43" s="7">
        <v>6</v>
      </c>
      <c r="B43" s="7" t="s">
        <v>8</v>
      </c>
      <c r="C43" s="8">
        <v>3.68</v>
      </c>
      <c r="D43" s="8">
        <v>3.7</v>
      </c>
      <c r="E43" s="8">
        <v>867.17689646595647</v>
      </c>
    </row>
    <row r="44" spans="1:5" ht="15.75" x14ac:dyDescent="0.25">
      <c r="A44" s="7">
        <v>7</v>
      </c>
      <c r="B44" s="7" t="s">
        <v>2</v>
      </c>
      <c r="C44" s="8">
        <v>3.49</v>
      </c>
      <c r="D44" s="8">
        <v>3.51</v>
      </c>
      <c r="E44" s="8">
        <v>993.99914015920183</v>
      </c>
    </row>
    <row r="45" spans="1:5" ht="15.75" x14ac:dyDescent="0.25">
      <c r="A45" s="7">
        <v>7</v>
      </c>
      <c r="B45" s="7" t="s">
        <v>3</v>
      </c>
      <c r="C45" s="8">
        <v>3.47</v>
      </c>
      <c r="D45" s="8">
        <v>3.45</v>
      </c>
      <c r="E45" s="8">
        <v>1005.7592059851451</v>
      </c>
    </row>
    <row r="46" spans="1:5" ht="15.75" x14ac:dyDescent="0.25">
      <c r="A46" s="7">
        <v>7</v>
      </c>
      <c r="B46" s="7" t="s">
        <v>4</v>
      </c>
      <c r="C46" s="8">
        <v>3.55</v>
      </c>
      <c r="D46" s="8">
        <v>3.54</v>
      </c>
      <c r="E46" s="8">
        <v>959.68737380492985</v>
      </c>
    </row>
    <row r="47" spans="1:5" ht="15.75" x14ac:dyDescent="0.25">
      <c r="A47" s="7">
        <v>7</v>
      </c>
      <c r="B47" s="7" t="s">
        <v>5</v>
      </c>
      <c r="C47" s="8">
        <v>3.51</v>
      </c>
      <c r="D47" s="8">
        <v>3.51</v>
      </c>
      <c r="E47" s="8">
        <v>950.11896160454023</v>
      </c>
    </row>
    <row r="48" spans="1:5" ht="15.75" x14ac:dyDescent="0.25">
      <c r="A48" s="7">
        <v>7</v>
      </c>
      <c r="B48" s="7" t="s">
        <v>6</v>
      </c>
      <c r="C48" s="8">
        <v>3.38</v>
      </c>
      <c r="D48" s="8">
        <v>3.36</v>
      </c>
      <c r="E48" s="8">
        <v>1063.4214328392147</v>
      </c>
    </row>
    <row r="49" spans="1:5" ht="15.75" x14ac:dyDescent="0.25">
      <c r="A49" s="7">
        <v>7</v>
      </c>
      <c r="B49" s="7" t="s">
        <v>7</v>
      </c>
      <c r="C49" s="8">
        <v>3.5</v>
      </c>
      <c r="D49" s="8">
        <v>3.52</v>
      </c>
      <c r="E49" s="8">
        <v>1003.0298575701711</v>
      </c>
    </row>
    <row r="50" spans="1:5" ht="15.75" x14ac:dyDescent="0.25">
      <c r="A50" s="7">
        <v>7</v>
      </c>
      <c r="B50" s="7" t="s">
        <v>8</v>
      </c>
      <c r="C50" s="8">
        <v>3.51</v>
      </c>
      <c r="D50" s="8">
        <v>3.55</v>
      </c>
      <c r="E50" s="8">
        <v>861.59355875308734</v>
      </c>
    </row>
    <row r="51" spans="1:5" ht="15.75" x14ac:dyDescent="0.25">
      <c r="A51" s="7">
        <v>8</v>
      </c>
      <c r="B51" s="7" t="s">
        <v>2</v>
      </c>
      <c r="C51" s="8">
        <v>3.45</v>
      </c>
      <c r="D51" s="8">
        <v>3.42</v>
      </c>
      <c r="E51" s="8">
        <v>1004.044140670305</v>
      </c>
    </row>
    <row r="52" spans="1:5" ht="15.75" x14ac:dyDescent="0.25">
      <c r="A52" s="7">
        <v>8</v>
      </c>
      <c r="B52" s="7" t="s">
        <v>3</v>
      </c>
      <c r="C52" s="8">
        <v>3.51</v>
      </c>
      <c r="D52" s="8">
        <v>3.51</v>
      </c>
      <c r="E52" s="8">
        <v>953.20312863563743</v>
      </c>
    </row>
    <row r="53" spans="1:5" ht="15.75" x14ac:dyDescent="0.25">
      <c r="A53" s="7">
        <v>8</v>
      </c>
      <c r="B53" s="7" t="s">
        <v>4</v>
      </c>
      <c r="C53" s="8">
        <v>3.66</v>
      </c>
      <c r="D53" s="8">
        <v>3.66</v>
      </c>
      <c r="E53" s="8">
        <v>996.65769723960966</v>
      </c>
    </row>
    <row r="54" spans="1:5" ht="15.75" x14ac:dyDescent="0.25">
      <c r="A54" s="7">
        <v>8</v>
      </c>
      <c r="B54" s="7" t="s">
        <v>5</v>
      </c>
      <c r="C54" s="8">
        <v>3.36</v>
      </c>
      <c r="D54" s="8">
        <v>3.34</v>
      </c>
      <c r="E54" s="8">
        <v>938.0364237633587</v>
      </c>
    </row>
    <row r="55" spans="1:5" ht="15.75" x14ac:dyDescent="0.25">
      <c r="A55" s="7">
        <v>8</v>
      </c>
      <c r="B55" s="7" t="s">
        <v>6</v>
      </c>
      <c r="C55" s="8">
        <v>3.39</v>
      </c>
      <c r="D55" s="8">
        <v>3.41</v>
      </c>
      <c r="E55" s="8">
        <v>1072.9390009025738</v>
      </c>
    </row>
    <row r="56" spans="1:5" ht="15.75" x14ac:dyDescent="0.25">
      <c r="A56" s="7">
        <v>8</v>
      </c>
      <c r="B56" s="7" t="s">
        <v>7</v>
      </c>
      <c r="C56" s="8">
        <v>3.59</v>
      </c>
      <c r="D56" s="8">
        <v>3.59</v>
      </c>
      <c r="E56" s="8">
        <v>1042.8235220950573</v>
      </c>
    </row>
    <row r="57" spans="1:5" ht="15.75" x14ac:dyDescent="0.25">
      <c r="A57" s="7">
        <v>8</v>
      </c>
      <c r="B57" s="7" t="s">
        <v>8</v>
      </c>
      <c r="C57" s="8">
        <v>3.27</v>
      </c>
      <c r="D57" s="8">
        <v>3.28</v>
      </c>
      <c r="E57" s="8">
        <v>885.81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Prices</vt:lpstr>
      <vt:lpstr>Trend &amp; Seasonality</vt:lpstr>
      <vt:lpstr>Full Model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Mike Fry</cp:lastModifiedBy>
  <dcterms:created xsi:type="dcterms:W3CDTF">2012-12-04T16:52:26Z</dcterms:created>
  <dcterms:modified xsi:type="dcterms:W3CDTF">2013-01-10T21:00:48Z</dcterms:modified>
</cp:coreProperties>
</file>