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 Ohlmann\Dropbox\ASW Files\BusAnalytics (EBA)\FINAL CHAPTER FILES\07_Chapter7_Spreadsheet Models_CAMM\bookDisk\WEBfiles\"/>
    </mc:Choice>
  </mc:AlternateContent>
  <bookViews>
    <workbookView xWindow="480" yWindow="105" windowWidth="11355" windowHeight="8700"/>
  </bookViews>
  <sheets>
    <sheet name="Bonus Model" sheetId="1" r:id="rId1"/>
  </sheets>
  <definedNames>
    <definedName name="grade">'Bonus Model'!$B$7:$J$11</definedName>
    <definedName name="solver_chn" localSheetId="0" hidden="1">4</definedName>
    <definedName name="solver_cht" localSheetId="0" hidden="1">0</definedName>
    <definedName name="solver_corr" localSheetId="0" hidden="1">1</definedName>
    <definedName name="solver_dia" localSheetId="0" hidden="1">5</definedName>
    <definedName name="solver_eng" localSheetId="0" hidden="1">1</definedName>
    <definedName name="solver_iao" localSheetId="0" hidden="1">0</definedName>
    <definedName name="solver_ifs" localSheetId="0" hidden="1">0</definedName>
    <definedName name="solver_int" localSheetId="0" hidden="1">1</definedName>
    <definedName name="solver_irs" localSheetId="0" hidden="1">0</definedName>
    <definedName name="solver_ism" localSheetId="0" hidden="1">0</definedName>
    <definedName name="solver_lin" localSheetId="0" hidden="1">2</definedName>
    <definedName name="solver_mda" localSheetId="0" hidden="1">4</definedName>
    <definedName name="solver_mod" localSheetId="0" hidden="1">4</definedName>
    <definedName name="solver_ntr" localSheetId="0" hidden="1">0</definedName>
    <definedName name="solver_ntri" localSheetId="0" hidden="1">1000</definedName>
    <definedName name="solver_num" localSheetId="0" hidden="1">0</definedName>
    <definedName name="solver_obp" localSheetId="0" hidden="1">0</definedName>
    <definedName name="solver_opt" localSheetId="0" hidden="1">'Bonus Model'!$A$16</definedName>
    <definedName name="solver_psi" localSheetId="0" hidden="1">0</definedName>
    <definedName name="solver_rdp" localSheetId="0" hidden="1">0</definedName>
    <definedName name="solver_rsmp" localSheetId="0" hidden="1">1</definedName>
    <definedName name="solver_rtr" localSheetId="0" hidden="1">0</definedName>
    <definedName name="solver_seed" localSheetId="0" hidden="1">0</definedName>
    <definedName name="solver_sel" localSheetId="0" hidden="1">1</definedName>
    <definedName name="solver_typ" localSheetId="0" hidden="1">1</definedName>
    <definedName name="solver_urdp" localSheetId="0" hidden="1">1</definedName>
    <definedName name="solver_val" localSheetId="0" hidden="1">0</definedName>
    <definedName name="solver_ver" localSheetId="0" hidden="1">8</definedName>
    <definedName name="solver_vol" localSheetId="0" hidden="1">0</definedName>
  </definedNames>
  <calcPr calcId="152511"/>
</workbook>
</file>

<file path=xl/calcChain.xml><?xml version="1.0" encoding="utf-8"?>
<calcChain xmlns="http://schemas.openxmlformats.org/spreadsheetml/2006/main">
  <c r="C18" i="1" l="1"/>
  <c r="C16" i="1" l="1"/>
  <c r="C17" i="1"/>
  <c r="C19" i="1"/>
  <c r="C20" i="1"/>
  <c r="C21" i="1"/>
  <c r="C22" i="1"/>
  <c r="C23" i="1"/>
  <c r="C24" i="1"/>
  <c r="C25" i="1"/>
  <c r="C26" i="1"/>
  <c r="C27" i="1"/>
  <c r="C28" i="1"/>
  <c r="C29" i="1"/>
  <c r="C15" i="1"/>
  <c r="C30" i="1" l="1"/>
  <c r="D17" i="1" l="1"/>
  <c r="E17" i="1" s="1"/>
  <c r="D21" i="1"/>
  <c r="E21" i="1" s="1"/>
  <c r="D25" i="1"/>
  <c r="E25" i="1" s="1"/>
  <c r="D29" i="1"/>
  <c r="E29" i="1" s="1"/>
  <c r="D23" i="1"/>
  <c r="E23" i="1" s="1"/>
  <c r="D20" i="1"/>
  <c r="E20" i="1" s="1"/>
  <c r="D28" i="1"/>
  <c r="E28" i="1" s="1"/>
  <c r="D18" i="1"/>
  <c r="E18" i="1" s="1"/>
  <c r="D22" i="1"/>
  <c r="E22" i="1" s="1"/>
  <c r="D26" i="1"/>
  <c r="E26" i="1" s="1"/>
  <c r="D15" i="1"/>
  <c r="D27" i="1"/>
  <c r="E27" i="1" s="1"/>
  <c r="D16" i="1"/>
  <c r="E16" i="1" s="1"/>
  <c r="D24" i="1"/>
  <c r="E24" i="1" s="1"/>
  <c r="D19" i="1"/>
  <c r="E19" i="1" s="1"/>
  <c r="E15" i="1" l="1"/>
  <c r="E30" i="1" s="1"/>
  <c r="D30" i="1"/>
</calcChain>
</file>

<file path=xl/sharedStrings.xml><?xml version="1.0" encoding="utf-8"?>
<sst xmlns="http://schemas.openxmlformats.org/spreadsheetml/2006/main" count="29" uniqueCount="28">
  <si>
    <t>Choi</t>
  </si>
  <si>
    <t>Cruz</t>
  </si>
  <si>
    <t>Doe</t>
  </si>
  <si>
    <t>Honda</t>
  </si>
  <si>
    <t>Jones</t>
  </si>
  <si>
    <t>Murigami</t>
  </si>
  <si>
    <t>Ruebush</t>
  </si>
  <si>
    <t>Benson</t>
  </si>
  <si>
    <t>Hume</t>
  </si>
  <si>
    <t>Granite Insurance Bonus Awards</t>
  </si>
  <si>
    <t>Koehler</t>
  </si>
  <si>
    <t>Johnson</t>
  </si>
  <si>
    <t>Barth</t>
  </si>
  <si>
    <t>Pella</t>
  </si>
  <si>
    <t>Bonus Amount</t>
  </si>
  <si>
    <t>% Above Target Sales</t>
  </si>
  <si>
    <t>Bonus Bands to be awarded for percentage above target sales.</t>
  </si>
  <si>
    <t>Bonus Points</t>
  </si>
  <si>
    <t>% of Pool</t>
  </si>
  <si>
    <t>Total</t>
  </si>
  <si>
    <t>Bonus Pool</t>
  </si>
  <si>
    <t>Mirand</t>
  </si>
  <si>
    <t>Capel</t>
  </si>
  <si>
    <t>Parameters</t>
  </si>
  <si>
    <t>Model</t>
  </si>
  <si>
    <t>Lower Limit</t>
  </si>
  <si>
    <t>Upper Limit</t>
  </si>
  <si>
    <t>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</si>
</sst>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44" formatCode="_(&quot;$&quot;* #,##0.00_);_(&quot;$&quot;* \(#,##0.00\);_(&quot;$&quot;* &quot;-&quot;??_);_(@_)"/>
    <numFmt numFmtId="164" formatCode="0.0%"/>
    <numFmt numFmtId="165" formatCode="&quot;$&quot;#,##0.00"/>
  </numFmts>
  <fonts count="5" x14ac:knownFonts="1">
    <font>
      <sz val="10"/>
      <name val="Arial"/>
    </font>
    <font>
      <sz val="8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2" fontId="2" fillId="0" borderId="0" xfId="0" applyNumberFormat="1" applyFont="1"/>
    <xf numFmtId="165" fontId="2" fillId="0" borderId="0" xfId="0" applyNumberFormat="1" applyFont="1" applyAlignment="1">
      <alignment horizontal="right"/>
    </xf>
    <xf numFmtId="165" fontId="2" fillId="0" borderId="4" xfId="0" applyNumberFormat="1" applyFont="1" applyBorder="1" applyAlignment="1">
      <alignment horizontal="right"/>
    </xf>
    <xf numFmtId="9" fontId="2" fillId="0" borderId="0" xfId="2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5" fontId="2" fillId="0" borderId="0" xfId="1" applyNumberFormat="1" applyFont="1" applyAlignment="1">
      <alignment horizontal="right"/>
    </xf>
    <xf numFmtId="9" fontId="2" fillId="0" borderId="0" xfId="2" applyFont="1" applyBorder="1" applyAlignment="1">
      <alignment horizontal="right"/>
    </xf>
    <xf numFmtId="3" fontId="2" fillId="0" borderId="0" xfId="0" applyNumberFormat="1" applyFont="1" applyBorder="1" applyAlignment="1">
      <alignment horizontal="right"/>
    </xf>
    <xf numFmtId="9" fontId="2" fillId="2" borderId="1" xfId="2" applyFont="1" applyFill="1" applyBorder="1" applyAlignment="1">
      <alignment horizontal="right"/>
    </xf>
    <xf numFmtId="3" fontId="2" fillId="0" borderId="0" xfId="0" applyNumberFormat="1" applyFont="1" applyAlignment="1">
      <alignment horizontal="right"/>
    </xf>
    <xf numFmtId="164" fontId="2" fillId="0" borderId="0" xfId="2" applyNumberFormat="1" applyFont="1" applyAlignment="1">
      <alignment horizontal="right"/>
    </xf>
    <xf numFmtId="9" fontId="2" fillId="2" borderId="3" xfId="2" applyFont="1" applyFill="1" applyBorder="1" applyAlignment="1">
      <alignment horizontal="right"/>
    </xf>
    <xf numFmtId="9" fontId="2" fillId="2" borderId="2" xfId="2" applyFont="1" applyFill="1" applyBorder="1" applyAlignment="1">
      <alignment horizontal="right"/>
    </xf>
    <xf numFmtId="3" fontId="2" fillId="0" borderId="4" xfId="0" applyNumberFormat="1" applyFont="1" applyBorder="1" applyAlignment="1">
      <alignment horizontal="right"/>
    </xf>
    <xf numFmtId="164" fontId="2" fillId="0" borderId="4" xfId="2" applyNumberFormat="1" applyFont="1" applyBorder="1" applyAlignment="1">
      <alignment horizontal="right"/>
    </xf>
    <xf numFmtId="9" fontId="2" fillId="0" borderId="0" xfId="2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zoomScaleNormal="100" workbookViewId="0">
      <selection activeCell="E11" sqref="E11"/>
    </sheetView>
  </sheetViews>
  <sheetFormatPr defaultRowHeight="15.75" x14ac:dyDescent="0.25"/>
  <cols>
    <col min="1" max="1" width="13.85546875" style="1" customWidth="1"/>
    <col min="2" max="2" width="23.140625" style="1" bestFit="1" customWidth="1"/>
    <col min="3" max="3" width="13.5703125" style="1" bestFit="1" customWidth="1"/>
    <col min="4" max="4" width="11" style="1" bestFit="1" customWidth="1"/>
    <col min="5" max="5" width="15.140625" style="1" bestFit="1" customWidth="1"/>
    <col min="6" max="6" width="13.5703125" style="1" customWidth="1"/>
    <col min="7" max="7" width="10.28515625" style="1" customWidth="1"/>
    <col min="8" max="8" width="9.5703125" style="1" customWidth="1"/>
    <col min="9" max="9" width="9.140625" style="1"/>
    <col min="10" max="10" width="8" style="1" customWidth="1"/>
    <col min="11" max="16384" width="9.140625" style="1"/>
  </cols>
  <sheetData>
    <row r="1" spans="1:10" s="3" customFormat="1" x14ac:dyDescent="0.25">
      <c r="A1" s="3" t="s">
        <v>9</v>
      </c>
      <c r="F1" s="2"/>
    </row>
    <row r="2" spans="1:10" s="3" customFormat="1" x14ac:dyDescent="0.25">
      <c r="F2" s="2"/>
    </row>
    <row r="3" spans="1:10" customFormat="1" ht="15" customHeight="1" x14ac:dyDescent="0.25">
      <c r="A3" s="3" t="s">
        <v>23</v>
      </c>
      <c r="D3" s="1" t="s">
        <v>20</v>
      </c>
      <c r="E3" s="9">
        <v>250000</v>
      </c>
    </row>
    <row r="4" spans="1:10" ht="19.5" customHeight="1" x14ac:dyDescent="0.25"/>
    <row r="5" spans="1:10" x14ac:dyDescent="0.25">
      <c r="A5" s="1" t="s">
        <v>16</v>
      </c>
      <c r="B5" s="21"/>
      <c r="C5" s="21"/>
    </row>
    <row r="6" spans="1:10" x14ac:dyDescent="0.25">
      <c r="A6" s="21" t="s">
        <v>25</v>
      </c>
      <c r="B6" s="21" t="s">
        <v>26</v>
      </c>
      <c r="C6" s="21" t="s">
        <v>17</v>
      </c>
      <c r="J6" s="2"/>
    </row>
    <row r="7" spans="1:10" x14ac:dyDescent="0.25">
      <c r="A7" s="10">
        <v>0</v>
      </c>
      <c r="B7" s="10">
        <v>0.1</v>
      </c>
      <c r="C7" s="11">
        <v>0</v>
      </c>
    </row>
    <row r="8" spans="1:10" x14ac:dyDescent="0.25">
      <c r="A8" s="10">
        <v>0.11</v>
      </c>
      <c r="B8" s="10">
        <v>0.5</v>
      </c>
      <c r="C8" s="11">
        <v>10</v>
      </c>
    </row>
    <row r="9" spans="1:10" x14ac:dyDescent="0.25">
      <c r="A9" s="10">
        <v>0.51</v>
      </c>
      <c r="B9" s="10">
        <v>0.79</v>
      </c>
      <c r="C9" s="11">
        <v>15</v>
      </c>
    </row>
    <row r="10" spans="1:10" x14ac:dyDescent="0.25">
      <c r="A10" s="10">
        <v>0.8</v>
      </c>
      <c r="B10" s="10">
        <v>0.99</v>
      </c>
      <c r="C10" s="11">
        <v>25</v>
      </c>
    </row>
    <row r="11" spans="1:10" x14ac:dyDescent="0.25">
      <c r="A11" s="10">
        <v>1</v>
      </c>
      <c r="B11" s="10">
        <v>100</v>
      </c>
      <c r="C11" s="11">
        <v>40</v>
      </c>
    </row>
    <row r="12" spans="1:10" x14ac:dyDescent="0.25">
      <c r="A12" s="7"/>
      <c r="B12" s="7"/>
      <c r="C12" s="8"/>
    </row>
    <row r="13" spans="1:10" x14ac:dyDescent="0.25">
      <c r="A13" s="3" t="s">
        <v>24</v>
      </c>
    </row>
    <row r="14" spans="1:10" ht="16.5" thickBot="1" x14ac:dyDescent="0.3">
      <c r="A14" s="23" t="s">
        <v>27</v>
      </c>
      <c r="B14" s="21" t="s">
        <v>15</v>
      </c>
      <c r="C14" s="22" t="s">
        <v>17</v>
      </c>
      <c r="D14" s="22" t="s">
        <v>18</v>
      </c>
      <c r="E14" s="22" t="s">
        <v>14</v>
      </c>
    </row>
    <row r="15" spans="1:10" x14ac:dyDescent="0.25">
      <c r="A15" s="1" t="s">
        <v>12</v>
      </c>
      <c r="B15" s="12">
        <v>0.83</v>
      </c>
      <c r="C15" s="13">
        <f t="shared" ref="C15:C29" si="0">VLOOKUP(B15,$A$7:$C$11,3,TRUE)</f>
        <v>25</v>
      </c>
      <c r="D15" s="14">
        <f>C15/$C$30</f>
        <v>8.4745762711864403E-2</v>
      </c>
      <c r="E15" s="5">
        <f t="shared" ref="E15:E29" si="1">D15*$E$3</f>
        <v>21186.4406779661</v>
      </c>
    </row>
    <row r="16" spans="1:10" x14ac:dyDescent="0.25">
      <c r="A16" s="1" t="s">
        <v>7</v>
      </c>
      <c r="B16" s="15">
        <v>0</v>
      </c>
      <c r="C16" s="13">
        <f t="shared" si="0"/>
        <v>0</v>
      </c>
      <c r="D16" s="14">
        <f t="shared" ref="D16:D29" si="2">C16/$C$30</f>
        <v>0</v>
      </c>
      <c r="E16" s="5">
        <f t="shared" si="1"/>
        <v>0</v>
      </c>
    </row>
    <row r="17" spans="1:6" x14ac:dyDescent="0.25">
      <c r="A17" s="1" t="s">
        <v>22</v>
      </c>
      <c r="B17" s="15">
        <v>1.18</v>
      </c>
      <c r="C17" s="13">
        <f t="shared" si="0"/>
        <v>40</v>
      </c>
      <c r="D17" s="14">
        <f t="shared" si="2"/>
        <v>0.13559322033898305</v>
      </c>
      <c r="E17" s="5">
        <f t="shared" si="1"/>
        <v>33898.305084745763</v>
      </c>
      <c r="F17" s="4"/>
    </row>
    <row r="18" spans="1:6" x14ac:dyDescent="0.25">
      <c r="A18" s="1" t="s">
        <v>0</v>
      </c>
      <c r="B18" s="15">
        <v>0.44</v>
      </c>
      <c r="C18" s="13">
        <f>VLOOKUP(B18,$A$7:$C$11,3,TRUE)</f>
        <v>10</v>
      </c>
      <c r="D18" s="14">
        <f t="shared" si="2"/>
        <v>3.3898305084745763E-2</v>
      </c>
      <c r="E18" s="5">
        <f t="shared" si="1"/>
        <v>8474.5762711864409</v>
      </c>
    </row>
    <row r="19" spans="1:6" hidden="1" x14ac:dyDescent="0.25">
      <c r="A19" s="1" t="s">
        <v>1</v>
      </c>
      <c r="B19" s="15">
        <v>0</v>
      </c>
      <c r="C19" s="13">
        <f t="shared" si="0"/>
        <v>0</v>
      </c>
      <c r="D19" s="14">
        <f t="shared" si="2"/>
        <v>0</v>
      </c>
      <c r="E19" s="5">
        <f t="shared" si="1"/>
        <v>0</v>
      </c>
    </row>
    <row r="20" spans="1:6" hidden="1" x14ac:dyDescent="0.25">
      <c r="A20" s="1" t="s">
        <v>2</v>
      </c>
      <c r="B20" s="15">
        <v>0.26</v>
      </c>
      <c r="C20" s="13">
        <f t="shared" si="0"/>
        <v>10</v>
      </c>
      <c r="D20" s="14">
        <f t="shared" si="2"/>
        <v>3.3898305084745763E-2</v>
      </c>
      <c r="E20" s="5">
        <f t="shared" si="1"/>
        <v>8474.5762711864409</v>
      </c>
    </row>
    <row r="21" spans="1:6" hidden="1" x14ac:dyDescent="0.25">
      <c r="A21" s="1" t="s">
        <v>3</v>
      </c>
      <c r="B21" s="15">
        <v>1.1000000000000001</v>
      </c>
      <c r="C21" s="13">
        <f t="shared" si="0"/>
        <v>40</v>
      </c>
      <c r="D21" s="14">
        <f t="shared" si="2"/>
        <v>0.13559322033898305</v>
      </c>
      <c r="E21" s="5">
        <f t="shared" si="1"/>
        <v>33898.305084745763</v>
      </c>
    </row>
    <row r="22" spans="1:6" hidden="1" x14ac:dyDescent="0.25">
      <c r="A22" s="1" t="s">
        <v>8</v>
      </c>
      <c r="B22" s="15">
        <v>0.88</v>
      </c>
      <c r="C22" s="13">
        <f t="shared" si="0"/>
        <v>25</v>
      </c>
      <c r="D22" s="14">
        <f t="shared" si="2"/>
        <v>8.4745762711864403E-2</v>
      </c>
      <c r="E22" s="5">
        <f t="shared" si="1"/>
        <v>21186.4406779661</v>
      </c>
    </row>
    <row r="23" spans="1:6" hidden="1" x14ac:dyDescent="0.25">
      <c r="A23" s="1" t="s">
        <v>4</v>
      </c>
      <c r="B23" s="15">
        <v>0.68</v>
      </c>
      <c r="C23" s="13">
        <f t="shared" si="0"/>
        <v>15</v>
      </c>
      <c r="D23" s="14">
        <f t="shared" si="2"/>
        <v>5.0847457627118647E-2</v>
      </c>
      <c r="E23" s="5">
        <f t="shared" si="1"/>
        <v>12711.864406779661</v>
      </c>
    </row>
    <row r="24" spans="1:6" hidden="1" x14ac:dyDescent="0.25">
      <c r="A24" s="1" t="s">
        <v>11</v>
      </c>
      <c r="B24" s="15">
        <v>0.62</v>
      </c>
      <c r="C24" s="13">
        <f t="shared" si="0"/>
        <v>15</v>
      </c>
      <c r="D24" s="14">
        <f t="shared" si="2"/>
        <v>5.0847457627118647E-2</v>
      </c>
      <c r="E24" s="5">
        <f t="shared" si="1"/>
        <v>12711.864406779661</v>
      </c>
    </row>
    <row r="25" spans="1:6" hidden="1" x14ac:dyDescent="0.25">
      <c r="A25" s="1" t="s">
        <v>10</v>
      </c>
      <c r="B25" s="15">
        <v>0.2</v>
      </c>
      <c r="C25" s="13">
        <f t="shared" si="0"/>
        <v>10</v>
      </c>
      <c r="D25" s="14">
        <f t="shared" si="2"/>
        <v>3.3898305084745763E-2</v>
      </c>
      <c r="E25" s="5">
        <f t="shared" si="1"/>
        <v>8474.5762711864409</v>
      </c>
    </row>
    <row r="26" spans="1:6" hidden="1" x14ac:dyDescent="0.25">
      <c r="A26" s="1" t="s">
        <v>21</v>
      </c>
      <c r="B26" s="15">
        <v>0.02</v>
      </c>
      <c r="C26" s="13">
        <f t="shared" si="0"/>
        <v>0</v>
      </c>
      <c r="D26" s="14">
        <f t="shared" si="2"/>
        <v>0</v>
      </c>
      <c r="E26" s="5">
        <f t="shared" si="1"/>
        <v>0</v>
      </c>
    </row>
    <row r="27" spans="1:6" hidden="1" x14ac:dyDescent="0.25">
      <c r="A27" s="1" t="s">
        <v>5</v>
      </c>
      <c r="B27" s="15">
        <v>1.25</v>
      </c>
      <c r="C27" s="13">
        <f t="shared" si="0"/>
        <v>40</v>
      </c>
      <c r="D27" s="14">
        <f t="shared" si="2"/>
        <v>0.13559322033898305</v>
      </c>
      <c r="E27" s="5">
        <f t="shared" si="1"/>
        <v>33898.305084745763</v>
      </c>
    </row>
    <row r="28" spans="1:6" hidden="1" x14ac:dyDescent="0.25">
      <c r="A28" s="1" t="s">
        <v>13</v>
      </c>
      <c r="B28" s="15">
        <v>1.29</v>
      </c>
      <c r="C28" s="13">
        <f t="shared" si="0"/>
        <v>40</v>
      </c>
      <c r="D28" s="14">
        <f t="shared" si="2"/>
        <v>0.13559322033898305</v>
      </c>
      <c r="E28" s="5">
        <f t="shared" si="1"/>
        <v>33898.305084745763</v>
      </c>
    </row>
    <row r="29" spans="1:6" ht="16.5" thickBot="1" x14ac:dyDescent="0.3">
      <c r="A29" s="1" t="s">
        <v>6</v>
      </c>
      <c r="B29" s="16">
        <v>0.85</v>
      </c>
      <c r="C29" s="17">
        <f t="shared" si="0"/>
        <v>25</v>
      </c>
      <c r="D29" s="18">
        <f t="shared" si="2"/>
        <v>8.4745762711864403E-2</v>
      </c>
      <c r="E29" s="6">
        <f t="shared" si="1"/>
        <v>21186.4406779661</v>
      </c>
    </row>
    <row r="30" spans="1:6" x14ac:dyDescent="0.25">
      <c r="B30" s="20" t="s">
        <v>19</v>
      </c>
      <c r="C30" s="13">
        <f>SUM(C15:C29)</f>
        <v>295</v>
      </c>
      <c r="D30" s="19">
        <f>SUM(D15:D29)</f>
        <v>0.99999999999999989</v>
      </c>
      <c r="E30" s="5">
        <f>SUM(E15:E29)</f>
        <v>250000</v>
      </c>
    </row>
    <row r="31" spans="1:6" x14ac:dyDescent="0.25">
      <c r="E31" s="4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Bonus Model</vt:lpstr>
      <vt:lpstr>grade</vt:lpstr>
    </vt:vector>
  </TitlesOfParts>
  <Company>The University of Chicago GSB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Kipp Martin</dc:creator>
  <cp:lastModifiedBy>Jeff Ohlmann</cp:lastModifiedBy>
  <dcterms:created xsi:type="dcterms:W3CDTF">2007-10-09T20:16:35Z</dcterms:created>
  <dcterms:modified xsi:type="dcterms:W3CDTF">2013-01-13T18:06:50Z</dcterms:modified>
</cp:coreProperties>
</file>