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eff Ohlmann\Dropbox\ASW Files\BusAnalytics (EBA)\FINAL CHAPTER FILES\08_Chapter8_Linear Optimization_CAMM\bookDisk\WEBfiles\"/>
    </mc:Choice>
  </mc:AlternateContent>
  <bookViews>
    <workbookView xWindow="600" yWindow="525" windowWidth="8940" windowHeight="4110"/>
  </bookViews>
  <sheets>
    <sheet name="Model" sheetId="1" r:id="rId1"/>
    <sheet name="Sensitivity Report 1" sheetId="5" r:id="rId2"/>
  </sheets>
  <definedNames>
    <definedName name="anscount" hidden="1">4</definedName>
    <definedName name="lssolver_est" localSheetId="0" hidden="1">2</definedName>
    <definedName name="lssolver_itr" localSheetId="0" hidden="1">0</definedName>
    <definedName name="lssolver_neg" localSheetId="0" hidden="1">0</definedName>
    <definedName name="lssolver_piv" localSheetId="0" hidden="1">0</definedName>
    <definedName name="lssolver_pre" localSheetId="0" hidden="1">0</definedName>
    <definedName name="lssolver_red" localSheetId="0" hidden="1">0</definedName>
    <definedName name="lssolver_rep" localSheetId="0" hidden="1">2</definedName>
    <definedName name="lssolver_scl" localSheetId="0" hidden="1">0</definedName>
    <definedName name="lssolver_sho" localSheetId="0" hidden="1">2</definedName>
    <definedName name="lssolver_sol" localSheetId="0" hidden="1">0</definedName>
    <definedName name="lssolver_tim" localSheetId="0" hidden="1">0</definedName>
    <definedName name="lssolver_tol" localSheetId="0" hidden="1">0</definedName>
    <definedName name="_xlnm.Print_Area" localSheetId="0">Model!$A$1:$G$20</definedName>
    <definedName name="qpsolver_itr" localSheetId="0" hidden="1">100</definedName>
    <definedName name="qpsolver_lin" localSheetId="0" hidden="1">1</definedName>
    <definedName name="qpsolver_neg" localSheetId="0" hidden="1">1</definedName>
    <definedName name="qpsolver_piv" localSheetId="0" hidden="1">0.000001</definedName>
    <definedName name="qpsolver_pre" localSheetId="0" hidden="1">0.00000001</definedName>
    <definedName name="qpsolver_red" localSheetId="0" hidden="1">0.000001</definedName>
    <definedName name="qpsolver_rep" localSheetId="0" hidden="1">2</definedName>
    <definedName name="qpsolver_scl" localSheetId="0" hidden="1">2</definedName>
    <definedName name="qpsolver_sho" localSheetId="0" hidden="1">2</definedName>
    <definedName name="qpsolver_tim" localSheetId="0" hidden="1">100</definedName>
    <definedName name="qpsolver_tol" localSheetId="0" hidden="1">0.05</definedName>
    <definedName name="sencount" hidden="1">19</definedName>
    <definedName name="solver_adj" localSheetId="0" hidden="1">Model!$B$14:$B$18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bd" localSheetId="0" hidden="1">2</definedName>
    <definedName name="solver_itr" localSheetId="0" hidden="1">100</definedName>
    <definedName name="solver_lhs1" localSheetId="0" hidden="1">Model!$B$23</definedName>
    <definedName name="solver_lhs2" localSheetId="0" hidden="1">Model!$B$26:$B$28</definedName>
    <definedName name="solver_lhs3" localSheetId="0" hidden="1">Model!$B$31</definedName>
    <definedName name="solver_lin" localSheetId="0" hidden="1">1</definedName>
    <definedName name="solver_lva" localSheetId="0" hidden="1">2</definedName>
    <definedName name="solver_mip" localSheetId="0" hidden="1">5000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5000</definedName>
    <definedName name="solver_num" localSheetId="0" hidden="1">3</definedName>
    <definedName name="solver_nwt" localSheetId="0" hidden="1">1</definedName>
    <definedName name="solver_ofx" localSheetId="0" hidden="1">2</definedName>
    <definedName name="solver_opt" localSheetId="0" hidden="1">Model!$B$20</definedName>
    <definedName name="solver_piv" localSheetId="0" hidden="1">0.000001</definedName>
    <definedName name="solver_pre" localSheetId="0" hidden="1">0.00000001</definedName>
    <definedName name="solver_pro" localSheetId="0" hidden="1">2</definedName>
    <definedName name="solver_rbv" localSheetId="0" hidden="1">1</definedName>
    <definedName name="solver_red" localSheetId="0" hidden="1">0.000001</definedName>
    <definedName name="solver_rel1" localSheetId="0" hidden="1">2</definedName>
    <definedName name="solver_rel2" localSheetId="0" hidden="1">1</definedName>
    <definedName name="solver_rel3" localSheetId="0" hidden="1">3</definedName>
    <definedName name="solver_reo" localSheetId="0" hidden="1">2</definedName>
    <definedName name="solver_rep" localSheetId="0" hidden="1">2</definedName>
    <definedName name="solver_rhs1" localSheetId="0" hidden="1">Model!$C$23</definedName>
    <definedName name="solver_rhs2" localSheetId="0" hidden="1">Model!$C$26:$C$28</definedName>
    <definedName name="solver_rhs3" localSheetId="0" hidden="1">Model!$C$31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std" localSheetId="0" hidden="1">0</definedName>
    <definedName name="solver_tim" localSheetId="0" hidden="1">100</definedName>
    <definedName name="solver_tol" localSheetId="0" hidden="1">0.05</definedName>
    <definedName name="solver_typ" localSheetId="0" hidden="1">1</definedName>
    <definedName name="solver_val" localSheetId="0" hidden="1">0</definedName>
    <definedName name="solver_ver" localSheetId="0" hidden="1">3</definedName>
    <definedName name="sssolver_drv" localSheetId="0" hidden="1">1</definedName>
    <definedName name="sssolver_est" localSheetId="0" hidden="1">1</definedName>
    <definedName name="sssolver_itr" localSheetId="0" hidden="1">100</definedName>
    <definedName name="sssolver_lin" localSheetId="0" hidden="1">2</definedName>
    <definedName name="sssolver_neg" localSheetId="0" hidden="1">1</definedName>
    <definedName name="sssolver_nwt" localSheetId="0" hidden="1">1</definedName>
    <definedName name="sssolver_pre" localSheetId="0" hidden="1">0.00000001</definedName>
    <definedName name="sssolver_rep" localSheetId="0" hidden="1">2</definedName>
    <definedName name="sssolver_scl" localSheetId="0" hidden="1">2</definedName>
    <definedName name="sssolver_sho" localSheetId="0" hidden="1">2</definedName>
    <definedName name="sssolver_tim" localSheetId="0" hidden="1">100</definedName>
    <definedName name="sssolver_tol" localSheetId="0" hidden="1">0.05</definedName>
  </definedNames>
  <calcPr calcId="152511"/>
</workbook>
</file>

<file path=xl/calcChain.xml><?xml version="1.0" encoding="utf-8"?>
<calcChain xmlns="http://schemas.openxmlformats.org/spreadsheetml/2006/main">
  <c r="C28" i="1" l="1"/>
  <c r="C31" i="1"/>
  <c r="B27" i="1"/>
  <c r="B26" i="1"/>
  <c r="B31" i="1"/>
  <c r="B28" i="1"/>
  <c r="C27" i="1"/>
  <c r="C26" i="1"/>
  <c r="C23" i="1"/>
  <c r="B23" i="1"/>
  <c r="D23" i="1" s="1"/>
  <c r="B20" i="1"/>
</calcChain>
</file>

<file path=xl/sharedStrings.xml><?xml version="1.0" encoding="utf-8"?>
<sst xmlns="http://schemas.openxmlformats.org/spreadsheetml/2006/main" count="84" uniqueCount="65">
  <si>
    <t>Welte Mutual Funds Problem</t>
  </si>
  <si>
    <t>Investment</t>
  </si>
  <si>
    <t>Projected Rate of Return</t>
  </si>
  <si>
    <t>Atlantic Oil</t>
  </si>
  <si>
    <t>Available Funds</t>
  </si>
  <si>
    <t>Pacific Oil</t>
  </si>
  <si>
    <t>Oil Max</t>
  </si>
  <si>
    <t>Midwest Steel</t>
  </si>
  <si>
    <t>Steel Max</t>
  </si>
  <si>
    <t>Huber Steel</t>
  </si>
  <si>
    <t>Pacific Oil Max</t>
  </si>
  <si>
    <t>Gov't Bonds</t>
  </si>
  <si>
    <t>Gov't Bonds Min</t>
  </si>
  <si>
    <t>Model</t>
  </si>
  <si>
    <t>Amount Invested</t>
  </si>
  <si>
    <t>Constraints</t>
  </si>
  <si>
    <t>Max Total Return</t>
  </si>
  <si>
    <t>Final</t>
  </si>
  <si>
    <t>Reduced</t>
  </si>
  <si>
    <t>Objective</t>
  </si>
  <si>
    <t>Allowable</t>
  </si>
  <si>
    <t>Cell</t>
  </si>
  <si>
    <t>Name</t>
  </si>
  <si>
    <t>Value</t>
  </si>
  <si>
    <t>Cost</t>
  </si>
  <si>
    <t>Coefficient</t>
  </si>
  <si>
    <t>Increase</t>
  </si>
  <si>
    <t>Decrease</t>
  </si>
  <si>
    <t>$B$14</t>
  </si>
  <si>
    <t>Atlantic Oil Amount Invested</t>
  </si>
  <si>
    <t>$B$15</t>
  </si>
  <si>
    <t>Pacific Oil Amount Invested</t>
  </si>
  <si>
    <t>$B$16</t>
  </si>
  <si>
    <t>Midwest Steel Amount Invested</t>
  </si>
  <si>
    <t>$B$17</t>
  </si>
  <si>
    <t>Huber Steel Amount Invested</t>
  </si>
  <si>
    <t>$B$18</t>
  </si>
  <si>
    <t>Gov't Bonds Amount Invested</t>
  </si>
  <si>
    <t>Shadow</t>
  </si>
  <si>
    <t>Constraint</t>
  </si>
  <si>
    <t>Price</t>
  </si>
  <si>
    <t>R.H. Side</t>
  </si>
  <si>
    <t>Funds Available</t>
  </si>
  <si>
    <t>Max Allowed</t>
  </si>
  <si>
    <t>Oil</t>
  </si>
  <si>
    <t>Steel</t>
  </si>
  <si>
    <t>Funds Invested</t>
  </si>
  <si>
    <t>Unused Funds</t>
  </si>
  <si>
    <t>Total</t>
  </si>
  <si>
    <t>Min Required</t>
  </si>
  <si>
    <t>Microsoft Excel 14.0 Sensitivity Report</t>
  </si>
  <si>
    <t>Worksheet: [Welte.xlsx]Solution</t>
  </si>
  <si>
    <t>Report Created: 7/27/2012 8:23:51 AM</t>
  </si>
  <si>
    <t>Variable Cells</t>
  </si>
  <si>
    <t>$B$23</t>
  </si>
  <si>
    <t>Total Funds Invested</t>
  </si>
  <si>
    <t>$B$26</t>
  </si>
  <si>
    <t>Oil Funds Invested</t>
  </si>
  <si>
    <t>$B$27</t>
  </si>
  <si>
    <t>Steel Funds Invested</t>
  </si>
  <si>
    <t>$B$28</t>
  </si>
  <si>
    <t>Pacific Oil Funds Invested</t>
  </si>
  <si>
    <t>$B$31</t>
  </si>
  <si>
    <t>Gov't Bonds Funds Invested</t>
  </si>
  <si>
    <t>Parameters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</si>
</sst>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7" formatCode="&quot;$&quot;#,##0.00_);\(&quot;$&quot;#,##0.00\)"/>
    <numFmt numFmtId="164" formatCode="&quot;$&quot;#,##0.00"/>
  </numFmts>
  <fonts count="5" x14ac:knownFonts="1">
    <font>
      <sz val="10"/>
      <name val="Arial"/>
    </font>
    <font>
      <sz val="12"/>
      <name val="Times New Roman"/>
      <family val="1"/>
    </font>
    <font>
      <b/>
      <sz val="12"/>
      <name val="Times New Roman"/>
      <family val="1"/>
    </font>
    <font>
      <b/>
      <sz val="10"/>
      <name val="Arial"/>
      <family val="2"/>
    </font>
    <font>
      <b/>
      <sz val="10"/>
      <color indexed="1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0" fillId="0" borderId="4" xfId="0" applyFill="1" applyBorder="1" applyAlignment="1"/>
    <xf numFmtId="0" fontId="0" fillId="0" borderId="5" xfId="0" applyFill="1" applyBorder="1" applyAlignment="1"/>
    <xf numFmtId="0" fontId="1" fillId="0" borderId="0" xfId="0" applyFont="1" applyFill="1"/>
    <xf numFmtId="0" fontId="2" fillId="0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164" fontId="1" fillId="2" borderId="1" xfId="0" applyNumberFormat="1" applyFont="1" applyFill="1" applyBorder="1"/>
    <xf numFmtId="164" fontId="1" fillId="2" borderId="2" xfId="0" applyNumberFormat="1" applyFont="1" applyFill="1" applyBorder="1"/>
    <xf numFmtId="164" fontId="1" fillId="2" borderId="3" xfId="0" applyNumberFormat="1" applyFont="1" applyFill="1" applyBorder="1"/>
    <xf numFmtId="164" fontId="1" fillId="0" borderId="0" xfId="0" applyNumberFormat="1" applyFont="1"/>
    <xf numFmtId="164" fontId="1" fillId="0" borderId="0" xfId="0" applyNumberFormat="1" applyFont="1" applyFill="1"/>
    <xf numFmtId="0" fontId="4" fillId="0" borderId="6" xfId="0" applyFont="1" applyFill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7" fontId="0" fillId="0" borderId="4" xfId="0" applyNumberFormat="1" applyFill="1" applyBorder="1" applyAlignment="1"/>
    <xf numFmtId="7" fontId="0" fillId="0" borderId="5" xfId="0" applyNumberFormat="1" applyFill="1" applyBorder="1" applyAlignment="1"/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tabSelected="1" workbookViewId="0">
      <selection activeCell="F16" sqref="F16"/>
    </sheetView>
  </sheetViews>
  <sheetFormatPr defaultRowHeight="15.75" x14ac:dyDescent="0.25"/>
  <cols>
    <col min="1" max="1" width="17.28515625" style="1" customWidth="1"/>
    <col min="2" max="2" width="17" style="1" customWidth="1"/>
    <col min="3" max="3" width="15" style="1" bestFit="1" customWidth="1"/>
    <col min="4" max="4" width="16" style="1" bestFit="1" customWidth="1"/>
    <col min="5" max="5" width="17.7109375" style="1" bestFit="1" customWidth="1"/>
    <col min="6" max="6" width="12.42578125" style="1" bestFit="1" customWidth="1"/>
    <col min="7" max="16384" width="9.140625" style="1"/>
  </cols>
  <sheetData>
    <row r="1" spans="1:8" x14ac:dyDescent="0.25">
      <c r="A1" s="3" t="s">
        <v>0</v>
      </c>
    </row>
    <row r="3" spans="1:8" x14ac:dyDescent="0.25">
      <c r="A3" s="3" t="s">
        <v>64</v>
      </c>
    </row>
    <row r="4" spans="1:8" s="2" customFormat="1" ht="31.5" x14ac:dyDescent="0.25">
      <c r="A4" s="20" t="s">
        <v>1</v>
      </c>
      <c r="B4" s="20" t="s">
        <v>2</v>
      </c>
    </row>
    <row r="5" spans="1:8" x14ac:dyDescent="0.25">
      <c r="A5" s="1" t="s">
        <v>3</v>
      </c>
      <c r="B5" s="1">
        <v>7.2999999999999995E-2</v>
      </c>
      <c r="D5" s="21" t="s">
        <v>4</v>
      </c>
      <c r="E5" s="14">
        <v>100000</v>
      </c>
    </row>
    <row r="6" spans="1:8" x14ac:dyDescent="0.25">
      <c r="A6" s="1" t="s">
        <v>5</v>
      </c>
      <c r="B6" s="1">
        <v>0.10299999999999999</v>
      </c>
      <c r="D6" s="21" t="s">
        <v>6</v>
      </c>
      <c r="E6" s="14">
        <v>50000</v>
      </c>
    </row>
    <row r="7" spans="1:8" x14ac:dyDescent="0.25">
      <c r="A7" s="1" t="s">
        <v>7</v>
      </c>
      <c r="B7" s="1">
        <v>6.4000000000000001E-2</v>
      </c>
      <c r="D7" s="21" t="s">
        <v>8</v>
      </c>
      <c r="E7" s="14">
        <v>50000</v>
      </c>
    </row>
    <row r="8" spans="1:8" x14ac:dyDescent="0.25">
      <c r="A8" s="1" t="s">
        <v>9</v>
      </c>
      <c r="B8" s="1">
        <v>7.4999999999999997E-2</v>
      </c>
      <c r="D8" s="21" t="s">
        <v>10</v>
      </c>
      <c r="E8" s="1">
        <v>0.6</v>
      </c>
    </row>
    <row r="9" spans="1:8" x14ac:dyDescent="0.25">
      <c r="A9" s="1" t="s">
        <v>11</v>
      </c>
      <c r="B9" s="1">
        <v>4.4999999999999998E-2</v>
      </c>
      <c r="D9" s="21" t="s">
        <v>12</v>
      </c>
      <c r="E9" s="1">
        <v>0.25</v>
      </c>
    </row>
    <row r="11" spans="1:8" x14ac:dyDescent="0.25">
      <c r="A11" s="3" t="s">
        <v>13</v>
      </c>
    </row>
    <row r="13" spans="1:8" ht="16.5" thickBot="1" x14ac:dyDescent="0.3">
      <c r="A13" s="20" t="s">
        <v>1</v>
      </c>
      <c r="B13" s="1" t="s">
        <v>14</v>
      </c>
      <c r="D13" s="3"/>
      <c r="E13" s="4"/>
      <c r="G13" s="4"/>
    </row>
    <row r="14" spans="1:8" x14ac:dyDescent="0.25">
      <c r="A14" s="1" t="s">
        <v>3</v>
      </c>
      <c r="B14" s="11">
        <v>20000</v>
      </c>
      <c r="F14" s="4"/>
    </row>
    <row r="15" spans="1:8" x14ac:dyDescent="0.25">
      <c r="A15" s="1" t="s">
        <v>5</v>
      </c>
      <c r="B15" s="12">
        <v>30000</v>
      </c>
      <c r="F15" s="9"/>
      <c r="H15" s="8"/>
    </row>
    <row r="16" spans="1:8" x14ac:dyDescent="0.25">
      <c r="A16" s="1" t="s">
        <v>7</v>
      </c>
      <c r="B16" s="12">
        <v>0</v>
      </c>
      <c r="F16" s="9"/>
      <c r="H16" s="8"/>
    </row>
    <row r="17" spans="1:8" x14ac:dyDescent="0.25">
      <c r="A17" s="1" t="s">
        <v>9</v>
      </c>
      <c r="B17" s="12">
        <v>40000</v>
      </c>
      <c r="F17" s="9"/>
      <c r="H17" s="8"/>
    </row>
    <row r="18" spans="1:8" ht="16.5" thickBot="1" x14ac:dyDescent="0.3">
      <c r="A18" s="1" t="s">
        <v>11</v>
      </c>
      <c r="B18" s="13">
        <v>10000</v>
      </c>
      <c r="F18" s="9"/>
      <c r="H18" s="8"/>
    </row>
    <row r="19" spans="1:8" x14ac:dyDescent="0.25">
      <c r="B19" s="14"/>
      <c r="E19" s="8"/>
      <c r="F19" s="8"/>
      <c r="G19" s="8"/>
      <c r="H19" s="8"/>
    </row>
    <row r="20" spans="1:8" x14ac:dyDescent="0.25">
      <c r="A20" s="21" t="s">
        <v>16</v>
      </c>
      <c r="B20" s="15">
        <f>SUMPRODUCT(B5:B9,B14:B18)</f>
        <v>8000</v>
      </c>
    </row>
    <row r="22" spans="1:8" x14ac:dyDescent="0.25">
      <c r="B22" s="10" t="s">
        <v>46</v>
      </c>
      <c r="C22" s="10" t="s">
        <v>42</v>
      </c>
      <c r="D22" s="1" t="s">
        <v>47</v>
      </c>
    </row>
    <row r="23" spans="1:8" x14ac:dyDescent="0.25">
      <c r="A23" s="10" t="s">
        <v>48</v>
      </c>
      <c r="B23" s="15">
        <f>SUM(B14:B18)</f>
        <v>100000</v>
      </c>
      <c r="C23" s="15">
        <f>E5</f>
        <v>100000</v>
      </c>
      <c r="D23" s="14">
        <f>C23-B23</f>
        <v>0</v>
      </c>
    </row>
    <row r="25" spans="1:8" x14ac:dyDescent="0.25">
      <c r="B25" s="10" t="s">
        <v>46</v>
      </c>
      <c r="C25" s="1" t="s">
        <v>43</v>
      </c>
    </row>
    <row r="26" spans="1:8" x14ac:dyDescent="0.25">
      <c r="A26" s="10" t="s">
        <v>44</v>
      </c>
      <c r="B26" s="15">
        <f>SUM(B14:B15)</f>
        <v>50000</v>
      </c>
      <c r="C26" s="15">
        <f>E6</f>
        <v>50000</v>
      </c>
    </row>
    <row r="27" spans="1:8" x14ac:dyDescent="0.25">
      <c r="A27" s="10" t="s">
        <v>45</v>
      </c>
      <c r="B27" s="15">
        <f>SUM(B16:B17)</f>
        <v>40000</v>
      </c>
      <c r="C27" s="15">
        <f>E7</f>
        <v>50000</v>
      </c>
    </row>
    <row r="28" spans="1:8" x14ac:dyDescent="0.25">
      <c r="A28" s="10" t="s">
        <v>5</v>
      </c>
      <c r="B28" s="15">
        <f>B15</f>
        <v>30000</v>
      </c>
      <c r="C28" s="15">
        <f>E8*(B14+B15)</f>
        <v>30000</v>
      </c>
    </row>
    <row r="30" spans="1:8" x14ac:dyDescent="0.25">
      <c r="B30" s="10" t="s">
        <v>46</v>
      </c>
      <c r="C30" s="1" t="s">
        <v>49</v>
      </c>
    </row>
    <row r="31" spans="1:8" x14ac:dyDescent="0.25">
      <c r="A31" s="1" t="s">
        <v>11</v>
      </c>
      <c r="B31" s="15">
        <f>B18</f>
        <v>10000</v>
      </c>
      <c r="C31" s="15">
        <f>E9*(B16+B17)</f>
        <v>10000</v>
      </c>
    </row>
  </sheetData>
  <phoneticPr fontId="0" type="noConversion"/>
  <printOptions horizontalCentered="1" headings="1" gridLines="1"/>
  <pageMargins left="0.75" right="0.75" top="1" bottom="1" header="0.5" footer="4.59"/>
  <pageSetup orientation="portrait" horizontalDpi="300" verticalDpi="300" r:id="rId1"/>
  <headerFooter alignWithMargins="0"/>
  <ignoredErrors>
    <ignoredError sqref="B26:B27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showGridLines="0" workbookViewId="0"/>
  </sheetViews>
  <sheetFormatPr defaultRowHeight="12.75" x14ac:dyDescent="0.2"/>
  <cols>
    <col min="1" max="1" width="2.28515625" customWidth="1"/>
    <col min="2" max="2" width="6.28515625" bestFit="1" customWidth="1"/>
    <col min="3" max="3" width="27.5703125" bestFit="1" customWidth="1"/>
    <col min="4" max="4" width="11.7109375" bestFit="1" customWidth="1"/>
    <col min="5" max="5" width="9" bestFit="1" customWidth="1"/>
    <col min="6" max="6" width="10.7109375" bestFit="1" customWidth="1"/>
    <col min="7" max="8" width="10.140625" bestFit="1" customWidth="1"/>
  </cols>
  <sheetData>
    <row r="1" spans="1:8" x14ac:dyDescent="0.2">
      <c r="A1" s="5" t="s">
        <v>50</v>
      </c>
    </row>
    <row r="2" spans="1:8" x14ac:dyDescent="0.2">
      <c r="A2" s="5" t="s">
        <v>51</v>
      </c>
    </row>
    <row r="3" spans="1:8" x14ac:dyDescent="0.2">
      <c r="A3" s="5" t="s">
        <v>52</v>
      </c>
    </row>
    <row r="6" spans="1:8" ht="13.5" thickBot="1" x14ac:dyDescent="0.25">
      <c r="A6" t="s">
        <v>53</v>
      </c>
    </row>
    <row r="7" spans="1:8" x14ac:dyDescent="0.2">
      <c r="B7" s="16"/>
      <c r="C7" s="16"/>
      <c r="D7" s="16" t="s">
        <v>17</v>
      </c>
      <c r="E7" s="16" t="s">
        <v>18</v>
      </c>
      <c r="F7" s="16" t="s">
        <v>19</v>
      </c>
      <c r="G7" s="16" t="s">
        <v>20</v>
      </c>
      <c r="H7" s="16" t="s">
        <v>20</v>
      </c>
    </row>
    <row r="8" spans="1:8" ht="13.5" thickBot="1" x14ac:dyDescent="0.25">
      <c r="B8" s="17" t="s">
        <v>21</v>
      </c>
      <c r="C8" s="17" t="s">
        <v>22</v>
      </c>
      <c r="D8" s="17" t="s">
        <v>23</v>
      </c>
      <c r="E8" s="17" t="s">
        <v>24</v>
      </c>
      <c r="F8" s="17" t="s">
        <v>25</v>
      </c>
      <c r="G8" s="17" t="s">
        <v>26</v>
      </c>
      <c r="H8" s="17" t="s">
        <v>27</v>
      </c>
    </row>
    <row r="9" spans="1:8" x14ac:dyDescent="0.2">
      <c r="B9" s="6" t="s">
        <v>28</v>
      </c>
      <c r="C9" s="6" t="s">
        <v>29</v>
      </c>
      <c r="D9" s="6">
        <v>20000</v>
      </c>
      <c r="E9" s="6">
        <v>0</v>
      </c>
      <c r="F9" s="6">
        <v>7.2999999999999995E-2</v>
      </c>
      <c r="G9" s="6">
        <v>0.03</v>
      </c>
      <c r="H9" s="6">
        <v>5.4999999999999979E-2</v>
      </c>
    </row>
    <row r="10" spans="1:8" x14ac:dyDescent="0.2">
      <c r="B10" s="6" t="s">
        <v>30</v>
      </c>
      <c r="C10" s="6" t="s">
        <v>31</v>
      </c>
      <c r="D10" s="6">
        <v>30000</v>
      </c>
      <c r="E10" s="6">
        <v>0</v>
      </c>
      <c r="F10" s="6">
        <v>0.10299999999999999</v>
      </c>
      <c r="G10" s="6">
        <v>1E+30</v>
      </c>
      <c r="H10" s="6">
        <v>0.03</v>
      </c>
    </row>
    <row r="11" spans="1:8" x14ac:dyDescent="0.2">
      <c r="B11" s="6" t="s">
        <v>32</v>
      </c>
      <c r="C11" s="6" t="s">
        <v>33</v>
      </c>
      <c r="D11" s="6">
        <v>0</v>
      </c>
      <c r="E11" s="6">
        <v>-1.100000000000001E-2</v>
      </c>
      <c r="F11" s="6">
        <v>6.4000000000000001E-2</v>
      </c>
      <c r="G11" s="6">
        <v>1.100000000000001E-2</v>
      </c>
      <c r="H11" s="6">
        <v>1E+30</v>
      </c>
    </row>
    <row r="12" spans="1:8" x14ac:dyDescent="0.2">
      <c r="B12" s="6" t="s">
        <v>34</v>
      </c>
      <c r="C12" s="6" t="s">
        <v>35</v>
      </c>
      <c r="D12" s="6">
        <v>40000</v>
      </c>
      <c r="E12" s="6">
        <v>0</v>
      </c>
      <c r="F12" s="6">
        <v>7.5000000000000011E-2</v>
      </c>
      <c r="G12" s="6">
        <v>2.749999999999999E-2</v>
      </c>
      <c r="H12" s="6">
        <v>1.100000000000001E-2</v>
      </c>
    </row>
    <row r="13" spans="1:8" ht="13.5" thickBot="1" x14ac:dyDescent="0.25">
      <c r="B13" s="7" t="s">
        <v>36</v>
      </c>
      <c r="C13" s="7" t="s">
        <v>37</v>
      </c>
      <c r="D13" s="7">
        <v>10000</v>
      </c>
      <c r="E13" s="7">
        <v>0</v>
      </c>
      <c r="F13" s="7">
        <v>4.4999999999999984E-2</v>
      </c>
      <c r="G13" s="7">
        <v>3.0000000000000027E-2</v>
      </c>
      <c r="H13" s="7">
        <v>1E+30</v>
      </c>
    </row>
    <row r="15" spans="1:8" ht="13.5" thickBot="1" x14ac:dyDescent="0.25">
      <c r="A15" t="s">
        <v>15</v>
      </c>
    </row>
    <row r="16" spans="1:8" x14ac:dyDescent="0.2">
      <c r="B16" s="16"/>
      <c r="C16" s="16"/>
      <c r="D16" s="16" t="s">
        <v>17</v>
      </c>
      <c r="E16" s="16" t="s">
        <v>38</v>
      </c>
      <c r="F16" s="16" t="s">
        <v>39</v>
      </c>
      <c r="G16" s="16" t="s">
        <v>20</v>
      </c>
      <c r="H16" s="16" t="s">
        <v>20</v>
      </c>
    </row>
    <row r="17" spans="2:8" ht="13.5" thickBot="1" x14ac:dyDescent="0.25">
      <c r="B17" s="17" t="s">
        <v>21</v>
      </c>
      <c r="C17" s="17" t="s">
        <v>22</v>
      </c>
      <c r="D17" s="17" t="s">
        <v>23</v>
      </c>
      <c r="E17" s="17" t="s">
        <v>40</v>
      </c>
      <c r="F17" s="17" t="s">
        <v>41</v>
      </c>
      <c r="G17" s="17" t="s">
        <v>26</v>
      </c>
      <c r="H17" s="17" t="s">
        <v>27</v>
      </c>
    </row>
    <row r="18" spans="2:8" x14ac:dyDescent="0.2">
      <c r="B18" s="6" t="s">
        <v>54</v>
      </c>
      <c r="C18" s="6" t="s">
        <v>55</v>
      </c>
      <c r="D18" s="18">
        <v>100000</v>
      </c>
      <c r="E18" s="6">
        <v>6.9000000000000006E-2</v>
      </c>
      <c r="F18" s="6">
        <v>100000</v>
      </c>
      <c r="G18" s="6">
        <v>12500</v>
      </c>
      <c r="H18" s="6">
        <v>50000</v>
      </c>
    </row>
    <row r="19" spans="2:8" x14ac:dyDescent="0.2">
      <c r="B19" s="6" t="s">
        <v>56</v>
      </c>
      <c r="C19" s="6" t="s">
        <v>57</v>
      </c>
      <c r="D19" s="18">
        <v>50000</v>
      </c>
      <c r="E19" s="6">
        <v>2.1999999999999992E-2</v>
      </c>
      <c r="F19" s="6">
        <v>0</v>
      </c>
      <c r="G19" s="6">
        <v>50000</v>
      </c>
      <c r="H19" s="6">
        <v>12500</v>
      </c>
    </row>
    <row r="20" spans="2:8" x14ac:dyDescent="0.2">
      <c r="B20" s="6" t="s">
        <v>58</v>
      </c>
      <c r="C20" s="6" t="s">
        <v>59</v>
      </c>
      <c r="D20" s="18">
        <v>40000</v>
      </c>
      <c r="E20" s="6">
        <v>0</v>
      </c>
      <c r="F20" s="6">
        <v>0</v>
      </c>
      <c r="G20" s="6">
        <v>1E+30</v>
      </c>
      <c r="H20" s="6">
        <v>10000</v>
      </c>
    </row>
    <row r="21" spans="2:8" x14ac:dyDescent="0.2">
      <c r="B21" s="6" t="s">
        <v>60</v>
      </c>
      <c r="C21" s="6" t="s">
        <v>61</v>
      </c>
      <c r="D21" s="18">
        <v>30000</v>
      </c>
      <c r="E21" s="6">
        <v>0.03</v>
      </c>
      <c r="F21" s="6">
        <v>0</v>
      </c>
      <c r="G21" s="6">
        <v>20000</v>
      </c>
      <c r="H21" s="6">
        <v>30000</v>
      </c>
    </row>
    <row r="22" spans="2:8" ht="13.5" thickBot="1" x14ac:dyDescent="0.25">
      <c r="B22" s="7" t="s">
        <v>62</v>
      </c>
      <c r="C22" s="7" t="s">
        <v>63</v>
      </c>
      <c r="D22" s="19">
        <v>10000</v>
      </c>
      <c r="E22" s="7">
        <v>-2.4000000000000021E-2</v>
      </c>
      <c r="F22" s="7">
        <v>0</v>
      </c>
      <c r="G22" s="7">
        <v>50000</v>
      </c>
      <c r="H22" s="7">
        <v>12500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Model</vt:lpstr>
      <vt:lpstr>Sensitivity Report 1</vt:lpstr>
      <vt:lpstr>Model!Print_Area</vt:lpstr>
    </vt:vector>
  </TitlesOfParts>
  <Company>University of Cincinnati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J. Sweeney</dc:creator>
  <cp:lastModifiedBy>Jeff Ohlmann</cp:lastModifiedBy>
  <dcterms:created xsi:type="dcterms:W3CDTF">1997-09-03T17:31:57Z</dcterms:created>
  <dcterms:modified xsi:type="dcterms:W3CDTF">2013-01-13T18:17:20Z</dcterms:modified>
</cp:coreProperties>
</file>