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5eaef64d401fff/Documents/School_Docs/"/>
    </mc:Choice>
  </mc:AlternateContent>
  <xr:revisionPtr revIDLastSave="0" documentId="13_ncr:40009_{6DDF46BA-6E39-4D0F-A30B-F48F755C7BF0}" xr6:coauthVersionLast="45" xr6:coauthVersionMax="45" xr10:uidLastSave="{00000000-0000-0000-0000-000000000000}"/>
  <bookViews>
    <workbookView xWindow="-108" yWindow="-108" windowWidth="23256" windowHeight="12576" activeTab="3"/>
  </bookViews>
  <sheets>
    <sheet name="practice-data-set-financialfore" sheetId="1" r:id="rId1"/>
    <sheet name="List" sheetId="2" r:id="rId2"/>
    <sheet name="Index_Intro_Empty" sheetId="3" r:id="rId3"/>
    <sheet name="Dashboard_Matching" sheetId="8" r:id="rId4"/>
    <sheet name="MATCH" sheetId="5" r:id="rId5"/>
    <sheet name="Dashboard" sheetId="6" r:id="rId6"/>
  </sheets>
  <definedNames>
    <definedName name="COGS">'practice-data-set-financialfore'!$F$2:$F$13</definedName>
    <definedName name="Other_Operating_Items">'practice-data-set-financialfore'!$H$2:$H$13</definedName>
    <definedName name="Period_Ending">'practice-data-set-financialfore'!$D$2:$D$13</definedName>
    <definedName name="SGAs">'practice-data-set-financialfore'!$G$2:$G$13</definedName>
    <definedName name="Ticker_Symbol">List!$C$4:$C$7</definedName>
    <definedName name="Total_Revenue">'practice-data-set-financialfore'!$E$2:$E$13</definedName>
    <definedName name="Years">'practice-data-set-financialfore'!$C$2:$C$13</definedName>
  </definedNames>
  <calcPr calcId="0"/>
  <pivotCaches>
    <pivotCache cacheId="2" r:id="rId7"/>
  </pivotCaches>
</workbook>
</file>

<file path=xl/calcChain.xml><?xml version="1.0" encoding="utf-8"?>
<calcChain xmlns="http://schemas.openxmlformats.org/spreadsheetml/2006/main">
  <c r="G7" i="8" l="1" a="1"/>
  <c r="G7" i="8" s="1"/>
  <c r="F7" i="8" a="1"/>
  <c r="F7" i="8" s="1"/>
  <c r="E7" i="8" a="1"/>
  <c r="E7" i="8" s="1"/>
  <c r="E11" i="8" a="1"/>
  <c r="E11" i="8" s="1"/>
  <c r="E10" i="8" a="1"/>
  <c r="E10" i="8" s="1"/>
  <c r="E13" i="8" s="1"/>
  <c r="E8" i="8" a="1"/>
  <c r="E8" i="8" s="1"/>
  <c r="D8" i="5" a="1"/>
  <c r="D8" i="5" s="1"/>
  <c r="D7" i="5" a="1"/>
  <c r="D7" i="5" s="1"/>
  <c r="E11" i="3" a="1"/>
  <c r="E11" i="3" s="1"/>
  <c r="E10" i="3" a="1"/>
  <c r="E10" i="3" s="1"/>
  <c r="E8" i="3" a="1"/>
  <c r="E8" i="3" s="1"/>
  <c r="E7" i="3" a="1"/>
  <c r="E7" i="3" s="1"/>
  <c r="E9" i="8" l="1"/>
  <c r="E14" i="8" s="1"/>
  <c r="E13" i="3"/>
  <c r="E9" i="3"/>
  <c r="E1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<sst xmlns="http://schemas.openxmlformats.org/spreadsheetml/2006/main" count="101" uniqueCount="42">
  <si>
    <t>Ticker Symbol</t>
  </si>
  <si>
    <t>Years</t>
  </si>
  <si>
    <t>Period Ending</t>
  </si>
  <si>
    <t xml:space="preserve"> Total Revenue </t>
  </si>
  <si>
    <t xml:space="preserve"> Cost of Revenue </t>
  </si>
  <si>
    <t xml:space="preserve"> Sales, General and Admin. </t>
  </si>
  <si>
    <t xml:space="preserve"> Other Operating Items </t>
  </si>
  <si>
    <t>NAVI</t>
  </si>
  <si>
    <t>Year 1</t>
  </si>
  <si>
    <t>Year 2</t>
  </si>
  <si>
    <t>Year 3</t>
  </si>
  <si>
    <t>PYPL</t>
  </si>
  <si>
    <t>QRVO</t>
  </si>
  <si>
    <t xml:space="preserve"> $-   </t>
  </si>
  <si>
    <t>WRK</t>
  </si>
  <si>
    <t>Grand Total</t>
  </si>
  <si>
    <t>Ticker_Symbol</t>
  </si>
  <si>
    <t>Income Statement</t>
  </si>
  <si>
    <t>Historical</t>
  </si>
  <si>
    <t>Revenue</t>
  </si>
  <si>
    <t>COGS</t>
  </si>
  <si>
    <t>Gross Profit</t>
  </si>
  <si>
    <t>Sales General and Admin</t>
  </si>
  <si>
    <t>Other Operating Expenses</t>
  </si>
  <si>
    <t>Research and Development</t>
  </si>
  <si>
    <t>Total Operating Expenses</t>
  </si>
  <si>
    <t>Operating Income / EBIT</t>
  </si>
  <si>
    <t>Formula</t>
  </si>
  <si>
    <t>=INDEX(Total_Revenue,1)</t>
  </si>
  <si>
    <t>=(INDEX(Cost_of_Revenue,1))</t>
  </si>
  <si>
    <t>=(INDEX(Total_Revenue,1))</t>
  </si>
  <si>
    <t>=I7-I8</t>
  </si>
  <si>
    <t>=INDEX(SGAs,1)</t>
  </si>
  <si>
    <t>=INDEX(Other_Operating_Items,1)</t>
  </si>
  <si>
    <t>(Not Needed)</t>
  </si>
  <si>
    <t>=SUM(I10:I12)</t>
  </si>
  <si>
    <t>=I9-I13</t>
  </si>
  <si>
    <t>One Criterion</t>
  </si>
  <si>
    <t>Need Location of ticker symbol in B2</t>
  </si>
  <si>
    <t>=MATCH(B3,Ticker_Symbol,0)</t>
  </si>
  <si>
    <t>=INDEX(Total_Revenue,MATCH(B3,Ticker_Symbol,0))</t>
  </si>
  <si>
    <t>=INDEX(Total_Revenue,MATCH(1,(B2=Ticker_Symbol)*(F6=Years),0))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</si>
</sst>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16" fillId="34" borderId="0" xfId="0" applyFont="1" applyFill="1"/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0" xfId="0" applyFont="1"/>
    <xf numFmtId="0" fontId="16" fillId="35" borderId="0" xfId="0" applyFont="1" applyFill="1"/>
    <xf numFmtId="0" fontId="0" fillId="35" borderId="0" xfId="0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9" fillId="0" borderId="0" xfId="0" applyFont="1" applyAlignment="1">
      <alignment horizontal="left" indent="1"/>
    </xf>
    <xf numFmtId="0" fontId="0" fillId="0" borderId="0" xfId="0" quotePrefix="1"/>
    <xf numFmtId="44" fontId="0" fillId="0" borderId="0" xfId="1" applyFont="1"/>
    <xf numFmtId="44" fontId="20" fillId="0" borderId="0" xfId="1" applyFont="1"/>
    <xf numFmtId="44" fontId="20" fillId="35" borderId="0" xfId="0" applyNumberFormat="1" applyFont="1" applyFill="1"/>
    <xf numFmtId="0" fontId="0" fillId="0" borderId="0" xfId="0" applyAlignment="1">
      <alignment wrapText="1"/>
    </xf>
    <xf numFmtId="44" fontId="0" fillId="0" borderId="0" xfId="1" quotePrefix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592017</xdr:colOff>
      <xdr:row>3</xdr:row>
      <xdr:rowOff>175847</xdr:rowOff>
    </xdr:from>
    <xdr:to>
      <xdr:col>13</xdr:col>
      <xdr:colOff>267449</xdr:colOff>
      <xdr:row>14</xdr:row>
      <xdr:rowOff>93784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72D8E9-9821-4D8F-B7EF-343C4A516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3463" y="720970"/>
          <a:ext cx="2113832" cy="1916722"/>
        </a:xfrm>
        <a:prstGeom prst="rect">
          <a:avLst/>
        </a:prstGeom>
      </xdr:spPr>
    </xdr:pic>
    <xdr:clientData/>
  </xdr:twoCellAnchor>
  <xdr:twoCellAnchor editAs="oneCell">
    <xdr:from>
      <xdr:col>6</xdr:col>
      <xdr:colOff>808924</xdr:colOff>
      <xdr:row>15</xdr:row>
      <xdr:rowOff>23446</xdr:rowOff>
    </xdr:from>
    <xdr:to>
      <xdr:col>12</xdr:col>
      <xdr:colOff>293075</xdr:colOff>
      <xdr:row>15</xdr:row>
      <xdr:rowOff>164122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3B36AE-763C-4816-AB92-8F8E215FC4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52" t="24037" r="4328" b="53301"/>
        <a:stretch/>
      </xdr:blipFill>
      <xdr:spPr>
        <a:xfrm>
          <a:off x="5937770" y="2749061"/>
          <a:ext cx="4267167" cy="140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914432</xdr:colOff>
      <xdr:row>17</xdr:row>
      <xdr:rowOff>99645</xdr:rowOff>
    </xdr:from>
    <xdr:to>
      <xdr:col>12</xdr:col>
      <xdr:colOff>398583</xdr:colOff>
      <xdr:row>18</xdr:row>
      <xdr:rowOff>58614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D920DC-5F17-454E-BBE2-6555D32135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52" t="24037" r="4328" b="53301"/>
        <a:stretch/>
      </xdr:blipFill>
      <xdr:spPr>
        <a:xfrm>
          <a:off x="6043278" y="3188676"/>
          <a:ext cx="4267167" cy="140676"/>
        </a:xfrm>
        <a:prstGeom prst="rect">
          <a:avLst/>
        </a:prstGeom>
      </xdr:spPr>
    </xdr:pic>
    <xdr:clientData/>
  </xdr:twoCellAnchor>
  <xdr:twoCellAnchor editAs="oneCell">
    <xdr:from>
      <xdr:col>0</xdr:col>
      <xdr:colOff>518479</xdr:colOff>
      <xdr:row>14</xdr:row>
      <xdr:rowOff>117230</xdr:rowOff>
    </xdr:from>
    <xdr:to>
      <xdr:col>6</xdr:col>
      <xdr:colOff>675640</xdr:colOff>
      <xdr:row>25</xdr:row>
      <xdr:rowOff>56648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46994A-1D91-46C0-A298-2E138641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479" y="2661138"/>
          <a:ext cx="5286007" cy="19382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234463</xdr:colOff>
      <xdr:row>10</xdr:row>
      <xdr:rowOff>38686</xdr:rowOff>
    </xdr:from>
    <xdr:to>
      <xdr:col>12</xdr:col>
      <xdr:colOff>457201</xdr:colOff>
      <xdr:row>23</xdr:row>
      <xdr:rowOff>106093</xdr:rowOff>
    </xdr:to>
    <xdr:pic>
      <xdr:nvPicPr>
        <xdr:cNvPr id="2" name="Picture 1" descr="F &#10;I &#10;2 &#10;3 &#10;4 &#10;5 &#10;6 &#10;Total Revenue &#10;G &#10;Ticker Symbol &#10;6,824,000,000 &#10;13,240,000,000 &#10;4,250,447,000 &#10;55,123,000,000 &#10;52,107,000,000 &#10;50,123,000,000 &#10;7,719,600,000 &#10;9,429,300,000 &#10;AVGO &#10;One criterion &#10;Need location of &#10;ticker symbol in H2 &#10;Formula &#10;—INDEX Total revenue I &#10;=lNDEX(Total_revenue,M &#10;_symboI,O)) &#10;Returned Value &#10;1 &#10;6,824,000,000 &#10;6,824,000,000 &#10;71 $ &#10;10 $ ">
          <a:extLst>
            <a:ext uri="{FF2B5EF4-FFF2-40B4-BE49-F238E27FC236}">
              <a16:creationId xmlns:a16="http://schemas.microsoft.com/office/drawing/2014/main" id="{397B5CA9-15C3-474C-A794-9F649EFFB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63" y="2037471"/>
          <a:ext cx="9753600" cy="2429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hil Cook" refreshedDate="44107.483389699075" createdVersion="6" refreshedVersion="6" minRefreshableVersion="3" recordCount="12">
  <cacheSource type="worksheet">
    <worksheetSource ref="B1:B13" sheet="practice-data-set-financialfore"/>
  </cacheSource>
  <cacheFields count="1">
    <cacheField name="Ticker Symbol" numFmtId="0">
      <sharedItems count="4">
        <s v="NAVI"/>
        <s v="PYPL"/>
        <s v="QRVO"/>
        <s v="W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cker_Symbol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" sqref="C2"/>
    </sheetView>
  </sheetViews>
  <sheetFormatPr defaultRowHeight="14.4" x14ac:dyDescent="0.3"/>
  <cols>
    <col min="1" max="1" width="7.44140625" customWidth="1"/>
    <col min="2" max="2" width="12.21875" bestFit="1" customWidth="1"/>
    <col min="3" max="3" width="6.109375" bestFit="1" customWidth="1"/>
    <col min="4" max="4" width="12" bestFit="1" customWidth="1"/>
    <col min="5" max="5" width="15" bestFit="1" customWidth="1"/>
    <col min="6" max="6" width="15.33203125" bestFit="1" customWidth="1"/>
    <col min="7" max="7" width="23.109375" bestFit="1" customWidth="1"/>
    <col min="8" max="8" width="20.2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s="1">
        <v>41639</v>
      </c>
      <c r="E2" s="2">
        <v>5015000000</v>
      </c>
      <c r="F2" s="2">
        <v>1844000000</v>
      </c>
      <c r="G2" s="2">
        <v>446000000</v>
      </c>
      <c r="H2" s="2">
        <v>104000000</v>
      </c>
    </row>
    <row r="3" spans="1:8" x14ac:dyDescent="0.3">
      <c r="A3">
        <v>2</v>
      </c>
      <c r="B3" t="s">
        <v>7</v>
      </c>
      <c r="C3" t="s">
        <v>9</v>
      </c>
      <c r="D3" s="1">
        <v>42004</v>
      </c>
      <c r="E3" s="2">
        <v>5115000000</v>
      </c>
      <c r="F3" s="2">
        <v>1945000000</v>
      </c>
      <c r="G3" s="2">
        <v>495000000</v>
      </c>
      <c r="H3" s="2">
        <v>122000000</v>
      </c>
    </row>
    <row r="4" spans="1:8" x14ac:dyDescent="0.3">
      <c r="A4">
        <v>3</v>
      </c>
      <c r="B4" t="s">
        <v>7</v>
      </c>
      <c r="C4" t="s">
        <v>10</v>
      </c>
      <c r="D4" s="1">
        <v>42369</v>
      </c>
      <c r="E4" s="2">
        <v>4183000000</v>
      </c>
      <c r="F4" s="2">
        <v>1479000000</v>
      </c>
      <c r="G4" s="2">
        <v>545000000</v>
      </c>
      <c r="H4" s="2">
        <v>137000000</v>
      </c>
    </row>
    <row r="5" spans="1:8" x14ac:dyDescent="0.3">
      <c r="A5">
        <v>4</v>
      </c>
      <c r="B5" t="s">
        <v>11</v>
      </c>
      <c r="C5" t="s">
        <v>8</v>
      </c>
      <c r="D5" s="1">
        <v>42004</v>
      </c>
      <c r="E5" s="2">
        <v>8025000000</v>
      </c>
      <c r="F5" s="2">
        <v>747000000</v>
      </c>
      <c r="G5" s="2">
        <v>5494000000</v>
      </c>
      <c r="H5" s="2">
        <v>516000000</v>
      </c>
    </row>
    <row r="6" spans="1:8" x14ac:dyDescent="0.3">
      <c r="A6">
        <v>5</v>
      </c>
      <c r="B6" t="s">
        <v>11</v>
      </c>
      <c r="C6" t="s">
        <v>9</v>
      </c>
      <c r="D6" s="1">
        <v>42369</v>
      </c>
      <c r="E6" s="2">
        <v>9248000000</v>
      </c>
      <c r="F6" s="2">
        <v>792000000</v>
      </c>
      <c r="G6" s="2">
        <v>6339000000</v>
      </c>
      <c r="H6" s="2">
        <v>608000000</v>
      </c>
    </row>
    <row r="7" spans="1:8" x14ac:dyDescent="0.3">
      <c r="A7">
        <v>6</v>
      </c>
      <c r="B7" t="s">
        <v>11</v>
      </c>
      <c r="C7" t="s">
        <v>10</v>
      </c>
      <c r="D7" s="1">
        <v>42735</v>
      </c>
      <c r="E7" s="2">
        <v>10842000000</v>
      </c>
      <c r="F7" s="2">
        <v>834000000</v>
      </c>
      <c r="G7" s="2">
        <v>7698000000</v>
      </c>
      <c r="H7" s="2">
        <v>724000000</v>
      </c>
    </row>
    <row r="8" spans="1:8" x14ac:dyDescent="0.3">
      <c r="A8">
        <v>7</v>
      </c>
      <c r="B8" t="s">
        <v>12</v>
      </c>
      <c r="C8" t="s">
        <v>8</v>
      </c>
      <c r="D8" s="1">
        <v>41727</v>
      </c>
      <c r="E8" s="2">
        <v>1148231000</v>
      </c>
      <c r="F8" s="2">
        <v>940573000</v>
      </c>
      <c r="G8" s="2">
        <v>180317000</v>
      </c>
      <c r="H8" t="s">
        <v>13</v>
      </c>
    </row>
    <row r="9" spans="1:8" x14ac:dyDescent="0.3">
      <c r="A9">
        <v>8</v>
      </c>
      <c r="B9" t="s">
        <v>12</v>
      </c>
      <c r="C9" t="s">
        <v>9</v>
      </c>
      <c r="D9" s="1">
        <v>42091</v>
      </c>
      <c r="E9" s="2">
        <v>1710966000</v>
      </c>
      <c r="F9" s="2">
        <v>1279152000</v>
      </c>
      <c r="G9" s="2">
        <v>309348000</v>
      </c>
      <c r="H9" t="s">
        <v>13</v>
      </c>
    </row>
    <row r="10" spans="1:8" x14ac:dyDescent="0.3">
      <c r="A10">
        <v>9</v>
      </c>
      <c r="B10" t="s">
        <v>12</v>
      </c>
      <c r="C10" t="s">
        <v>10</v>
      </c>
      <c r="D10" s="1">
        <v>42462</v>
      </c>
      <c r="E10" s="2">
        <v>2610726000</v>
      </c>
      <c r="F10" s="2">
        <v>2009936000</v>
      </c>
      <c r="G10" s="2">
        <v>588822000</v>
      </c>
      <c r="H10" t="s">
        <v>13</v>
      </c>
    </row>
    <row r="11" spans="1:8" x14ac:dyDescent="0.3">
      <c r="A11">
        <v>10</v>
      </c>
      <c r="B11" t="s">
        <v>14</v>
      </c>
      <c r="C11" t="s">
        <v>8</v>
      </c>
      <c r="D11" s="1">
        <v>41912</v>
      </c>
      <c r="E11" s="2">
        <v>9895100000</v>
      </c>
      <c r="F11" s="2">
        <v>7961500000</v>
      </c>
      <c r="G11" s="2">
        <v>937600000</v>
      </c>
      <c r="H11" s="2">
        <v>86000000</v>
      </c>
    </row>
    <row r="12" spans="1:8" x14ac:dyDescent="0.3">
      <c r="A12">
        <v>11</v>
      </c>
      <c r="B12" t="s">
        <v>14</v>
      </c>
      <c r="C12" t="s">
        <v>9</v>
      </c>
      <c r="D12" s="1">
        <v>42277</v>
      </c>
      <c r="E12" s="2">
        <v>11124800000</v>
      </c>
      <c r="F12" s="2">
        <v>8986500000</v>
      </c>
      <c r="G12" s="2">
        <v>1026100000</v>
      </c>
      <c r="H12" s="2">
        <v>118900000</v>
      </c>
    </row>
    <row r="13" spans="1:8" x14ac:dyDescent="0.3">
      <c r="A13">
        <v>12</v>
      </c>
      <c r="B13" t="s">
        <v>14</v>
      </c>
      <c r="C13" t="s">
        <v>10</v>
      </c>
      <c r="D13" s="1">
        <v>42643</v>
      </c>
      <c r="E13" s="2">
        <v>14171800000</v>
      </c>
      <c r="F13" s="2">
        <v>11413200000</v>
      </c>
      <c r="G13" s="2">
        <v>1750100000</v>
      </c>
      <c r="H13" s="2">
        <v>211800000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zoomScale="120" zoomScaleNormal="120" workbookViewId="0">
      <selection activeCell="C4" sqref="C4:C7"/>
    </sheetView>
  </sheetViews>
  <sheetFormatPr defaultRowHeight="14.4" x14ac:dyDescent="0.3"/>
  <cols>
    <col min="1" max="1" width="12.5546875" bestFit="1" customWidth="1"/>
    <col min="3" max="3" width="12.77734375" bestFit="1" customWidth="1"/>
  </cols>
  <sheetData>
    <row r="3" spans="1:3" x14ac:dyDescent="0.3">
      <c r="A3" s="3" t="s">
        <v>16</v>
      </c>
      <c r="C3" t="s">
        <v>16</v>
      </c>
    </row>
    <row r="4" spans="1:3" x14ac:dyDescent="0.3">
      <c r="A4" s="4" t="s">
        <v>7</v>
      </c>
      <c r="C4" t="s">
        <v>7</v>
      </c>
    </row>
    <row r="5" spans="1:3" x14ac:dyDescent="0.3">
      <c r="A5" s="4" t="s">
        <v>11</v>
      </c>
      <c r="C5" t="s">
        <v>11</v>
      </c>
    </row>
    <row r="6" spans="1:3" x14ac:dyDescent="0.3">
      <c r="A6" s="4" t="s">
        <v>12</v>
      </c>
      <c r="C6" t="s">
        <v>12</v>
      </c>
    </row>
    <row r="7" spans="1:3" x14ac:dyDescent="0.3">
      <c r="A7" s="4" t="s">
        <v>14</v>
      </c>
      <c r="C7" t="s">
        <v>14</v>
      </c>
    </row>
    <row r="8" spans="1:3" x14ac:dyDescent="0.3">
      <c r="A8" s="4" t="s">
        <v>15</v>
      </c>
    </row>
  </sheetData>
  <dataValidations count="1">
    <dataValidation type="list" allowBlank="1" showInputMessage="1" showErrorMessage="1" sqref="C4:C7">
      <formula1>Ticker_Symbol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zoomScale="130" zoomScaleNormal="130" workbookViewId="0">
      <selection activeCell="A2" sqref="A2:B2"/>
    </sheetView>
  </sheetViews>
  <sheetFormatPr defaultRowHeight="14.4" x14ac:dyDescent="0.3"/>
  <cols>
    <col min="1" max="1" width="12.5546875" bestFit="1" customWidth="1"/>
    <col min="5" max="7" width="17.77734375" customWidth="1"/>
    <col min="9" max="9" width="16.44140625" customWidth="1"/>
  </cols>
  <sheetData>
    <row r="2" spans="1:13" x14ac:dyDescent="0.3">
      <c r="A2" s="6" t="s">
        <v>0</v>
      </c>
      <c r="B2" t="s">
        <v>7</v>
      </c>
    </row>
    <row r="4" spans="1:13" x14ac:dyDescent="0.3">
      <c r="B4" s="7" t="s">
        <v>17</v>
      </c>
      <c r="C4" s="5"/>
      <c r="D4" s="5"/>
      <c r="E4" s="5"/>
      <c r="F4" s="5"/>
      <c r="G4" s="5"/>
    </row>
    <row r="5" spans="1:13" x14ac:dyDescent="0.3">
      <c r="E5" s="8" t="s">
        <v>18</v>
      </c>
      <c r="F5" s="8"/>
      <c r="G5" s="8"/>
      <c r="I5" t="s">
        <v>27</v>
      </c>
    </row>
    <row r="6" spans="1:13" x14ac:dyDescent="0.3">
      <c r="E6" s="9" t="s">
        <v>8</v>
      </c>
      <c r="F6" s="9" t="s">
        <v>9</v>
      </c>
      <c r="G6" s="9" t="s">
        <v>10</v>
      </c>
    </row>
    <row r="7" spans="1:13" x14ac:dyDescent="0.3">
      <c r="B7" s="9" t="s">
        <v>19</v>
      </c>
      <c r="E7" s="16">
        <f t="array" ref="E7">(INDEX(Total_Revenue,1))</f>
        <v>5015000000</v>
      </c>
      <c r="F7" s="16"/>
      <c r="G7" s="16"/>
      <c r="I7" s="15" t="s">
        <v>30</v>
      </c>
    </row>
    <row r="8" spans="1:13" x14ac:dyDescent="0.3">
      <c r="B8" s="12" t="s">
        <v>20</v>
      </c>
      <c r="E8" s="17">
        <f t="array" ref="E8">(INDEX(COGS,1))</f>
        <v>1844000000</v>
      </c>
      <c r="F8" s="16"/>
      <c r="G8" s="16"/>
      <c r="I8" s="15" t="s">
        <v>29</v>
      </c>
      <c r="M8" s="9"/>
    </row>
    <row r="9" spans="1:13" x14ac:dyDescent="0.3">
      <c r="B9" s="9" t="s">
        <v>21</v>
      </c>
      <c r="E9" s="16">
        <f>E7-E8</f>
        <v>3171000000</v>
      </c>
      <c r="F9" s="16"/>
      <c r="G9" s="16"/>
      <c r="I9" s="15" t="s">
        <v>31</v>
      </c>
    </row>
    <row r="10" spans="1:13" x14ac:dyDescent="0.3">
      <c r="B10" s="12" t="s">
        <v>22</v>
      </c>
      <c r="E10" s="16">
        <f t="array" ref="E10">INDEX(SGAs,1)</f>
        <v>446000000</v>
      </c>
      <c r="F10" s="16"/>
      <c r="G10" s="16"/>
      <c r="I10" s="15" t="s">
        <v>32</v>
      </c>
    </row>
    <row r="11" spans="1:13" x14ac:dyDescent="0.3">
      <c r="B11" s="13" t="s">
        <v>23</v>
      </c>
      <c r="E11" s="16">
        <f t="array" ref="E11">INDEX(Other_Operating_Items,1)</f>
        <v>104000000</v>
      </c>
      <c r="F11" s="16"/>
      <c r="G11" s="16"/>
      <c r="I11" s="15" t="s">
        <v>33</v>
      </c>
    </row>
    <row r="12" spans="1:13" x14ac:dyDescent="0.3">
      <c r="B12" s="13" t="s">
        <v>24</v>
      </c>
      <c r="E12" s="16"/>
      <c r="F12" s="16"/>
      <c r="G12" s="16"/>
      <c r="I12" t="s">
        <v>34</v>
      </c>
    </row>
    <row r="13" spans="1:13" x14ac:dyDescent="0.3">
      <c r="B13" s="14" t="s">
        <v>25</v>
      </c>
      <c r="E13" s="17">
        <f>SUM(E10:E12)</f>
        <v>550000000</v>
      </c>
      <c r="F13" s="16"/>
      <c r="G13" s="16"/>
      <c r="I13" s="15" t="s">
        <v>35</v>
      </c>
    </row>
    <row r="14" spans="1:13" x14ac:dyDescent="0.3">
      <c r="B14" s="10" t="s">
        <v>26</v>
      </c>
      <c r="C14" s="11"/>
      <c r="D14" s="11"/>
      <c r="E14" s="18">
        <f>E9-E13</f>
        <v>2621000000</v>
      </c>
      <c r="F14" s="11"/>
      <c r="G14" s="11"/>
      <c r="I14" s="15" t="s">
        <v>36</v>
      </c>
    </row>
  </sheetData>
  <mergeCells count="1">
    <mergeCell ref="E5:G5"/>
  </mergeCells>
  <phoneticPr fontId="18" type="noConversion"/>
  <dataValidations count="1">
    <dataValidation type="list" allowBlank="1" showInputMessage="1" showErrorMessage="1" sqref="B2">
      <formula1>Ticker_Symbol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abSelected="1" zoomScale="130" zoomScaleNormal="130" workbookViewId="0">
      <selection activeCell="E7" sqref="E7"/>
    </sheetView>
  </sheetViews>
  <sheetFormatPr defaultRowHeight="14.4" x14ac:dyDescent="0.3"/>
  <cols>
    <col min="1" max="1" width="12.5546875" bestFit="1" customWidth="1"/>
    <col min="5" max="7" width="17.77734375" customWidth="1"/>
    <col min="9" max="9" width="16.44140625" customWidth="1"/>
  </cols>
  <sheetData>
    <row r="2" spans="1:13" x14ac:dyDescent="0.3">
      <c r="A2" s="6" t="s">
        <v>0</v>
      </c>
      <c r="B2" t="s">
        <v>14</v>
      </c>
    </row>
    <row r="4" spans="1:13" x14ac:dyDescent="0.3">
      <c r="B4" s="7" t="s">
        <v>17</v>
      </c>
      <c r="C4" s="5"/>
      <c r="D4" s="5"/>
      <c r="E4" s="5"/>
      <c r="F4" s="5"/>
      <c r="G4" s="5"/>
    </row>
    <row r="5" spans="1:13" x14ac:dyDescent="0.3">
      <c r="E5" s="8" t="s">
        <v>18</v>
      </c>
      <c r="F5" s="8"/>
      <c r="G5" s="8"/>
      <c r="I5" t="s">
        <v>27</v>
      </c>
    </row>
    <row r="6" spans="1:13" x14ac:dyDescent="0.3">
      <c r="E6" s="9" t="s">
        <v>8</v>
      </c>
      <c r="F6" s="9" t="s">
        <v>9</v>
      </c>
      <c r="G6" s="9" t="s">
        <v>10</v>
      </c>
    </row>
    <row r="7" spans="1:13" ht="23.4" customHeight="1" x14ac:dyDescent="0.3">
      <c r="B7" s="9" t="s">
        <v>19</v>
      </c>
      <c r="E7" s="20">
        <f t="array" ref="E7">INDEX(Total_Revenue,MATCH(1,(B2=Ticker_Symbol)*(E6=Years),0))</f>
        <v>8025000000</v>
      </c>
      <c r="F7" s="20" t="e" cm="1">
        <f t="array" ref="F7">INDEX(Total_Revenue,MATCH(1,(B2=Ticker_Symbol)*(F6=Years),0))</f>
        <v>#N/A</v>
      </c>
      <c r="G7" s="20" t="e" cm="1">
        <f t="array" ref="G7">INDEX(Total_Revenue,MATCH(1,(B2=Ticker_Symbol)*(G6=Years),0))</f>
        <v>#N/A</v>
      </c>
      <c r="I7" s="15" t="s">
        <v>30</v>
      </c>
    </row>
    <row r="8" spans="1:13" x14ac:dyDescent="0.3">
      <c r="B8" s="12" t="s">
        <v>20</v>
      </c>
      <c r="E8" s="17">
        <f t="array" ref="E8">(INDEX(COGS,1))</f>
        <v>1844000000</v>
      </c>
      <c r="F8" s="16"/>
      <c r="G8" s="16"/>
      <c r="I8" s="15" t="s">
        <v>29</v>
      </c>
      <c r="M8" s="9"/>
    </row>
    <row r="9" spans="1:13" x14ac:dyDescent="0.3">
      <c r="B9" s="9" t="s">
        <v>21</v>
      </c>
      <c r="E9" s="16">
        <f>E7-E8</f>
        <v>6181000000</v>
      </c>
      <c r="F9" s="16"/>
      <c r="G9" s="16"/>
      <c r="I9" s="15" t="s">
        <v>31</v>
      </c>
    </row>
    <row r="10" spans="1:13" x14ac:dyDescent="0.3">
      <c r="B10" s="12" t="s">
        <v>22</v>
      </c>
      <c r="E10" s="16">
        <f t="array" ref="E10">INDEX(SGAs,1)</f>
        <v>446000000</v>
      </c>
      <c r="F10" s="16"/>
      <c r="G10" s="16"/>
      <c r="I10" s="15" t="s">
        <v>32</v>
      </c>
    </row>
    <row r="11" spans="1:13" x14ac:dyDescent="0.3">
      <c r="B11" s="13" t="s">
        <v>23</v>
      </c>
      <c r="E11" s="16">
        <f t="array" ref="E11">INDEX(Other_Operating_Items,1)</f>
        <v>104000000</v>
      </c>
      <c r="F11" s="16"/>
      <c r="G11" s="16"/>
      <c r="I11" s="15" t="s">
        <v>33</v>
      </c>
    </row>
    <row r="12" spans="1:13" x14ac:dyDescent="0.3">
      <c r="B12" s="13" t="s">
        <v>24</v>
      </c>
      <c r="E12" s="16"/>
      <c r="F12" s="16"/>
      <c r="G12" s="16"/>
      <c r="I12" t="s">
        <v>34</v>
      </c>
    </row>
    <row r="13" spans="1:13" x14ac:dyDescent="0.3">
      <c r="B13" s="14" t="s">
        <v>25</v>
      </c>
      <c r="E13" s="17">
        <f>SUM(E10:E12)</f>
        <v>550000000</v>
      </c>
      <c r="F13" s="16"/>
      <c r="G13" s="16"/>
      <c r="I13" s="15" t="s">
        <v>35</v>
      </c>
    </row>
    <row r="14" spans="1:13" x14ac:dyDescent="0.3">
      <c r="B14" s="10" t="s">
        <v>26</v>
      </c>
      <c r="C14" s="11"/>
      <c r="D14" s="11"/>
      <c r="E14" s="18">
        <f>E9-E13</f>
        <v>5631000000</v>
      </c>
      <c r="F14" s="11"/>
      <c r="G14" s="11"/>
      <c r="I14" s="15" t="s">
        <v>36</v>
      </c>
    </row>
    <row r="17" spans="8:8" x14ac:dyDescent="0.3">
      <c r="H17" s="15" t="s">
        <v>41</v>
      </c>
    </row>
  </sheetData>
  <mergeCells count="1">
    <mergeCell ref="E5:G5"/>
  </mergeCells>
  <dataValidations count="2">
    <dataValidation type="list" allowBlank="1" showInputMessage="1" showErrorMessage="1" sqref="B2">
      <formula1>Ticker_Symbol</formula1>
    </dataValidation>
    <dataValidation type="list" allowBlank="1" showInputMessage="1" showErrorMessage="1" sqref="B3">
      <formula1>Years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zoomScale="130" zoomScaleNormal="130" workbookViewId="0">
      <selection activeCell="D7" sqref="D7"/>
    </sheetView>
  </sheetViews>
  <sheetFormatPr defaultRowHeight="14.4" x14ac:dyDescent="0.3"/>
  <cols>
    <col min="1" max="1" width="12.77734375" bestFit="1" customWidth="1"/>
    <col min="2" max="2" width="12.109375" bestFit="1" customWidth="1"/>
    <col min="3" max="3" width="16.6640625" bestFit="1" customWidth="1"/>
    <col min="4" max="4" width="26.21875" bestFit="1" customWidth="1"/>
  </cols>
  <sheetData>
    <row r="3" spans="1:4" x14ac:dyDescent="0.3">
      <c r="A3" s="6" t="s">
        <v>0</v>
      </c>
      <c r="B3" t="s">
        <v>7</v>
      </c>
    </row>
    <row r="5" spans="1:4" ht="28.8" x14ac:dyDescent="0.3">
      <c r="B5" t="s">
        <v>37</v>
      </c>
      <c r="C5" s="19" t="s">
        <v>38</v>
      </c>
      <c r="D5" s="15" t="s">
        <v>39</v>
      </c>
    </row>
    <row r="7" spans="1:4" x14ac:dyDescent="0.3">
      <c r="D7" s="20">
        <f t="array" ref="D7">INDEX(Total_Revenue,1)</f>
        <v>5015000000</v>
      </c>
    </row>
    <row r="8" spans="1:4" x14ac:dyDescent="0.3">
      <c r="D8" s="20">
        <f t="array" ref="D8">INDEX(Total_Revenue,MATCH(B3,Ticker_Symbol,0))</f>
        <v>5015000000</v>
      </c>
    </row>
    <row r="9" spans="1:4" x14ac:dyDescent="0.3">
      <c r="D9" s="15" t="s">
        <v>28</v>
      </c>
    </row>
    <row r="10" spans="1:4" x14ac:dyDescent="0.3">
      <c r="D10" s="15" t="s">
        <v>40</v>
      </c>
    </row>
  </sheetData>
  <dataValidations count="1">
    <dataValidation type="list" allowBlank="1" showInputMessage="1" showErrorMessage="1" sqref="B3">
      <formula1>Ticker_Symbol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practice-data-set-financialfore</vt:lpstr>
      <vt:lpstr>List</vt:lpstr>
      <vt:lpstr>Index_Intro_Empty</vt:lpstr>
      <vt:lpstr>Dashboard_Matching</vt:lpstr>
      <vt:lpstr>MATCH</vt:lpstr>
      <vt:lpstr>Dashboard</vt:lpstr>
      <vt:lpstr>COGS</vt:lpstr>
      <vt:lpstr>Other_Operating_Items</vt:lpstr>
      <vt:lpstr>Period_Ending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Cook</dc:creator>
  <cp:lastModifiedBy>Phil Cook</cp:lastModifiedBy>
  <dcterms:created xsi:type="dcterms:W3CDTF">2020-10-03T18:28:20Z</dcterms:created>
  <dcterms:modified xsi:type="dcterms:W3CDTF">2020-10-04T03:03:18Z</dcterms:modified>
</cp:coreProperties>
</file>