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segd\Desktop\RCH_Algorithm\"/>
    </mc:Choice>
  </mc:AlternateContent>
  <xr:revisionPtr revIDLastSave="0" documentId="13_ncr:1_{0F650C3B-486C-4923-9491-A014BFCC1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K16" i="1"/>
  <c r="B16" i="1"/>
</calcChain>
</file>

<file path=xl/sharedStrings.xml><?xml version="1.0" encoding="utf-8"?>
<sst xmlns="http://schemas.openxmlformats.org/spreadsheetml/2006/main" count="38" uniqueCount="27">
  <si>
    <t>CodigoViaje</t>
  </si>
  <si>
    <t>NumPartidas</t>
  </si>
  <si>
    <t>Volumen%</t>
  </si>
  <si>
    <t>AverageVolume</t>
  </si>
  <si>
    <t>BestFloorV</t>
  </si>
  <si>
    <t>BestFloorF</t>
  </si>
  <si>
    <t>BestVolumeV</t>
  </si>
  <si>
    <t>BestVolumeF</t>
  </si>
  <si>
    <t>NotLoaded</t>
  </si>
  <si>
    <t>Clonado</t>
  </si>
  <si>
    <t>DiferenciaVolumen</t>
  </si>
  <si>
    <t>VBCN2403619</t>
  </si>
  <si>
    <t>NO</t>
  </si>
  <si>
    <t>VBCN2403611</t>
  </si>
  <si>
    <t>VBCN2403610</t>
  </si>
  <si>
    <t>VBCN2403590</t>
  </si>
  <si>
    <t>SI</t>
  </si>
  <si>
    <t>VBCN2403591</t>
  </si>
  <si>
    <t>VBCN2403595</t>
  </si>
  <si>
    <t>VBCN2403587</t>
  </si>
  <si>
    <t>VBCN2403586</t>
  </si>
  <si>
    <t>VBCN2403581</t>
  </si>
  <si>
    <t>VBCN2403557</t>
  </si>
  <si>
    <t>VBCN2403532</t>
  </si>
  <si>
    <t>VBCN2403535</t>
  </si>
  <si>
    <t>VBCN2403534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</si>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</sst>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F402B-23BE-44F0-A687-57DC87703E2A}" name="Table1" displayName="Table1" ref="A1:K14" totalsRowShown="0" headerRowDxfId="9" headerRowBorderDxfId="8" tableBorderDxfId="7">
  <autoFilter ref="A1:K14" xr:uid="{62CF402B-23BE-44F0-A687-57DC87703E2A}"/>
  <sortState xmlns:xlrd2="http://schemas.microsoft.com/office/spreadsheetml/2017/richdata2" ref="A2:K14">
    <sortCondition descending="1" ref="H1:H14"/>
  </sortState>
  <tableColumns count="11">
    <tableColumn id="1" xr3:uid="{2391432F-B25F-44C8-82FA-B49B8037E2B5}" name="CodigoViaje"/>
    <tableColumn id="2" xr3:uid="{DFA9AD97-0B12-401E-9266-8E4523C8C341}" name="NumPartidas"/>
    <tableColumn id="3" xr3:uid="{1521B890-5502-4BF8-B2BB-D0E2EDA6047A}" name="Volumen%" dataDxfId="6"/>
    <tableColumn id="4" xr3:uid="{7E80166D-E523-4481-9CFB-3A12BB0D417F}" name="AverageVolume" dataDxfId="5"/>
    <tableColumn id="5" xr3:uid="{2806E081-E514-490F-B43E-A01DD22555BD}" name="BestFloorV" dataDxfId="4"/>
    <tableColumn id="6" xr3:uid="{A696FEC8-3B93-4839-9012-59ACA6C5EF9A}" name="BestFloorF" dataDxfId="3"/>
    <tableColumn id="7" xr3:uid="{5AEEEC4C-5709-45A9-A989-FDB983007401}" name="BestVolumeV" dataDxfId="2"/>
    <tableColumn id="8" xr3:uid="{C5E4C136-CB49-4EB7-979C-981A23A8EA30}" name="BestVolumeF" dataDxfId="1"/>
    <tableColumn id="9" xr3:uid="{0B5C7EFF-BCC4-4B12-A42A-B6FF3EEC0AA6}" name="NotLoaded"/>
    <tableColumn id="10" xr3:uid="{41FCB556-899B-4121-A37D-28CBCF024E3D}" name="Clonado"/>
    <tableColumn id="11" xr3:uid="{A811AE11-AF17-414D-B7F3-C924EB52DFF9}" name="DiferenciaVolum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7" sqref="M17"/>
    </sheetView>
  </sheetViews>
  <sheetFormatPr defaultRowHeight="14.4" x14ac:dyDescent="0.3"/>
  <cols>
    <col min="1" max="1" width="15.5546875" bestFit="1" customWidth="1"/>
    <col min="2" max="2" width="16.33203125" bestFit="1" customWidth="1"/>
    <col min="3" max="3" width="14.5546875" bestFit="1" customWidth="1"/>
    <col min="4" max="4" width="19" bestFit="1" customWidth="1"/>
    <col min="5" max="5" width="14.44140625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4.77734375" bestFit="1" customWidth="1"/>
    <col min="10" max="10" width="12.44140625" bestFit="1" customWidth="1"/>
    <col min="11" max="11" width="2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</v>
      </c>
      <c r="B2">
        <v>44</v>
      </c>
      <c r="C2" s="2">
        <v>92.93973716104864</v>
      </c>
      <c r="D2" s="2">
        <v>70.359827040154912</v>
      </c>
      <c r="E2" s="2">
        <v>71.034553288651651</v>
      </c>
      <c r="F2" s="2">
        <v>96.336065573770497</v>
      </c>
      <c r="G2" s="2">
        <v>71.034553288651651</v>
      </c>
      <c r="H2" s="2">
        <v>96.336065573770497</v>
      </c>
      <c r="I2">
        <v>8</v>
      </c>
      <c r="J2" t="s">
        <v>12</v>
      </c>
      <c r="K2" s="2">
        <v>21.905183872396989</v>
      </c>
    </row>
    <row r="3" spans="1:11" x14ac:dyDescent="0.3">
      <c r="A3" t="s">
        <v>25</v>
      </c>
      <c r="B3">
        <v>24</v>
      </c>
      <c r="C3" s="2">
        <v>73.697016688819971</v>
      </c>
      <c r="D3" s="2">
        <v>72.500808771300584</v>
      </c>
      <c r="E3" s="2">
        <v>73.707425223818674</v>
      </c>
      <c r="F3" s="2">
        <v>94.160595021250757</v>
      </c>
      <c r="G3" s="2">
        <v>73.707425223818674</v>
      </c>
      <c r="H3" s="2">
        <v>94.160595021250757</v>
      </c>
      <c r="I3">
        <v>0</v>
      </c>
      <c r="J3" t="s">
        <v>12</v>
      </c>
      <c r="K3" s="2">
        <v>-1.040853499870309E-2</v>
      </c>
    </row>
    <row r="4" spans="1:11" x14ac:dyDescent="0.3">
      <c r="A4" t="s">
        <v>19</v>
      </c>
      <c r="B4">
        <v>39</v>
      </c>
      <c r="C4" s="2">
        <v>63.462768388997887</v>
      </c>
      <c r="D4" s="2">
        <v>61.13856214959079</v>
      </c>
      <c r="E4" s="2">
        <v>63.48597660892743</v>
      </c>
      <c r="F4" s="2">
        <v>93.948998178506372</v>
      </c>
      <c r="G4" s="2">
        <v>63.48597660892743</v>
      </c>
      <c r="H4" s="2">
        <v>93.948998178506372</v>
      </c>
      <c r="I4">
        <v>0</v>
      </c>
      <c r="J4" t="s">
        <v>12</v>
      </c>
      <c r="K4" s="2">
        <v>-2.3208219929543361E-2</v>
      </c>
    </row>
    <row r="5" spans="1:11" x14ac:dyDescent="0.3">
      <c r="A5" t="s">
        <v>13</v>
      </c>
      <c r="B5">
        <v>49</v>
      </c>
      <c r="C5" s="2">
        <v>60.668635848963717</v>
      </c>
      <c r="D5" s="2">
        <v>56.794324802049587</v>
      </c>
      <c r="E5" s="2">
        <v>56.949492818345277</v>
      </c>
      <c r="F5" s="2">
        <v>93.5270188221008</v>
      </c>
      <c r="G5" s="2">
        <v>56.949492818345277</v>
      </c>
      <c r="H5" s="2">
        <v>93.5270188221008</v>
      </c>
      <c r="I5">
        <v>1</v>
      </c>
      <c r="J5" t="s">
        <v>12</v>
      </c>
      <c r="K5" s="2">
        <v>3.7191430306184401</v>
      </c>
    </row>
    <row r="6" spans="1:11" x14ac:dyDescent="0.3">
      <c r="A6" t="s">
        <v>15</v>
      </c>
      <c r="B6">
        <v>51</v>
      </c>
      <c r="C6" s="2">
        <v>87.080797425059714</v>
      </c>
      <c r="D6" s="2">
        <v>73.136644582975975</v>
      </c>
      <c r="E6" s="2">
        <v>77.24675026314371</v>
      </c>
      <c r="F6" s="2">
        <v>94.4204614450516</v>
      </c>
      <c r="G6" s="2">
        <v>79.374880735536465</v>
      </c>
      <c r="H6" s="2">
        <v>92.269277474195505</v>
      </c>
      <c r="I6">
        <v>8</v>
      </c>
      <c r="J6" t="s">
        <v>16</v>
      </c>
      <c r="K6" s="2">
        <v>7.7059166895232494</v>
      </c>
    </row>
    <row r="7" spans="1:11" x14ac:dyDescent="0.3">
      <c r="A7" t="s">
        <v>21</v>
      </c>
      <c r="B7">
        <v>91</v>
      </c>
      <c r="C7" s="2">
        <v>53.680278639295032</v>
      </c>
      <c r="D7" s="2">
        <v>53.586415834856098</v>
      </c>
      <c r="E7" s="2">
        <v>53.756786060064748</v>
      </c>
      <c r="F7" s="2">
        <v>92.151791135397701</v>
      </c>
      <c r="G7" s="2">
        <v>53.756786060064748</v>
      </c>
      <c r="H7" s="2">
        <v>92.151791135397701</v>
      </c>
      <c r="I7">
        <v>0</v>
      </c>
      <c r="J7" t="s">
        <v>12</v>
      </c>
      <c r="K7" s="2">
        <v>-7.6507420769715395E-2</v>
      </c>
    </row>
    <row r="8" spans="1:11" x14ac:dyDescent="0.3">
      <c r="A8" t="s">
        <v>20</v>
      </c>
      <c r="B8">
        <v>53</v>
      </c>
      <c r="C8" s="2">
        <v>65.593220855515938</v>
      </c>
      <c r="D8" s="2">
        <v>58.520335640586929</v>
      </c>
      <c r="E8" s="2">
        <v>64.423198374018043</v>
      </c>
      <c r="F8" s="2">
        <v>92.12841530054645</v>
      </c>
      <c r="G8" s="2">
        <v>64.423198374018043</v>
      </c>
      <c r="H8" s="2">
        <v>92.12841530054645</v>
      </c>
      <c r="I8">
        <v>1</v>
      </c>
      <c r="J8" t="s">
        <v>12</v>
      </c>
      <c r="K8" s="2">
        <v>1.170022481497895</v>
      </c>
    </row>
    <row r="9" spans="1:11" x14ac:dyDescent="0.3">
      <c r="A9" t="s">
        <v>22</v>
      </c>
      <c r="B9">
        <v>44</v>
      </c>
      <c r="C9" s="2">
        <v>67.33131257721422</v>
      </c>
      <c r="D9" s="2">
        <v>63.745135860201138</v>
      </c>
      <c r="E9" s="2">
        <v>66.383123170008417</v>
      </c>
      <c r="F9" s="2">
        <v>91.619307832422592</v>
      </c>
      <c r="G9" s="2">
        <v>67.364648020385715</v>
      </c>
      <c r="H9" s="2">
        <v>90.877959927140253</v>
      </c>
      <c r="I9">
        <v>0</v>
      </c>
      <c r="J9" t="s">
        <v>16</v>
      </c>
      <c r="K9" s="2">
        <v>-3.3335443171495172E-2</v>
      </c>
    </row>
    <row r="10" spans="1:11" x14ac:dyDescent="0.3">
      <c r="A10" t="s">
        <v>23</v>
      </c>
      <c r="B10">
        <v>49</v>
      </c>
      <c r="C10" s="2">
        <v>69.230972189988577</v>
      </c>
      <c r="D10" s="2">
        <v>62.366322791223027</v>
      </c>
      <c r="E10" s="2">
        <v>65.001550731058927</v>
      </c>
      <c r="F10" s="2">
        <v>92.717668488160285</v>
      </c>
      <c r="G10" s="2">
        <v>68.810593966331666</v>
      </c>
      <c r="H10" s="2">
        <v>90.09623557984213</v>
      </c>
      <c r="I10">
        <v>1</v>
      </c>
      <c r="J10" t="s">
        <v>12</v>
      </c>
      <c r="K10" s="2">
        <v>0.42037822365691108</v>
      </c>
    </row>
    <row r="11" spans="1:11" x14ac:dyDescent="0.3">
      <c r="A11" t="s">
        <v>11</v>
      </c>
      <c r="B11">
        <v>36</v>
      </c>
      <c r="C11" s="2">
        <v>50.274484085959493</v>
      </c>
      <c r="D11" s="2">
        <v>50.106178780781583</v>
      </c>
      <c r="E11" s="2">
        <v>50.274484085959493</v>
      </c>
      <c r="F11" s="2">
        <v>83.24650880388586</v>
      </c>
      <c r="G11" s="2">
        <v>50.274484085959493</v>
      </c>
      <c r="H11" s="2">
        <v>83.24650880388586</v>
      </c>
      <c r="I11">
        <v>0</v>
      </c>
      <c r="J11" t="s">
        <v>12</v>
      </c>
      <c r="K11" s="2">
        <v>0</v>
      </c>
    </row>
    <row r="12" spans="1:11" x14ac:dyDescent="0.3">
      <c r="A12" t="s">
        <v>24</v>
      </c>
      <c r="B12">
        <v>29</v>
      </c>
      <c r="C12" s="2">
        <v>56.138072498728228</v>
      </c>
      <c r="D12" s="2">
        <v>56.019093073988408</v>
      </c>
      <c r="E12" s="2">
        <v>56.147637098456769</v>
      </c>
      <c r="F12" s="2">
        <v>82.438979963570119</v>
      </c>
      <c r="G12" s="2">
        <v>56.147637098456769</v>
      </c>
      <c r="H12" s="2">
        <v>82.438979963570119</v>
      </c>
      <c r="I12">
        <v>0</v>
      </c>
      <c r="J12" t="s">
        <v>12</v>
      </c>
      <c r="K12" s="2">
        <v>-9.5645997285416229E-3</v>
      </c>
    </row>
    <row r="13" spans="1:11" x14ac:dyDescent="0.3">
      <c r="A13" t="s">
        <v>18</v>
      </c>
      <c r="B13">
        <v>34</v>
      </c>
      <c r="C13" s="2">
        <v>40.75672393705181</v>
      </c>
      <c r="D13" s="2">
        <v>40.805116592001838</v>
      </c>
      <c r="E13" s="2">
        <v>40.805116592001838</v>
      </c>
      <c r="F13" s="2">
        <v>63.880388585306612</v>
      </c>
      <c r="G13" s="2">
        <v>40.805116592001838</v>
      </c>
      <c r="H13" s="2">
        <v>63.880388585306612</v>
      </c>
      <c r="I13">
        <v>0</v>
      </c>
      <c r="J13" t="s">
        <v>12</v>
      </c>
      <c r="K13" s="2">
        <v>-4.8392654950028202E-2</v>
      </c>
    </row>
    <row r="14" spans="1:11" x14ac:dyDescent="0.3">
      <c r="A14" t="s">
        <v>14</v>
      </c>
      <c r="B14">
        <v>36</v>
      </c>
      <c r="C14" s="2">
        <v>29.745315573184431</v>
      </c>
      <c r="D14" s="2">
        <v>29.745315573184431</v>
      </c>
      <c r="E14" s="2">
        <v>29.745315573184431</v>
      </c>
      <c r="F14" s="2">
        <v>62.41955069823922</v>
      </c>
      <c r="G14" s="2">
        <v>29.745315573184431</v>
      </c>
      <c r="H14" s="2">
        <v>62.41955069823922</v>
      </c>
      <c r="I14">
        <v>0</v>
      </c>
      <c r="J14" t="s">
        <v>12</v>
      </c>
      <c r="K14" s="2">
        <v>0</v>
      </c>
    </row>
    <row r="16" spans="1:11" x14ac:dyDescent="0.3">
      <c r="A16" t="s">
        <v>26</v>
      </c>
      <c r="B16" s="2">
        <f>AVERAGE(Table1[NumPartidas])</f>
        <v>44.53846153846154</v>
      </c>
      <c r="C16" s="2">
        <f>AVERAGE(Table1[Volumen%])</f>
        <v>62.353795066909818</v>
      </c>
      <c r="D16" s="2">
        <f>AVERAGE(Table1[AverageVolume])</f>
        <v>57.601852422530406</v>
      </c>
      <c r="E16" s="2">
        <f>AVERAGE(Table1[BestFloorV])</f>
        <v>59.150877683664582</v>
      </c>
      <c r="F16" s="2">
        <f>AVERAGE(Table1[BestFloorF])</f>
        <v>87.153519219092985</v>
      </c>
      <c r="G16" s="2">
        <f>AVERAGE(Table1[BestVolumeV])</f>
        <v>59.683085265052483</v>
      </c>
      <c r="H16" s="2">
        <f>AVERAGE(Table1[BestVolumeF])</f>
        <v>86.72936808182709</v>
      </c>
      <c r="I16" s="2">
        <f>AVERAGE(Table1[NotLoaded])</f>
        <v>1.4615384615384615</v>
      </c>
      <c r="K16" s="2">
        <f>AVERAGE(Table1[DiferenciaVolumen])</f>
        <v>2.6707098018573427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Seguí</cp:lastModifiedBy>
  <dcterms:created xsi:type="dcterms:W3CDTF">2024-12-12T17:05:29Z</dcterms:created>
  <dcterms:modified xsi:type="dcterms:W3CDTF">2024-12-17T13:41:41Z</dcterms:modified>
</cp:coreProperties>
</file>