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arlSwindle/Desktop/useful/"/>
    </mc:Choice>
  </mc:AlternateContent>
  <bookViews>
    <workbookView xWindow="2680" yWindow="440" windowWidth="24960" windowHeight="13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M16" i="1"/>
  <c r="L16" i="1"/>
  <c r="K16" i="1"/>
  <c r="J16" i="1"/>
  <c r="M18" i="1"/>
  <c r="L18" i="1"/>
  <c r="K18" i="1"/>
  <c r="J18" i="1"/>
  <c r="M23" i="1"/>
  <c r="L23" i="1"/>
  <c r="K23" i="1"/>
  <c r="J23" i="1"/>
</calcChain>
</file>

<file path=xl/sharedStrings.xml><?xml version="1.0" encoding="utf-8"?>
<sst xmlns="http://schemas.openxmlformats.org/spreadsheetml/2006/main" count="13" uniqueCount="13">
  <si>
    <t>2000-180 - SOM %</t>
  </si>
  <si>
    <t>180-106 - SOM %</t>
  </si>
  <si>
    <t>106-38 -SOM %</t>
  </si>
  <si>
    <t>&lt;38 -Weight SOM %</t>
  </si>
  <si>
    <t>site</t>
  </si>
  <si>
    <t>2000-180 -Δg (UC)</t>
  </si>
  <si>
    <t>180-106 -Δg (C)</t>
  </si>
  <si>
    <t>106-38 -Δg (F)</t>
  </si>
  <si>
    <t>&lt;38 -Δg (UF)</t>
  </si>
  <si>
    <t>2000-180 - Weight (UC)</t>
  </si>
  <si>
    <t>180-106 -Weight (C)</t>
  </si>
  <si>
    <t>106-38 -Weight (F)</t>
  </si>
  <si>
    <t>&lt;38 -Weight (UF)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</si>
</sst>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Trebuchet MS"/>
    </font>
    <font>
      <sz val="10"/>
      <color rgb="FF000000"/>
      <name val="Helvetica"/>
    </font>
    <font>
      <sz val="10"/>
      <color theme="1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N6" sqref="N6"/>
    </sheetView>
  </sheetViews>
  <sheetFormatPr baseColWidth="10" defaultRowHeight="16" x14ac:dyDescent="0.2"/>
  <sheetData>
    <row r="1" spans="1:26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0</v>
      </c>
      <c r="K1" s="1" t="s">
        <v>1</v>
      </c>
      <c r="L1" s="1" t="s">
        <v>2</v>
      </c>
      <c r="M1" s="1" t="s">
        <v>3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>
        <v>1</v>
      </c>
      <c r="B2" s="3"/>
      <c r="C2" s="3"/>
      <c r="D2" s="3"/>
      <c r="E2" s="3"/>
      <c r="F2" s="3"/>
      <c r="G2" s="3"/>
      <c r="H2" s="3"/>
      <c r="I2" s="3"/>
      <c r="J2" s="3">
        <v>4.0625000000000001E-2</v>
      </c>
      <c r="K2" s="3">
        <v>5.1693404630000002E-2</v>
      </c>
      <c r="L2" s="3">
        <v>6.0422960730000003E-2</v>
      </c>
      <c r="M2" s="3">
        <v>0.10355987060000001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4">
        <v>2</v>
      </c>
      <c r="B3" s="2">
        <v>2.12</v>
      </c>
      <c r="C3" s="2">
        <v>0.2</v>
      </c>
      <c r="D3" s="2">
        <v>0.22</v>
      </c>
      <c r="E3" s="2">
        <v>0.08</v>
      </c>
      <c r="F3" s="2">
        <v>36.14</v>
      </c>
      <c r="G3" s="2">
        <v>4.72</v>
      </c>
      <c r="H3" s="2">
        <v>4.9400000000000004</v>
      </c>
      <c r="I3" s="2">
        <v>1.1399999999999999</v>
      </c>
      <c r="J3" s="2">
        <v>5.86607637E-2</v>
      </c>
      <c r="K3" s="2">
        <v>4.2372881360000003E-2</v>
      </c>
      <c r="L3" s="2">
        <v>4.4534412959999999E-2</v>
      </c>
      <c r="M3" s="2">
        <v>7.0175438600000001E-2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4">
        <v>3</v>
      </c>
      <c r="B4" s="3"/>
      <c r="C4" s="3"/>
      <c r="D4" s="3"/>
      <c r="E4" s="3"/>
      <c r="F4" s="3"/>
      <c r="G4" s="3"/>
      <c r="H4" s="3"/>
      <c r="I4" s="3"/>
      <c r="J4" s="3">
        <v>2.1857923500000001E-2</v>
      </c>
      <c r="K4" s="3">
        <v>4.1984732820000002E-2</v>
      </c>
      <c r="L4" s="3">
        <v>4.830917874E-2</v>
      </c>
      <c r="M4" s="3">
        <v>0.11977715880000001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4">
        <v>5</v>
      </c>
      <c r="B5" s="3"/>
      <c r="C5" s="3"/>
      <c r="D5" s="3"/>
      <c r="E5" s="3"/>
      <c r="F5" s="3"/>
      <c r="G5" s="3"/>
      <c r="H5" s="3"/>
      <c r="I5" s="3"/>
      <c r="J5" s="3">
        <v>1.5826738860000002E-2</v>
      </c>
      <c r="K5" s="3">
        <v>1.015228426E-2</v>
      </c>
      <c r="L5" s="3">
        <v>1.923076923E-2</v>
      </c>
      <c r="M5" s="3">
        <v>4.1095890410000002E-2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4">
        <v>7</v>
      </c>
      <c r="B6" s="3">
        <v>0.39</v>
      </c>
      <c r="C6" s="3">
        <v>0.32</v>
      </c>
      <c r="D6" s="3">
        <v>0.32</v>
      </c>
      <c r="E6" s="3">
        <v>0.24</v>
      </c>
      <c r="F6" s="2">
        <v>25.58</v>
      </c>
      <c r="G6" s="2">
        <v>15.2</v>
      </c>
      <c r="H6" s="2">
        <v>9.08</v>
      </c>
      <c r="I6" s="3">
        <v>3.64</v>
      </c>
      <c r="J6" s="3">
        <v>1.52E-2</v>
      </c>
      <c r="K6" s="3">
        <v>2.1100000000000001E-2</v>
      </c>
      <c r="L6" s="3">
        <v>3.5200000000000002E-2</v>
      </c>
      <c r="M6" s="3">
        <v>6.59E-2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4">
        <v>8</v>
      </c>
      <c r="B7" s="3"/>
      <c r="C7" s="3"/>
      <c r="D7" s="3"/>
      <c r="E7" s="3"/>
      <c r="F7" s="3"/>
      <c r="G7" s="3"/>
      <c r="H7" s="3"/>
      <c r="I7" s="3"/>
      <c r="J7" s="3">
        <v>1.290903633E-2</v>
      </c>
      <c r="K7" s="3">
        <v>1.644736842E-2</v>
      </c>
      <c r="L7" s="3">
        <v>3.314917127E-2</v>
      </c>
      <c r="M7" s="3">
        <v>3.5714285710000002E-2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4">
        <v>9</v>
      </c>
      <c r="B8" s="3"/>
      <c r="C8" s="3"/>
      <c r="D8" s="3"/>
      <c r="E8" s="3"/>
      <c r="F8" s="3"/>
      <c r="G8" s="3"/>
      <c r="H8" s="3"/>
      <c r="I8" s="3"/>
      <c r="J8" s="3">
        <v>2.7693474959999999E-2</v>
      </c>
      <c r="K8" s="3">
        <v>2.34375E-2</v>
      </c>
      <c r="L8" s="3">
        <v>3.005464481E-2</v>
      </c>
      <c r="M8" s="3">
        <v>5.4054054050000001E-2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4">
        <v>11</v>
      </c>
      <c r="B9" s="2"/>
      <c r="C9" s="2"/>
      <c r="D9" s="2"/>
      <c r="E9" s="3"/>
      <c r="F9" s="3"/>
      <c r="G9" s="3"/>
      <c r="H9" s="3"/>
      <c r="I9" s="3"/>
      <c r="J9" s="3">
        <v>2.4680603950000001E-2</v>
      </c>
      <c r="K9" s="3">
        <v>3.1954887219999999E-2</v>
      </c>
      <c r="L9" s="3">
        <v>3.846153846E-2</v>
      </c>
      <c r="M9" s="3">
        <v>0.13584905659999999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4">
        <v>14</v>
      </c>
      <c r="B10" s="2">
        <v>1.17</v>
      </c>
      <c r="C10" s="2">
        <v>1.03</v>
      </c>
      <c r="D10" s="2">
        <v>0.3</v>
      </c>
      <c r="E10" s="2">
        <v>0.22</v>
      </c>
      <c r="F10" s="2">
        <v>34.5</v>
      </c>
      <c r="G10" s="2">
        <v>32.31</v>
      </c>
      <c r="H10" s="2">
        <v>7.66</v>
      </c>
      <c r="I10" s="2">
        <v>3.78</v>
      </c>
      <c r="J10" s="2">
        <v>3.3913043480000002E-2</v>
      </c>
      <c r="K10" s="2">
        <v>3.1878675330000002E-2</v>
      </c>
      <c r="L10" s="2">
        <v>3.9164490859999998E-2</v>
      </c>
      <c r="M10" s="2">
        <v>7.9136690649999994E-2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4">
        <v>15</v>
      </c>
      <c r="B11" s="2">
        <v>2</v>
      </c>
      <c r="C11" s="2">
        <v>0.8</v>
      </c>
      <c r="D11" s="2">
        <v>0.75</v>
      </c>
      <c r="E11" s="3">
        <v>0.52</v>
      </c>
      <c r="F11" s="2">
        <v>26.9</v>
      </c>
      <c r="G11" s="2">
        <v>11.77</v>
      </c>
      <c r="H11" s="2">
        <v>10.84</v>
      </c>
      <c r="I11" s="3">
        <v>5.58</v>
      </c>
      <c r="J11" s="2">
        <v>7.0000000000000007E-2</v>
      </c>
      <c r="K11" s="2">
        <v>6.796941376E-2</v>
      </c>
      <c r="L11" s="2">
        <v>6.918819188E-2</v>
      </c>
      <c r="M11" s="2">
        <v>8.3038869259999995E-2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4">
        <v>16</v>
      </c>
      <c r="B12" s="3"/>
      <c r="C12" s="3"/>
      <c r="D12" s="3"/>
      <c r="E12" s="3"/>
      <c r="F12" s="3"/>
      <c r="G12" s="3"/>
      <c r="H12" s="3"/>
      <c r="I12" s="3"/>
      <c r="J12" s="3">
        <v>2.983638114E-2</v>
      </c>
      <c r="K12" s="3">
        <v>5.3944315549999997E-2</v>
      </c>
      <c r="L12" s="3">
        <v>6.1797752810000002E-2</v>
      </c>
      <c r="M12" s="3">
        <v>0.11029411760000001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4">
        <v>17</v>
      </c>
      <c r="B13" s="3"/>
      <c r="C13" s="3"/>
      <c r="D13" s="3"/>
      <c r="E13" s="3"/>
      <c r="F13" s="3"/>
      <c r="G13" s="3"/>
      <c r="H13" s="3"/>
      <c r="I13" s="3"/>
      <c r="J13" s="3">
        <v>2.7457098280000002E-2</v>
      </c>
      <c r="K13" s="3">
        <v>1.1326860839999999E-2</v>
      </c>
      <c r="L13" s="3">
        <v>1.791044776E-2</v>
      </c>
      <c r="M13" s="3">
        <v>8.7912087910000006E-2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4">
        <v>18</v>
      </c>
      <c r="B14" s="3"/>
      <c r="C14" s="3"/>
      <c r="D14" s="3"/>
      <c r="E14" s="3"/>
      <c r="F14" s="3"/>
      <c r="G14" s="3"/>
      <c r="H14" s="3"/>
      <c r="I14" s="3"/>
      <c r="J14" s="3">
        <f>2.191943128/100</f>
        <v>2.1919431280000002E-2</v>
      </c>
      <c r="K14" s="3">
        <v>1.9769357500000001E-2</v>
      </c>
      <c r="L14" s="3">
        <v>3.511235955E-2</v>
      </c>
      <c r="M14" s="3">
        <v>0.11194029849999999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4">
        <v>20</v>
      </c>
      <c r="B15" s="2">
        <v>1.31</v>
      </c>
      <c r="C15" s="2">
        <v>0.47</v>
      </c>
      <c r="D15" s="2">
        <v>0.55000000000000004</v>
      </c>
      <c r="E15" s="3">
        <v>0.31</v>
      </c>
      <c r="F15" s="2">
        <v>31.51</v>
      </c>
      <c r="G15" s="2">
        <v>6.8</v>
      </c>
      <c r="H15" s="2">
        <v>6.8</v>
      </c>
      <c r="I15" s="3">
        <v>32.18</v>
      </c>
      <c r="J15" s="2">
        <v>4.1574103459999998E-2</v>
      </c>
      <c r="K15" s="2">
        <v>6.9117647059999995E-2</v>
      </c>
      <c r="L15" s="2">
        <v>8.0882352939999999E-2</v>
      </c>
      <c r="M15" s="2">
        <v>0.14220183489999999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4">
        <v>21</v>
      </c>
      <c r="B16" s="3"/>
      <c r="C16" s="3"/>
      <c r="D16" s="3"/>
      <c r="E16" s="3"/>
      <c r="F16" s="3"/>
      <c r="G16" s="3"/>
      <c r="H16" s="3"/>
      <c r="I16" s="3"/>
      <c r="J16" s="3">
        <f>17.46453901/100</f>
        <v>0.17464539009999999</v>
      </c>
      <c r="K16" s="3">
        <f>10.5065666/100</f>
        <v>0.10506566599999999</v>
      </c>
      <c r="L16" s="3">
        <f>8.265424913/100</f>
        <v>8.265424913000001E-2</v>
      </c>
      <c r="M16" s="3">
        <f>23.64341085/100</f>
        <v>0.23643410849999999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4">
        <v>22</v>
      </c>
      <c r="B17" s="3"/>
      <c r="C17" s="3"/>
      <c r="D17" s="3"/>
      <c r="E17" s="3"/>
      <c r="F17" s="3"/>
      <c r="G17" s="3"/>
      <c r="H17" s="3"/>
      <c r="I17" s="3"/>
      <c r="J17" s="3">
        <v>3.1856356789999998E-2</v>
      </c>
      <c r="K17" s="3">
        <v>3.3061594200000002E-2</v>
      </c>
      <c r="L17" s="3">
        <v>3.555555556E-2</v>
      </c>
      <c r="M17" s="3">
        <v>0.1376811594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4">
        <v>23</v>
      </c>
      <c r="B18" s="3"/>
      <c r="C18" s="3"/>
      <c r="D18" s="3"/>
      <c r="E18" s="3"/>
      <c r="F18" s="3"/>
      <c r="G18" s="3"/>
      <c r="H18" s="3"/>
      <c r="I18" s="3"/>
      <c r="J18" s="3">
        <f>3.136981527/100</f>
        <v>3.1369815270000004E-2</v>
      </c>
      <c r="K18" s="3">
        <f>3.773584906/100</f>
        <v>3.773584906E-2</v>
      </c>
      <c r="L18" s="3">
        <f>4.385964912/100</f>
        <v>4.3859649120000004E-2</v>
      </c>
      <c r="M18" s="3">
        <f>9.309309309/100</f>
        <v>9.3093093089999995E-2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4">
        <v>24</v>
      </c>
      <c r="B19" s="3"/>
      <c r="C19" s="3"/>
      <c r="D19" s="3"/>
      <c r="E19" s="3"/>
      <c r="F19" s="3"/>
      <c r="G19" s="3"/>
      <c r="H19" s="3"/>
      <c r="I19" s="3"/>
      <c r="J19" s="3">
        <v>3.8199697429999999E-2</v>
      </c>
      <c r="K19" s="3">
        <v>5.3763440859999997E-2</v>
      </c>
      <c r="L19" s="3">
        <v>5.0179211469999999E-2</v>
      </c>
      <c r="M19" s="3">
        <v>9.5238095240000001E-2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">
        <v>25</v>
      </c>
      <c r="B20" s="3"/>
      <c r="C20" s="3"/>
      <c r="D20" s="3"/>
      <c r="E20" s="3"/>
      <c r="F20" s="3"/>
      <c r="G20" s="3"/>
      <c r="H20" s="3"/>
      <c r="I20" s="3"/>
      <c r="J20" s="2">
        <v>1.934192975E-2</v>
      </c>
      <c r="K20" s="3">
        <v>5.9782608700000003E-2</v>
      </c>
      <c r="L20" s="2">
        <v>4.1666666669999998E-2</v>
      </c>
      <c r="M20" s="2">
        <v>0.104859335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4">
        <v>26</v>
      </c>
      <c r="B21" s="3"/>
      <c r="C21" s="3"/>
      <c r="D21" s="3"/>
      <c r="E21" s="3"/>
      <c r="F21" s="2"/>
      <c r="G21" s="2"/>
      <c r="H21" s="2"/>
      <c r="I21" s="2"/>
      <c r="J21" s="3">
        <v>7.3055028460000004E-2</v>
      </c>
      <c r="K21" s="3">
        <v>5.1702395960000001E-2</v>
      </c>
      <c r="L21" s="3">
        <v>5.4205607480000001E-2</v>
      </c>
      <c r="M21" s="3">
        <v>0.1201550388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4">
        <v>28</v>
      </c>
      <c r="B22" s="2">
        <v>2.2200000000000002</v>
      </c>
      <c r="C22" s="2">
        <v>1.1599999999999999</v>
      </c>
      <c r="D22" s="2">
        <v>0.52</v>
      </c>
      <c r="E22" s="2">
        <v>0.38</v>
      </c>
      <c r="F22" s="2">
        <v>45.73</v>
      </c>
      <c r="G22" s="2">
        <v>23.5</v>
      </c>
      <c r="H22" s="2">
        <v>10.55</v>
      </c>
      <c r="I22" s="3">
        <v>4.21</v>
      </c>
      <c r="J22" s="2">
        <v>4.8545812379999997E-2</v>
      </c>
      <c r="K22" s="2">
        <v>4.9361702129999997E-2</v>
      </c>
      <c r="L22" s="2">
        <v>4.9289099529999998E-2</v>
      </c>
      <c r="M22" s="2">
        <v>9.0261282659999997E-2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4">
        <v>29</v>
      </c>
      <c r="B23" s="3"/>
      <c r="C23" s="3"/>
      <c r="D23" s="3"/>
      <c r="E23" s="3"/>
      <c r="F23" s="3"/>
      <c r="G23" s="3"/>
      <c r="H23" s="3"/>
      <c r="I23" s="3"/>
      <c r="J23" s="3">
        <f>1.028416779/100</f>
        <v>1.028416779E-2</v>
      </c>
      <c r="K23" s="3">
        <f>1.020408163/100</f>
        <v>1.0204081629999999E-2</v>
      </c>
      <c r="L23" s="3">
        <f>2.564102564/100</f>
        <v>2.5641025640000002E-2</v>
      </c>
      <c r="M23" s="3">
        <f>6.25/100</f>
        <v>6.25E-2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4">
        <v>30</v>
      </c>
      <c r="B24" s="2">
        <v>4.5199999999999996</v>
      </c>
      <c r="C24" s="2">
        <v>1.01</v>
      </c>
      <c r="D24" s="2">
        <v>0.65</v>
      </c>
      <c r="E24" s="3">
        <v>0.13</v>
      </c>
      <c r="F24" s="2">
        <v>21.59</v>
      </c>
      <c r="G24" s="2">
        <v>6</v>
      </c>
      <c r="H24" s="2">
        <v>3.73</v>
      </c>
      <c r="I24" s="3">
        <v>0.45</v>
      </c>
      <c r="J24" s="2">
        <v>0.20935618340000001</v>
      </c>
      <c r="K24" s="2">
        <v>0.1683333333</v>
      </c>
      <c r="L24" s="2">
        <v>0.1742627346</v>
      </c>
      <c r="M24" s="2">
        <v>0.28888888889999997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2017-10-04T05:52:47Z</dcterms:created>
  <dcterms:modified xsi:type="dcterms:W3CDTF">2017-10-04T06:01:43Z</dcterms:modified>
</cp:coreProperties>
</file>