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HP Cal\HP-Cal\"/>
    </mc:Choice>
  </mc:AlternateContent>
  <xr:revisionPtr revIDLastSave="0" documentId="13_ncr:1_{B0ADFC15-6C48-45E0-B51B-07B6191493A4}" xr6:coauthVersionLast="47" xr6:coauthVersionMax="47" xr10:uidLastSave="{00000000-0000-0000-0000-000000000000}"/>
  <bookViews>
    <workbookView xWindow="6860" yWindow="7100" windowWidth="28730" windowHeight="15350" xr2:uid="{680ADF1E-A6AB-42B4-984F-783C67F7C0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6" i="1"/>
  <c r="N7" i="1"/>
  <c r="N8" i="1"/>
  <c r="N9" i="1"/>
  <c r="N10" i="1"/>
  <c r="N11" i="1"/>
  <c r="N2" i="1"/>
  <c r="M3" i="1"/>
  <c r="M4" i="1"/>
  <c r="M6" i="1"/>
  <c r="M7" i="1"/>
  <c r="M8" i="1"/>
  <c r="M9" i="1"/>
  <c r="M10" i="1"/>
  <c r="M11" i="1"/>
  <c r="M2" i="1"/>
  <c r="G9" i="1"/>
  <c r="G10" i="1"/>
  <c r="G11" i="1"/>
  <c r="G8" i="1"/>
  <c r="I9" i="1"/>
  <c r="I10" i="1"/>
  <c r="I11" i="1"/>
  <c r="I8" i="1"/>
  <c r="E11" i="1"/>
  <c r="E10" i="1"/>
  <c r="E9" i="1"/>
  <c r="E8" i="1"/>
  <c r="H2" i="1"/>
  <c r="H3" i="1"/>
  <c r="H4" i="1"/>
  <c r="H5" i="1"/>
  <c r="H6" i="1"/>
  <c r="H7" i="1"/>
  <c r="E2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<sst xmlns="http://schemas.openxmlformats.org/spreadsheetml/2006/main" count="29" uniqueCount="29">
  <si>
    <t>100mW</t>
  </si>
  <si>
    <t>30mW</t>
  </si>
  <si>
    <t>10mW</t>
  </si>
  <si>
    <t>3mW</t>
  </si>
  <si>
    <t>1mW</t>
  </si>
  <si>
    <t>300uW</t>
  </si>
  <si>
    <t>MIN Ratio</t>
  </si>
  <si>
    <t>MAX Ratio</t>
  </si>
  <si>
    <t>100uW</t>
  </si>
  <si>
    <t>30uW</t>
  </si>
  <si>
    <t>10uW</t>
  </si>
  <si>
    <t>3uW</t>
  </si>
  <si>
    <t>Note these ratios have are roughly 0.2% tolerance</t>
  </si>
  <si>
    <t>Green if in range</t>
  </si>
  <si>
    <t>100 mW 15.800V</t>
  </si>
  <si>
    <t>30 mW 4.7121V</t>
  </si>
  <si>
    <t>10 mW 1.4641V</t>
  </si>
  <si>
    <t>1 mW 145.00 mV</t>
  </si>
  <si>
    <t>300 uW 45.837 mV</t>
  </si>
  <si>
    <t>100 uW 14.494 mV</t>
  </si>
  <si>
    <t>30 uW 4.5832 mV</t>
  </si>
  <si>
    <t>10 uW 1.4501 mV</t>
  </si>
  <si>
    <t>3 uW 458.69 uV</t>
  </si>
  <si>
    <t>Ideal Range Volts from the H01 ?Supplement all +-0.2%</t>
  </si>
  <si>
    <t>MEASURED VOLTAGE</t>
  </si>
  <si>
    <t>Ideal Volts (H01 supplement)</t>
  </si>
  <si>
    <t>ACTUAL RATIO</t>
  </si>
  <si>
    <t>Target Ratio</t>
  </si>
  <si>
    <t>+0.2%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</si>
</sst>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2" borderId="0" xfId="1" applyFont="1" applyAlignment="1">
      <alignment horizontal="center" vertical="center" wrapText="1"/>
    </xf>
    <xf numFmtId="10" fontId="2" fillId="2" borderId="0" xfId="1" applyNumberFormat="1" applyFont="1" applyAlignment="1">
      <alignment horizontal="center" vertical="center" wrapText="1"/>
    </xf>
    <xf numFmtId="10" fontId="2" fillId="2" borderId="0" xfId="1" quotePrefix="1" applyNumberFormat="1" applyFont="1" applyAlignment="1">
      <alignment horizontal="center" vertical="center" wrapText="1"/>
    </xf>
  </cellXfs>
  <cellStyles count="2">
    <cellStyle name="60% - Accent1" xfId="1" builtinId="32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707-642A-410E-9597-2F58D2DB547E}">
  <dimension ref="A1:N25"/>
  <sheetViews>
    <sheetView tabSelected="1" workbookViewId="0">
      <selection activeCell="P7" sqref="P7"/>
    </sheetView>
  </sheetViews>
  <sheetFormatPr defaultRowHeight="14.5" x14ac:dyDescent="0.35"/>
  <cols>
    <col min="1" max="2" width="8.7265625" style="1"/>
    <col min="3" max="3" width="14.6328125" style="1" customWidth="1"/>
    <col min="4" max="4" width="3.6328125" style="1" customWidth="1"/>
    <col min="5" max="5" width="11.1796875" style="1" customWidth="1"/>
    <col min="6" max="7" width="8.7265625" style="1"/>
    <col min="8" max="8" width="10.08984375" style="1" customWidth="1"/>
    <col min="9" max="9" width="9.6328125" style="1" customWidth="1"/>
    <col min="10" max="10" width="4.81640625" style="1" customWidth="1"/>
    <col min="11" max="11" width="5.26953125" style="1" customWidth="1"/>
    <col min="12" max="12" width="12.08984375" style="1" customWidth="1"/>
    <col min="13" max="13" width="13.26953125" style="1" customWidth="1"/>
    <col min="14" max="14" width="15.90625" style="1" customWidth="1"/>
    <col min="15" max="16384" width="8.7265625" style="1"/>
  </cols>
  <sheetData>
    <row r="1" spans="1:14" s="3" customFormat="1" ht="38.5" customHeight="1" x14ac:dyDescent="0.35">
      <c r="C1" s="3" t="s">
        <v>24</v>
      </c>
      <c r="E1" s="3" t="s">
        <v>26</v>
      </c>
      <c r="G1" s="3" t="s">
        <v>6</v>
      </c>
      <c r="H1" s="3" t="s">
        <v>27</v>
      </c>
      <c r="I1" s="3" t="s">
        <v>7</v>
      </c>
      <c r="L1" s="3" t="s">
        <v>25</v>
      </c>
      <c r="M1" s="4">
        <v>-2E-3</v>
      </c>
      <c r="N1" s="5" t="s">
        <v>28</v>
      </c>
    </row>
    <row r="2" spans="1:14" x14ac:dyDescent="0.35">
      <c r="A2" s="1" t="s">
        <v>0</v>
      </c>
      <c r="C2" s="2">
        <v>15.8</v>
      </c>
      <c r="E2" s="1">
        <f>$C$2/C2</f>
        <v>1</v>
      </c>
      <c r="G2" s="1">
        <v>1</v>
      </c>
      <c r="H2" s="1">
        <f t="shared" ref="H2:H6" si="0">(G2+I2)/2</f>
        <v>1</v>
      </c>
      <c r="I2" s="1">
        <v>1</v>
      </c>
      <c r="L2" s="1">
        <v>15.8</v>
      </c>
      <c r="M2" s="1">
        <f>0.998*L2</f>
        <v>15.768400000000002</v>
      </c>
      <c r="N2" s="1">
        <f>1.002*L2</f>
        <v>15.8316</v>
      </c>
    </row>
    <row r="3" spans="1:14" x14ac:dyDescent="0.35">
      <c r="A3" s="1" t="s">
        <v>1</v>
      </c>
      <c r="C3" s="2">
        <v>4.7080000000000002</v>
      </c>
      <c r="E3" s="1">
        <f>$C$2/C3</f>
        <v>3.3559898045879355</v>
      </c>
      <c r="G3" s="1">
        <v>3.3456999999999999</v>
      </c>
      <c r="H3" s="1">
        <f t="shared" si="0"/>
        <v>3.3530499999999996</v>
      </c>
      <c r="I3" s="1">
        <v>3.3603999999999998</v>
      </c>
      <c r="L3" s="1">
        <v>4.7121000000000004</v>
      </c>
      <c r="M3" s="1">
        <f t="shared" ref="M3:M11" si="1">0.998*L3</f>
        <v>4.7026758000000006</v>
      </c>
      <c r="N3" s="1">
        <f t="shared" ref="N3:N11" si="2">1.002*L3</f>
        <v>4.7215242000000002</v>
      </c>
    </row>
    <row r="4" spans="1:14" x14ac:dyDescent="0.35">
      <c r="A4" s="1" t="s">
        <v>2</v>
      </c>
      <c r="C4" s="2">
        <v>1.4630000000000001</v>
      </c>
      <c r="E4" s="1">
        <f t="shared" ref="E4:E11" si="3">$C$2/C4</f>
        <v>10.799726589200274</v>
      </c>
      <c r="G4" s="1">
        <v>10.768000000000001</v>
      </c>
      <c r="H4" s="1">
        <f t="shared" si="0"/>
        <v>10.791499999999999</v>
      </c>
      <c r="I4" s="1">
        <v>10.815</v>
      </c>
      <c r="L4" s="1">
        <v>1.4641</v>
      </c>
      <c r="M4" s="1">
        <f t="shared" si="1"/>
        <v>1.4611718</v>
      </c>
      <c r="N4" s="1">
        <f t="shared" si="2"/>
        <v>1.4670281999999999</v>
      </c>
    </row>
    <row r="5" spans="1:14" x14ac:dyDescent="0.35">
      <c r="A5" s="1" t="s">
        <v>3</v>
      </c>
      <c r="C5" s="2">
        <v>0.45813500000000001</v>
      </c>
      <c r="E5" s="1">
        <f t="shared" si="3"/>
        <v>34.487651019895885</v>
      </c>
      <c r="G5" s="1">
        <v>34.393999999999998</v>
      </c>
      <c r="H5" s="1">
        <f t="shared" si="0"/>
        <v>34.469499999999996</v>
      </c>
      <c r="I5" s="1">
        <v>34.545000000000002</v>
      </c>
    </row>
    <row r="6" spans="1:14" x14ac:dyDescent="0.35">
      <c r="A6" s="1" t="s">
        <v>4</v>
      </c>
      <c r="C6" s="2">
        <v>0.144923</v>
      </c>
      <c r="E6" s="1">
        <f t="shared" si="3"/>
        <v>109.02341243280915</v>
      </c>
      <c r="G6" s="1">
        <v>108.76</v>
      </c>
      <c r="H6" s="1">
        <f t="shared" si="0"/>
        <v>108.995</v>
      </c>
      <c r="I6" s="1">
        <v>109.23</v>
      </c>
      <c r="L6" s="1">
        <v>0.14499999999999999</v>
      </c>
      <c r="M6" s="1">
        <f t="shared" si="1"/>
        <v>0.14470999999999998</v>
      </c>
      <c r="N6" s="1">
        <f t="shared" si="2"/>
        <v>0.14529</v>
      </c>
    </row>
    <row r="7" spans="1:14" x14ac:dyDescent="0.35">
      <c r="A7" s="1" t="s">
        <v>5</v>
      </c>
      <c r="C7" s="2">
        <v>4.5839999999999999E-2</v>
      </c>
      <c r="E7" s="1">
        <f t="shared" si="3"/>
        <v>344.67713787085518</v>
      </c>
      <c r="G7" s="1">
        <v>343.95</v>
      </c>
      <c r="H7" s="1">
        <f>(G7+I7)/2</f>
        <v>344.7</v>
      </c>
      <c r="I7" s="1">
        <v>345.45</v>
      </c>
      <c r="L7" s="1">
        <v>4.5837000000000003E-2</v>
      </c>
      <c r="M7" s="1">
        <f t="shared" si="1"/>
        <v>4.5745326000000003E-2</v>
      </c>
      <c r="N7" s="1">
        <f t="shared" si="2"/>
        <v>4.5928674000000003E-2</v>
      </c>
    </row>
    <row r="8" spans="1:14" x14ac:dyDescent="0.35">
      <c r="A8" s="1" t="s">
        <v>8</v>
      </c>
      <c r="C8" s="2">
        <v>1.4494E-2</v>
      </c>
      <c r="E8" s="1">
        <f t="shared" si="3"/>
        <v>1090.1062508624259</v>
      </c>
      <c r="G8" s="1">
        <f>H8*(1-0.002)</f>
        <v>1087.9297799999999</v>
      </c>
      <c r="H8" s="1">
        <v>1090.1099999999999</v>
      </c>
      <c r="I8" s="1">
        <f>H8*1.002</f>
        <v>1092.2902199999999</v>
      </c>
      <c r="L8" s="1">
        <v>1.4494E-2</v>
      </c>
      <c r="M8" s="1">
        <f t="shared" si="1"/>
        <v>1.4465011999999999E-2</v>
      </c>
      <c r="N8" s="1">
        <f t="shared" si="2"/>
        <v>1.4522988000000001E-2</v>
      </c>
    </row>
    <row r="9" spans="1:14" x14ac:dyDescent="0.35">
      <c r="A9" s="1" t="s">
        <v>9</v>
      </c>
      <c r="C9" s="2">
        <v>4.5830000000000003E-3</v>
      </c>
      <c r="E9" s="1">
        <f t="shared" si="3"/>
        <v>3447.5234562513638</v>
      </c>
      <c r="G9" s="1">
        <f t="shared" ref="G9:G11" si="4">H9*(1-0.002)</f>
        <v>3440.6249600000001</v>
      </c>
      <c r="H9" s="1">
        <v>3447.52</v>
      </c>
      <c r="I9" s="1">
        <f t="shared" ref="I9:I11" si="5">H9*1.002</f>
        <v>3454.4150399999999</v>
      </c>
      <c r="L9" s="1">
        <v>4.5831999999999999E-3</v>
      </c>
      <c r="M9" s="1">
        <f t="shared" si="1"/>
        <v>4.5740336000000001E-3</v>
      </c>
      <c r="N9" s="1">
        <f t="shared" si="2"/>
        <v>4.5923663999999998E-3</v>
      </c>
    </row>
    <row r="10" spans="1:14" x14ac:dyDescent="0.35">
      <c r="A10" s="1" t="s">
        <v>10</v>
      </c>
      <c r="C10" s="2">
        <v>1.4499999999999999E-3</v>
      </c>
      <c r="E10" s="1">
        <f t="shared" si="3"/>
        <v>10896.551724137933</v>
      </c>
      <c r="G10" s="1">
        <f t="shared" si="4"/>
        <v>10874.8068</v>
      </c>
      <c r="H10" s="1">
        <v>10896.6</v>
      </c>
      <c r="I10" s="1">
        <f t="shared" si="5"/>
        <v>10918.3932</v>
      </c>
      <c r="L10" s="1">
        <v>1.4501E-3</v>
      </c>
      <c r="M10" s="1">
        <f t="shared" si="1"/>
        <v>1.4471998E-3</v>
      </c>
      <c r="N10" s="1">
        <f t="shared" si="2"/>
        <v>1.4530001999999999E-3</v>
      </c>
    </row>
    <row r="11" spans="1:14" x14ac:dyDescent="0.35">
      <c r="A11" s="1" t="s">
        <v>11</v>
      </c>
      <c r="C11" s="2">
        <v>4.5869999999999998E-4</v>
      </c>
      <c r="E11" s="1">
        <f t="shared" si="3"/>
        <v>34445.171135818622</v>
      </c>
      <c r="G11" s="1">
        <f t="shared" si="4"/>
        <v>34376.309600000001</v>
      </c>
      <c r="H11" s="1">
        <v>34445.199999999997</v>
      </c>
      <c r="I11" s="1">
        <f t="shared" si="5"/>
        <v>34514.090399999994</v>
      </c>
      <c r="L11" s="1">
        <v>4.5868999999999999E-4</v>
      </c>
      <c r="M11" s="1">
        <f t="shared" si="1"/>
        <v>4.5777261999999997E-4</v>
      </c>
      <c r="N11" s="1">
        <f t="shared" si="2"/>
        <v>4.5960738000000001E-4</v>
      </c>
    </row>
    <row r="13" spans="1:14" x14ac:dyDescent="0.35">
      <c r="E13" s="1" t="s">
        <v>13</v>
      </c>
      <c r="G13" s="1" t="s">
        <v>12</v>
      </c>
    </row>
    <row r="16" spans="1:14" x14ac:dyDescent="0.35">
      <c r="B16" s="1" t="s">
        <v>23</v>
      </c>
    </row>
    <row r="17" spans="2:2" x14ac:dyDescent="0.35">
      <c r="B17" s="1" t="s">
        <v>14</v>
      </c>
    </row>
    <row r="18" spans="2:2" x14ac:dyDescent="0.35">
      <c r="B18" s="1" t="s">
        <v>15</v>
      </c>
    </row>
    <row r="19" spans="2:2" x14ac:dyDescent="0.35">
      <c r="B19" s="1" t="s">
        <v>16</v>
      </c>
    </row>
    <row r="20" spans="2:2" x14ac:dyDescent="0.35">
      <c r="B20" s="1" t="s">
        <v>17</v>
      </c>
    </row>
    <row r="21" spans="2:2" x14ac:dyDescent="0.35">
      <c r="B21" s="1" t="s">
        <v>18</v>
      </c>
    </row>
    <row r="22" spans="2:2" x14ac:dyDescent="0.35">
      <c r="B22" s="1" t="s">
        <v>19</v>
      </c>
    </row>
    <row r="23" spans="2:2" x14ac:dyDescent="0.35">
      <c r="B23" s="1" t="s">
        <v>20</v>
      </c>
    </row>
    <row r="24" spans="2:2" x14ac:dyDescent="0.35">
      <c r="B24" s="1" t="s">
        <v>21</v>
      </c>
    </row>
    <row r="25" spans="2:2" x14ac:dyDescent="0.35">
      <c r="B25" s="1" t="s">
        <v>22</v>
      </c>
    </row>
  </sheetData>
  <conditionalFormatting sqref="E2:E11">
    <cfRule type="expression" dxfId="1" priority="1">
      <formula>AND(E2&gt;=G2,E2&lt;=I2)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Shersby</dc:creator>
  <cp:lastModifiedBy>Peter Shersby</cp:lastModifiedBy>
  <dcterms:created xsi:type="dcterms:W3CDTF">2025-01-08T22:35:55Z</dcterms:created>
  <dcterms:modified xsi:type="dcterms:W3CDTF">2025-01-08T23:47:01Z</dcterms:modified>
</cp:coreProperties>
</file>