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760" yWindow="1760" windowWidth="23840" windowHeight="16620" tabRatio="500"/>
  </bookViews>
  <sheets>
    <sheet name="Sheet2" sheetId="2" r:id="rId1"/>
    <sheet name="Sheet1" sheetId="1" r:id="rId2"/>
  </sheets>
  <definedNames>
    <definedName name="FPix2DTB_90deg_up" localSheetId="0">Sheet2!$A$1:$H$11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6" i="1"/>
  <c r="H11" i="1"/>
  <c r="H12" i="1"/>
  <c r="H8" i="1"/>
  <c r="H9" i="1"/>
  <c r="H10" i="1"/>
  <c r="H4" i="1"/>
  <c r="H14" i="1"/>
  <c r="H16" i="1"/>
  <c r="F12" i="1"/>
  <c r="F11" i="1"/>
  <c r="F10" i="1"/>
  <c r="F9" i="1"/>
  <c r="F8" i="1"/>
  <c r="F7" i="1"/>
  <c r="F6" i="1"/>
  <c r="F4" i="1"/>
  <c r="E7" i="1"/>
  <c r="E6" i="1"/>
  <c r="E4" i="1"/>
  <c r="E14" i="1"/>
  <c r="E12" i="1"/>
  <c r="E11" i="1"/>
  <c r="E10" i="1"/>
  <c r="E9" i="1"/>
  <c r="E8" i="1"/>
</calcChain>
</file>

<file path=xl/connections.xml><?xml version="1.0" encoding="utf-8"?>
<connections xmlns="http://schemas.openxmlformats.org/spreadsheetml/2006/main">
  <connection id="1" name="FPix2DTB_90deg_up.csv" type="6" refreshedVersion="0" background="1" saveData="1">
    <textPr fileType="mac" sourceFile="Macintosh HD:Users:frankmeier:Documents:unl:testboard:DTBmoduleadapter:FPix2DTB_90deg_up.csv" comma="1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<sst xmlns="http://schemas.openxmlformats.org/spreadsheetml/2006/main" count="85" uniqueCount="65">
  <si>
    <t>Connector SCSI68</t>
  </si>
  <si>
    <t>Description</t>
  </si>
  <si>
    <t>Digi-Key part</t>
  </si>
  <si>
    <t>Unit price</t>
  </si>
  <si>
    <t>Units per board</t>
  </si>
  <si>
    <t>Total</t>
  </si>
  <si>
    <t>Connector SMK</t>
  </si>
  <si>
    <t>Resistor 10kΩ 1/10W 5% 0603 SMD</t>
  </si>
  <si>
    <t>P10KGCT-ND</t>
  </si>
  <si>
    <t>Resistor 10kΩ 1/10W 0.1% 0603 SMD</t>
  </si>
  <si>
    <t>P10KDBCT-ND</t>
  </si>
  <si>
    <t>IC EEPROM 2kbit 8SO 24C02</t>
  </si>
  <si>
    <t>AT24C02C-SSHM-T SL901CT-ND</t>
  </si>
  <si>
    <t>1276-1011-1-ND</t>
  </si>
  <si>
    <t>587-1248-1-ND</t>
  </si>
  <si>
    <t>Bill of material – Adapter card for Fpix module</t>
  </si>
  <si>
    <t>Fermilab</t>
  </si>
  <si>
    <t>unknown</t>
  </si>
  <si>
    <t>Capacitor 0.1µF 25V 0603 SMD</t>
  </si>
  <si>
    <t>Capacitor 1µF 25V 0603 SMD</t>
  </si>
  <si>
    <t>no. Of boards</t>
  </si>
  <si>
    <t>P39JCT-ND</t>
  </si>
  <si>
    <t>unit price</t>
  </si>
  <si>
    <t>total</t>
  </si>
  <si>
    <t>P91JCT-ND</t>
  </si>
  <si>
    <t>Resistor 39Ω 1/10W 5% 0402 SMD</t>
  </si>
  <si>
    <t>Resistor 91Ω 1/10W 5% 0402 SMD</t>
  </si>
  <si>
    <t>per board</t>
  </si>
  <si>
    <t>A31826-ND</t>
  </si>
  <si>
    <t>Id</t>
  </si>
  <si>
    <t>Designator</t>
  </si>
  <si>
    <t>Package</t>
  </si>
  <si>
    <t>Quantity</t>
  </si>
  <si>
    <t>Designation</t>
  </si>
  <si>
    <t>SM0603</t>
  </si>
  <si>
    <t>100n</t>
  </si>
  <si>
    <t>R22,R25,R26</t>
  </si>
  <si>
    <t>10k 0.1%</t>
  </si>
  <si>
    <t>R23,R24</t>
  </si>
  <si>
    <t>10k 5%</t>
  </si>
  <si>
    <t>R16,R18,R21,R19,R15,R13,R12,R10,R9,R7,R6,R4,R3,R1</t>
  </si>
  <si>
    <t>SM0402</t>
  </si>
  <si>
    <t>R2,R5,R8,R11,R14,R20,R17</t>
  </si>
  <si>
    <t>C2</t>
  </si>
  <si>
    <t>1u</t>
  </si>
  <si>
    <t>JP1</t>
  </si>
  <si>
    <t>jumper</t>
  </si>
  <si>
    <t>JUMPER</t>
  </si>
  <si>
    <t>U1</t>
  </si>
  <si>
    <t>SO8N</t>
  </si>
  <si>
    <t>24C02</t>
  </si>
  <si>
    <t>J2</t>
  </si>
  <si>
    <t>SMK20</t>
  </si>
  <si>
    <t>CONN-SMK20</t>
  </si>
  <si>
    <t>J1</t>
  </si>
  <si>
    <t>SCSI68up</t>
  </si>
  <si>
    <t>CONN-SCSI68</t>
  </si>
  <si>
    <t>Ref</t>
  </si>
  <si>
    <t>Supplier</t>
  </si>
  <si>
    <t>C1,C3,C4</t>
  </si>
  <si>
    <t>Digi-key</t>
  </si>
  <si>
    <t>SMK</t>
  </si>
  <si>
    <t>Comment</t>
  </si>
  <si>
    <t>Fermilab, Sergey Los</t>
  </si>
  <si>
    <t>A short piece of wire to make a little bridge to connect a scope probe to 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</si>
</sst>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Pix2DTB_90deg_u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20" sqref="F20"/>
    </sheetView>
  </sheetViews>
  <sheetFormatPr baseColWidth="10" defaultRowHeight="15" x14ac:dyDescent="0"/>
  <cols>
    <col min="1" max="1" width="3.1640625" bestFit="1" customWidth="1"/>
    <col min="2" max="2" width="45.1640625" bestFit="1" customWidth="1"/>
    <col min="3" max="3" width="13.1640625" bestFit="1" customWidth="1"/>
    <col min="4" max="4" width="8.33203125" bestFit="1" customWidth="1"/>
    <col min="5" max="5" width="12.5" bestFit="1" customWidth="1"/>
    <col min="6" max="6" width="14.1640625" bestFit="1" customWidth="1"/>
    <col min="7" max="7" width="27" bestFit="1" customWidth="1"/>
    <col min="8" max="8" width="63.83203125" bestFit="1" customWidth="1"/>
  </cols>
  <sheetData>
    <row r="1" spans="1:8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58</v>
      </c>
      <c r="G1" t="s">
        <v>57</v>
      </c>
      <c r="H1" t="s">
        <v>62</v>
      </c>
    </row>
    <row r="2" spans="1:8">
      <c r="A2">
        <v>1</v>
      </c>
      <c r="B2" t="s">
        <v>59</v>
      </c>
      <c r="C2" t="s">
        <v>34</v>
      </c>
      <c r="D2">
        <v>3</v>
      </c>
      <c r="E2" t="s">
        <v>35</v>
      </c>
      <c r="F2" t="s">
        <v>60</v>
      </c>
      <c r="G2" t="s">
        <v>13</v>
      </c>
    </row>
    <row r="3" spans="1:8">
      <c r="A3">
        <v>2</v>
      </c>
      <c r="B3" t="s">
        <v>43</v>
      </c>
      <c r="C3" t="s">
        <v>34</v>
      </c>
      <c r="D3">
        <v>1</v>
      </c>
      <c r="E3" t="s">
        <v>44</v>
      </c>
      <c r="F3" t="s">
        <v>60</v>
      </c>
      <c r="G3" t="s">
        <v>14</v>
      </c>
    </row>
    <row r="4" spans="1:8">
      <c r="A4">
        <v>3</v>
      </c>
      <c r="B4" t="s">
        <v>54</v>
      </c>
      <c r="C4" t="s">
        <v>55</v>
      </c>
      <c r="D4">
        <v>1</v>
      </c>
      <c r="E4" t="s">
        <v>56</v>
      </c>
      <c r="F4" t="s">
        <v>60</v>
      </c>
      <c r="G4" t="s">
        <v>28</v>
      </c>
    </row>
    <row r="5" spans="1:8">
      <c r="A5">
        <v>4</v>
      </c>
      <c r="B5" t="s">
        <v>51</v>
      </c>
      <c r="C5" t="s">
        <v>52</v>
      </c>
      <c r="D5">
        <v>1</v>
      </c>
      <c r="E5" t="s">
        <v>53</v>
      </c>
      <c r="F5" t="s">
        <v>61</v>
      </c>
      <c r="H5" t="s">
        <v>63</v>
      </c>
    </row>
    <row r="6" spans="1:8">
      <c r="A6">
        <v>5</v>
      </c>
      <c r="B6" t="s">
        <v>45</v>
      </c>
      <c r="C6" t="s">
        <v>46</v>
      </c>
      <c r="D6">
        <v>1</v>
      </c>
      <c r="E6" t="s">
        <v>47</v>
      </c>
      <c r="H6" t="s">
        <v>64</v>
      </c>
    </row>
    <row r="7" spans="1:8">
      <c r="A7">
        <v>6</v>
      </c>
      <c r="B7" t="s">
        <v>40</v>
      </c>
      <c r="C7" t="s">
        <v>41</v>
      </c>
      <c r="D7">
        <v>14</v>
      </c>
      <c r="E7">
        <v>39</v>
      </c>
      <c r="F7" t="s">
        <v>60</v>
      </c>
      <c r="G7" t="s">
        <v>21</v>
      </c>
    </row>
    <row r="8" spans="1:8">
      <c r="A8">
        <v>7</v>
      </c>
      <c r="B8" t="s">
        <v>42</v>
      </c>
      <c r="C8" t="s">
        <v>41</v>
      </c>
      <c r="D8">
        <v>7</v>
      </c>
      <c r="E8">
        <v>91</v>
      </c>
      <c r="F8" t="s">
        <v>60</v>
      </c>
      <c r="G8" t="s">
        <v>24</v>
      </c>
    </row>
    <row r="9" spans="1:8">
      <c r="A9">
        <v>8</v>
      </c>
      <c r="B9" t="s">
        <v>36</v>
      </c>
      <c r="C9" t="s">
        <v>34</v>
      </c>
      <c r="D9">
        <v>3</v>
      </c>
      <c r="E9" t="s">
        <v>37</v>
      </c>
      <c r="F9" t="s">
        <v>60</v>
      </c>
      <c r="G9" t="s">
        <v>10</v>
      </c>
    </row>
    <row r="10" spans="1:8">
      <c r="A10">
        <v>9</v>
      </c>
      <c r="B10" t="s">
        <v>38</v>
      </c>
      <c r="C10" t="s">
        <v>34</v>
      </c>
      <c r="D10">
        <v>2</v>
      </c>
      <c r="E10" t="s">
        <v>39</v>
      </c>
      <c r="F10" t="s">
        <v>60</v>
      </c>
      <c r="G10" t="s">
        <v>8</v>
      </c>
    </row>
    <row r="11" spans="1:8">
      <c r="A11">
        <v>10</v>
      </c>
      <c r="B11" t="s">
        <v>48</v>
      </c>
      <c r="C11" t="s">
        <v>49</v>
      </c>
      <c r="D11">
        <v>1</v>
      </c>
      <c r="E11" t="s">
        <v>50</v>
      </c>
      <c r="F11" t="s">
        <v>60</v>
      </c>
      <c r="G11" t="s">
        <v>12</v>
      </c>
    </row>
  </sheetData>
  <sortState ref="A2:H14">
    <sortCondition ref="B2:B1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3" workbookViewId="0">
      <selection activeCell="A3" sqref="A3:B12"/>
    </sheetView>
  </sheetViews>
  <sheetFormatPr baseColWidth="10" defaultRowHeight="15" x14ac:dyDescent="0"/>
  <cols>
    <col min="1" max="1" width="31.83203125" bestFit="1" customWidth="1"/>
    <col min="2" max="2" width="27" bestFit="1" customWidth="1"/>
    <col min="4" max="4" width="14" bestFit="1" customWidth="1"/>
  </cols>
  <sheetData>
    <row r="1" spans="1:8">
      <c r="A1" t="s">
        <v>15</v>
      </c>
    </row>
    <row r="2" spans="1:8">
      <c r="F2" t="s">
        <v>20</v>
      </c>
      <c r="G2" t="s">
        <v>22</v>
      </c>
    </row>
    <row r="3" spans="1:8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>
        <v>50</v>
      </c>
      <c r="H3" t="s">
        <v>23</v>
      </c>
    </row>
    <row r="4" spans="1:8">
      <c r="A4" t="s">
        <v>0</v>
      </c>
      <c r="B4" t="s">
        <v>28</v>
      </c>
      <c r="C4">
        <v>10.01</v>
      </c>
      <c r="D4">
        <v>1</v>
      </c>
      <c r="E4" s="3">
        <f>C4*D4</f>
        <v>10.01</v>
      </c>
      <c r="F4">
        <f>D4*F$3</f>
        <v>50</v>
      </c>
      <c r="G4">
        <v>9.57</v>
      </c>
      <c r="H4">
        <f>F4*G4</f>
        <v>478.5</v>
      </c>
    </row>
    <row r="5" spans="1:8">
      <c r="A5" t="s">
        <v>6</v>
      </c>
      <c r="B5" t="s">
        <v>16</v>
      </c>
      <c r="C5" t="s">
        <v>17</v>
      </c>
      <c r="E5" s="3">
        <v>0</v>
      </c>
    </row>
    <row r="6" spans="1:8">
      <c r="A6" t="s">
        <v>25</v>
      </c>
      <c r="B6" t="s">
        <v>21</v>
      </c>
      <c r="C6">
        <v>0.01</v>
      </c>
      <c r="D6">
        <v>14</v>
      </c>
      <c r="E6" s="3">
        <f t="shared" ref="E6:E12" si="0">C6*D6</f>
        <v>0.14000000000000001</v>
      </c>
      <c r="F6">
        <f t="shared" ref="F6:F12" si="1">D6*F$3</f>
        <v>700</v>
      </c>
      <c r="G6">
        <v>4.7999999999999996E-3</v>
      </c>
      <c r="H6">
        <f t="shared" ref="H6:H12" si="2">F6*G6</f>
        <v>3.36</v>
      </c>
    </row>
    <row r="7" spans="1:8">
      <c r="A7" t="s">
        <v>26</v>
      </c>
      <c r="B7" t="s">
        <v>24</v>
      </c>
      <c r="C7">
        <v>0.01</v>
      </c>
      <c r="D7">
        <v>7</v>
      </c>
      <c r="E7" s="3">
        <f t="shared" si="0"/>
        <v>7.0000000000000007E-2</v>
      </c>
      <c r="F7">
        <f t="shared" si="1"/>
        <v>350</v>
      </c>
      <c r="G7">
        <v>7.1999999999999998E-3</v>
      </c>
      <c r="H7">
        <f t="shared" si="2"/>
        <v>2.52</v>
      </c>
    </row>
    <row r="8" spans="1:8">
      <c r="A8" t="s">
        <v>7</v>
      </c>
      <c r="B8" t="s">
        <v>8</v>
      </c>
      <c r="C8">
        <v>0.1</v>
      </c>
      <c r="D8">
        <v>2</v>
      </c>
      <c r="E8" s="3">
        <f t="shared" si="0"/>
        <v>0.2</v>
      </c>
      <c r="F8">
        <f t="shared" si="1"/>
        <v>100</v>
      </c>
      <c r="G8">
        <v>9.5999999999999992E-3</v>
      </c>
      <c r="H8">
        <f t="shared" si="2"/>
        <v>0.96</v>
      </c>
    </row>
    <row r="9" spans="1:8">
      <c r="A9" t="s">
        <v>9</v>
      </c>
      <c r="B9" t="s">
        <v>10</v>
      </c>
      <c r="C9">
        <v>0.63</v>
      </c>
      <c r="D9">
        <v>3</v>
      </c>
      <c r="E9" s="3">
        <f t="shared" si="0"/>
        <v>1.8900000000000001</v>
      </c>
      <c r="F9">
        <f t="shared" si="1"/>
        <v>150</v>
      </c>
      <c r="G9">
        <v>0.19239999999999999</v>
      </c>
      <c r="H9">
        <f t="shared" si="2"/>
        <v>28.86</v>
      </c>
    </row>
    <row r="10" spans="1:8">
      <c r="A10" t="s">
        <v>11</v>
      </c>
      <c r="B10" t="s">
        <v>12</v>
      </c>
      <c r="C10">
        <v>0.27</v>
      </c>
      <c r="D10">
        <v>1</v>
      </c>
      <c r="E10" s="3">
        <f t="shared" si="0"/>
        <v>0.27</v>
      </c>
      <c r="F10">
        <f t="shared" si="1"/>
        <v>50</v>
      </c>
      <c r="G10">
        <v>0.22520000000000001</v>
      </c>
      <c r="H10">
        <f t="shared" si="2"/>
        <v>11.26</v>
      </c>
    </row>
    <row r="11" spans="1:8">
      <c r="A11" t="s">
        <v>18</v>
      </c>
      <c r="B11" t="s">
        <v>13</v>
      </c>
      <c r="C11">
        <v>0.1</v>
      </c>
      <c r="D11">
        <v>3</v>
      </c>
      <c r="E11" s="3">
        <f t="shared" si="0"/>
        <v>0.30000000000000004</v>
      </c>
      <c r="F11">
        <f t="shared" si="1"/>
        <v>150</v>
      </c>
      <c r="G11">
        <v>6.2399999999999999E-3</v>
      </c>
      <c r="H11">
        <f t="shared" si="2"/>
        <v>0.93599999999999994</v>
      </c>
    </row>
    <row r="12" spans="1:8">
      <c r="A12" t="s">
        <v>19</v>
      </c>
      <c r="B12" t="s">
        <v>14</v>
      </c>
      <c r="C12">
        <v>0.1</v>
      </c>
      <c r="D12">
        <v>1</v>
      </c>
      <c r="E12" s="3">
        <f t="shared" si="0"/>
        <v>0.1</v>
      </c>
      <c r="F12">
        <f t="shared" si="1"/>
        <v>50</v>
      </c>
      <c r="G12">
        <v>2.8000000000000001E-2</v>
      </c>
      <c r="H12">
        <f t="shared" si="2"/>
        <v>1.4000000000000001</v>
      </c>
    </row>
    <row r="13" spans="1:8">
      <c r="E13" s="3"/>
    </row>
    <row r="14" spans="1:8" ht="16" thickBot="1">
      <c r="A14" s="2" t="s">
        <v>5</v>
      </c>
      <c r="B14" s="2"/>
      <c r="C14" s="2"/>
      <c r="D14" s="2"/>
      <c r="E14" s="4">
        <f>SUM(E4:E12)</f>
        <v>12.98</v>
      </c>
      <c r="H14" s="4">
        <f>SUM(H4:H12)</f>
        <v>527.79599999999994</v>
      </c>
    </row>
    <row r="15" spans="1:8" ht="16" thickTop="1"/>
    <row r="16" spans="1:8">
      <c r="G16" t="s">
        <v>27</v>
      </c>
      <c r="H16">
        <f>H14/F3</f>
        <v>10.555919999999999</v>
      </c>
    </row>
  </sheetData>
  <phoneticPr fontId="3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2013-10-30T19:57:04Z</cp:lastPrinted>
  <dcterms:created xsi:type="dcterms:W3CDTF">2013-10-30T19:38:19Z</dcterms:created>
  <dcterms:modified xsi:type="dcterms:W3CDTF">2013-11-17T01:47:00Z</dcterms:modified>
</cp:coreProperties>
</file>