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I:\Scripts\New Pilot AD Accounts\"/>
    </mc:Choice>
  </mc:AlternateContent>
  <bookViews>
    <workbookView xWindow="0" yWindow="0" windowWidth="24810" windowHeight="10140"/>
  </bookViews>
  <sheets>
    <sheet name="Roster20171031" sheetId="1" r:id="rId1"/>
    <sheet name="Sheet1" sheetId="2" r:id="rId2"/>
  </sheets>
  <calcPr calcId="171027"/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2" i="1"/>
  <c r="Q3" i="1" l="1"/>
  <c r="Q4" i="1"/>
  <c r="Q5" i="1"/>
  <c r="Q6" i="1"/>
  <c r="Q7" i="1"/>
  <c r="Q8" i="1"/>
  <c r="Q9" i="1"/>
  <c r="Q10" i="1"/>
  <c r="Q11" i="1"/>
  <c r="Q2" i="1"/>
  <c r="N3" i="1"/>
  <c r="N4" i="1"/>
  <c r="N5" i="1"/>
  <c r="N6" i="1"/>
  <c r="N7" i="1"/>
  <c r="N8" i="1"/>
  <c r="N9" i="1"/>
  <c r="N10" i="1"/>
  <c r="N11" i="1"/>
  <c r="N2" i="1"/>
  <c r="O3" i="1"/>
  <c r="O4" i="1"/>
  <c r="O5" i="1"/>
  <c r="O6" i="1"/>
  <c r="O7" i="1"/>
  <c r="O8" i="1"/>
  <c r="O9" i="1"/>
  <c r="O10" i="1"/>
  <c r="O11" i="1"/>
  <c r="O2" i="1"/>
  <c r="P3" i="1"/>
  <c r="P4" i="1"/>
  <c r="P5" i="1"/>
  <c r="P6" i="1"/>
  <c r="P7" i="1"/>
  <c r="P8" i="1"/>
  <c r="P9" i="1"/>
  <c r="P10" i="1"/>
  <c r="P11" i="1"/>
  <c r="P2" i="1"/>
</calcChain>
</file>

<file path=xl/sharedStrings.xml><?xml version="1.0" encoding="utf-8"?>
<sst xmlns="http://schemas.openxmlformats.org/spreadsheetml/2006/main" count="56" uniqueCount="39">
  <si>
    <t>Last</t>
  </si>
  <si>
    <t>First</t>
  </si>
  <si>
    <t>Middle</t>
  </si>
  <si>
    <t>Initials</t>
  </si>
  <si>
    <t>Address</t>
  </si>
  <si>
    <t>City, State, Zip</t>
  </si>
  <si>
    <t>HomePhone</t>
  </si>
  <si>
    <t>CellPhone</t>
  </si>
  <si>
    <t>Email</t>
  </si>
  <si>
    <t>Base</t>
  </si>
  <si>
    <t>Birthdate</t>
  </si>
  <si>
    <t>US Citizen</t>
  </si>
  <si>
    <t>Status</t>
  </si>
  <si>
    <t>City</t>
  </si>
  <si>
    <t>State</t>
  </si>
  <si>
    <t>Zip</t>
  </si>
  <si>
    <t>Template</t>
  </si>
  <si>
    <t>RIC</t>
  </si>
  <si>
    <t>PSM</t>
  </si>
  <si>
    <t>BNA</t>
  </si>
  <si>
    <t>MDW</t>
  </si>
  <si>
    <t>CVG</t>
  </si>
  <si>
    <t>IAD</t>
  </si>
  <si>
    <t>PDK</t>
  </si>
  <si>
    <t>Area</t>
  </si>
  <si>
    <t>North</t>
  </si>
  <si>
    <t>ORD</t>
  </si>
  <si>
    <t>HPN</t>
  </si>
  <si>
    <t>PHL</t>
  </si>
  <si>
    <t>IND</t>
  </si>
  <si>
    <t>MSP</t>
  </si>
  <si>
    <t>MCO</t>
  </si>
  <si>
    <t>South</t>
  </si>
  <si>
    <t>PBI</t>
  </si>
  <si>
    <t>TPA</t>
  </si>
  <si>
    <t>CLT</t>
  </si>
  <si>
    <t>DFW</t>
  </si>
  <si>
    <t>CHS</t>
  </si>
  <si>
    <t>MEM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</si>
</sst>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&quot;@\&quot;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4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"/>
  <sheetViews>
    <sheetView tabSelected="1" topLeftCell="I1" workbookViewId="0">
      <selection activeCell="Q15" sqref="Q15"/>
    </sheetView>
  </sheetViews>
  <sheetFormatPr defaultRowHeight="15" x14ac:dyDescent="0.25"/>
  <cols>
    <col min="1" max="1" width="11.85546875" customWidth="1"/>
    <col min="2" max="2" width="12.5703125" customWidth="1"/>
    <col min="3" max="3" width="11.5703125" customWidth="1"/>
    <col min="5" max="5" width="31.7109375" customWidth="1"/>
    <col min="6" max="6" width="24.5703125" customWidth="1"/>
    <col min="7" max="7" width="12" customWidth="1"/>
    <col min="8" max="8" width="13.85546875" customWidth="1"/>
    <col min="9" max="9" width="33.42578125" customWidth="1"/>
    <col min="11" max="11" width="12.140625" customWidth="1"/>
    <col min="12" max="12" width="11" customWidth="1"/>
    <col min="14" max="14" width="13.85546875" customWidth="1"/>
    <col min="17" max="17" width="10.85546875" customWidth="1"/>
    <col min="18" max="18" width="26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24</v>
      </c>
      <c r="R1" t="s">
        <v>16</v>
      </c>
    </row>
    <row r="2" spans="1:18" x14ac:dyDescent="0.25">
      <c r="A2" s="1"/>
      <c r="B2" s="1"/>
      <c r="C2" s="1"/>
      <c r="D2" s="1"/>
      <c r="F2" s="1"/>
      <c r="G2" s="1"/>
      <c r="H2" s="1"/>
      <c r="I2" s="1"/>
      <c r="J2" s="1"/>
      <c r="K2" s="1"/>
      <c r="L2" s="1"/>
      <c r="M2" s="1"/>
      <c r="N2" s="1" t="e">
        <f>LEFT(F2,LEN(F2)-10)</f>
        <v>#VALUE!</v>
      </c>
      <c r="O2" s="1" t="e">
        <f>MID(F2,(LEN(F2)-8),3)</f>
        <v>#VALUE!</v>
      </c>
      <c r="P2" s="1" t="str">
        <f>RIGHT(F2,5)</f>
        <v/>
      </c>
      <c r="Q2" s="1" t="e">
        <f>VLOOKUP(J2,Sheet1!$A$1:$B$19,2,FALSE)</f>
        <v>#N/A</v>
      </c>
      <c r="R2" s="2" t="e">
        <f>IF(M2="PIC",IF(J2="PSM","pc12picpsm",IF(Q2="North","PC12PICRemoteNorth","PC12PICRemoteSouth")),IF(J2="PSM","PC12SICPSM",IF(Q2="North","PC12SICRemoteNorth","PC12SICRemoteSouth")))</f>
        <v>#N/A</v>
      </c>
    </row>
    <row r="3" spans="1:18" x14ac:dyDescent="0.25">
      <c r="A3" s="1"/>
      <c r="B3" s="1"/>
      <c r="C3" s="1"/>
      <c r="D3" s="1"/>
      <c r="F3" s="1"/>
      <c r="G3" s="1"/>
      <c r="H3" s="1"/>
      <c r="I3" s="1"/>
      <c r="J3" s="1"/>
      <c r="K3" s="1"/>
      <c r="L3" s="1"/>
      <c r="M3" s="1"/>
      <c r="N3" s="1" t="e">
        <f t="shared" ref="N3:N11" si="0">LEFT(F3,LEN(F3)-10)</f>
        <v>#VALUE!</v>
      </c>
      <c r="O3" s="1" t="e">
        <f t="shared" ref="O3:O11" si="1">MID(F3,(LEN(F3)-8),3)</f>
        <v>#VALUE!</v>
      </c>
      <c r="P3" s="1" t="str">
        <f t="shared" ref="P3:P11" si="2">RIGHT(F3,5)</f>
        <v/>
      </c>
      <c r="Q3" s="1" t="e">
        <f>VLOOKUP(J3,Sheet1!$A$1:$B$19,2,FALSE)</f>
        <v>#N/A</v>
      </c>
      <c r="R3" s="2" t="e">
        <f t="shared" ref="R3:R11" si="3">IF(M3="PIC",IF(J3="PSM","pc12picpsm",IF(Q3="North","PC12PICRemoteNorth","PC12PICRemoteSouth")),IF(J3="PSM","PC12SICPSM",IF(Q3="North","PC12SICRemoteNorth","PC12SICRemoteSouth")))</f>
        <v>#N/A</v>
      </c>
    </row>
    <row r="4" spans="1:18" x14ac:dyDescent="0.25">
      <c r="A4" s="1"/>
      <c r="B4" s="1"/>
      <c r="C4" s="1"/>
      <c r="D4" s="1"/>
      <c r="F4" s="1"/>
      <c r="G4" s="1"/>
      <c r="H4" s="1"/>
      <c r="I4" s="1"/>
      <c r="J4" s="1"/>
      <c r="K4" s="1"/>
      <c r="L4" s="1"/>
      <c r="M4" s="1"/>
      <c r="N4" s="1" t="e">
        <f t="shared" si="0"/>
        <v>#VALUE!</v>
      </c>
      <c r="O4" s="1" t="e">
        <f t="shared" si="1"/>
        <v>#VALUE!</v>
      </c>
      <c r="P4" s="1" t="str">
        <f t="shared" si="2"/>
        <v/>
      </c>
      <c r="Q4" s="1" t="e">
        <f>VLOOKUP(J4,Sheet1!$A$1:$B$19,2,FALSE)</f>
        <v>#N/A</v>
      </c>
      <c r="R4" s="2" t="e">
        <f t="shared" si="3"/>
        <v>#N/A</v>
      </c>
    </row>
    <row r="5" spans="1:18" x14ac:dyDescent="0.25">
      <c r="A5" s="1"/>
      <c r="B5" s="1"/>
      <c r="C5" s="1"/>
      <c r="D5" s="1"/>
      <c r="F5" s="1"/>
      <c r="G5" s="1"/>
      <c r="H5" s="1"/>
      <c r="I5" s="1"/>
      <c r="J5" s="1"/>
      <c r="K5" s="1"/>
      <c r="L5" s="1"/>
      <c r="M5" s="1"/>
      <c r="N5" s="1" t="e">
        <f t="shared" si="0"/>
        <v>#VALUE!</v>
      </c>
      <c r="O5" s="1" t="e">
        <f t="shared" si="1"/>
        <v>#VALUE!</v>
      </c>
      <c r="P5" s="1" t="str">
        <f t="shared" si="2"/>
        <v/>
      </c>
      <c r="Q5" s="1" t="e">
        <f>VLOOKUP(J5,Sheet1!$A$1:$B$19,2,FALSE)</f>
        <v>#N/A</v>
      </c>
      <c r="R5" s="2" t="e">
        <f t="shared" si="3"/>
        <v>#N/A</v>
      </c>
    </row>
    <row r="6" spans="1:18" x14ac:dyDescent="0.25">
      <c r="A6" s="1"/>
      <c r="B6" s="1"/>
      <c r="C6" s="1"/>
      <c r="D6" s="1"/>
      <c r="F6" s="1"/>
      <c r="G6" s="1"/>
      <c r="H6" s="1"/>
      <c r="I6" s="1"/>
      <c r="J6" s="1"/>
      <c r="K6" s="1"/>
      <c r="L6" s="1"/>
      <c r="M6" s="1"/>
      <c r="N6" s="1" t="e">
        <f t="shared" si="0"/>
        <v>#VALUE!</v>
      </c>
      <c r="O6" s="1" t="e">
        <f t="shared" si="1"/>
        <v>#VALUE!</v>
      </c>
      <c r="P6" s="1" t="str">
        <f t="shared" si="2"/>
        <v/>
      </c>
      <c r="Q6" s="1" t="e">
        <f>VLOOKUP(J6,Sheet1!$A$1:$B$19,2,FALSE)</f>
        <v>#N/A</v>
      </c>
      <c r="R6" s="2" t="e">
        <f t="shared" si="3"/>
        <v>#N/A</v>
      </c>
    </row>
    <row r="7" spans="1:18" x14ac:dyDescent="0.25">
      <c r="A7" s="1"/>
      <c r="B7" s="1"/>
      <c r="C7" s="1"/>
      <c r="D7" s="1"/>
      <c r="F7" s="1"/>
      <c r="G7" s="1"/>
      <c r="H7" s="1"/>
      <c r="I7" s="1"/>
      <c r="J7" s="1"/>
      <c r="K7" s="1"/>
      <c r="L7" s="1"/>
      <c r="M7" s="1"/>
      <c r="N7" s="1" t="e">
        <f t="shared" si="0"/>
        <v>#VALUE!</v>
      </c>
      <c r="O7" s="1" t="e">
        <f t="shared" si="1"/>
        <v>#VALUE!</v>
      </c>
      <c r="P7" s="1" t="str">
        <f t="shared" si="2"/>
        <v/>
      </c>
      <c r="Q7" s="1" t="e">
        <f>VLOOKUP(J7,Sheet1!$A$1:$B$19,2,FALSE)</f>
        <v>#N/A</v>
      </c>
      <c r="R7" s="2" t="e">
        <f t="shared" si="3"/>
        <v>#N/A</v>
      </c>
    </row>
    <row r="8" spans="1:18" x14ac:dyDescent="0.25">
      <c r="A8" s="1"/>
      <c r="B8" s="1"/>
      <c r="C8" s="1"/>
      <c r="D8" s="1"/>
      <c r="F8" s="1"/>
      <c r="G8" s="1"/>
      <c r="H8" s="1"/>
      <c r="I8" s="1"/>
      <c r="J8" s="1"/>
      <c r="K8" s="1"/>
      <c r="L8" s="1"/>
      <c r="M8" s="1"/>
      <c r="N8" s="1" t="e">
        <f t="shared" si="0"/>
        <v>#VALUE!</v>
      </c>
      <c r="O8" s="1" t="e">
        <f t="shared" si="1"/>
        <v>#VALUE!</v>
      </c>
      <c r="P8" s="1" t="str">
        <f t="shared" si="2"/>
        <v/>
      </c>
      <c r="Q8" s="1" t="e">
        <f>VLOOKUP(J8,Sheet1!$A$1:$B$19,2,FALSE)</f>
        <v>#N/A</v>
      </c>
      <c r="R8" s="2" t="e">
        <f t="shared" si="3"/>
        <v>#N/A</v>
      </c>
    </row>
    <row r="9" spans="1:18" x14ac:dyDescent="0.25">
      <c r="A9" s="1"/>
      <c r="B9" s="1"/>
      <c r="C9" s="1"/>
      <c r="D9" s="1"/>
      <c r="F9" s="1"/>
      <c r="G9" s="1"/>
      <c r="H9" s="1"/>
      <c r="I9" s="1"/>
      <c r="J9" s="1"/>
      <c r="K9" s="1"/>
      <c r="L9" s="1"/>
      <c r="M9" s="1"/>
      <c r="N9" s="1" t="e">
        <f t="shared" si="0"/>
        <v>#VALUE!</v>
      </c>
      <c r="O9" s="1" t="e">
        <f t="shared" si="1"/>
        <v>#VALUE!</v>
      </c>
      <c r="P9" s="1" t="str">
        <f t="shared" si="2"/>
        <v/>
      </c>
      <c r="Q9" s="1" t="e">
        <f>VLOOKUP(J9,Sheet1!$A$1:$B$19,2,FALSE)</f>
        <v>#N/A</v>
      </c>
      <c r="R9" s="2" t="e">
        <f t="shared" si="3"/>
        <v>#N/A</v>
      </c>
    </row>
    <row r="10" spans="1:18" x14ac:dyDescent="0.25">
      <c r="A10" s="1"/>
      <c r="B10" s="1"/>
      <c r="C10" s="1"/>
      <c r="D10" s="1"/>
      <c r="F10" s="1"/>
      <c r="G10" s="1"/>
      <c r="H10" s="1"/>
      <c r="I10" s="1"/>
      <c r="J10" s="1"/>
      <c r="K10" s="1"/>
      <c r="L10" s="1"/>
      <c r="M10" s="1"/>
      <c r="N10" s="1" t="e">
        <f t="shared" si="0"/>
        <v>#VALUE!</v>
      </c>
      <c r="O10" s="1" t="e">
        <f t="shared" si="1"/>
        <v>#VALUE!</v>
      </c>
      <c r="P10" s="1" t="str">
        <f t="shared" si="2"/>
        <v/>
      </c>
      <c r="Q10" s="1" t="e">
        <f>VLOOKUP(J10,Sheet1!$A$1:$B$19,2,FALSE)</f>
        <v>#N/A</v>
      </c>
      <c r="R10" s="2" t="e">
        <f t="shared" si="3"/>
        <v>#N/A</v>
      </c>
    </row>
    <row r="11" spans="1:18" x14ac:dyDescent="0.25">
      <c r="A11" s="1"/>
      <c r="B11" s="1"/>
      <c r="C11" s="1"/>
      <c r="D11" s="1"/>
      <c r="F11" s="1"/>
      <c r="G11" s="1"/>
      <c r="H11" s="1"/>
      <c r="I11" s="1"/>
      <c r="J11" s="1"/>
      <c r="K11" s="1"/>
      <c r="L11" s="1"/>
      <c r="M11" s="1"/>
      <c r="N11" s="1" t="e">
        <f t="shared" si="0"/>
        <v>#VALUE!</v>
      </c>
      <c r="O11" s="1" t="e">
        <f t="shared" si="1"/>
        <v>#VALUE!</v>
      </c>
      <c r="P11" s="1" t="str">
        <f t="shared" si="2"/>
        <v/>
      </c>
      <c r="Q11" s="1" t="e">
        <f>VLOOKUP(J11,Sheet1!$A$1:$B$19,2,FALSE)</f>
        <v>#N/A</v>
      </c>
      <c r="R11" s="2" t="e">
        <f t="shared" si="3"/>
        <v>#N/A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A3" sqref="A3"/>
    </sheetView>
  </sheetViews>
  <sheetFormatPr defaultRowHeight="15" x14ac:dyDescent="0.25"/>
  <sheetData>
    <row r="1" spans="1:2" x14ac:dyDescent="0.25">
      <c r="A1" t="s">
        <v>18</v>
      </c>
      <c r="B1" t="s">
        <v>18</v>
      </c>
    </row>
    <row r="2" spans="1:2" x14ac:dyDescent="0.25">
      <c r="A2" t="s">
        <v>22</v>
      </c>
      <c r="B2" t="s">
        <v>25</v>
      </c>
    </row>
    <row r="3" spans="1:2" x14ac:dyDescent="0.25">
      <c r="A3" t="s">
        <v>20</v>
      </c>
      <c r="B3" t="s">
        <v>25</v>
      </c>
    </row>
    <row r="4" spans="1:2" x14ac:dyDescent="0.25">
      <c r="A4" t="s">
        <v>26</v>
      </c>
      <c r="B4" t="s">
        <v>25</v>
      </c>
    </row>
    <row r="5" spans="1:2" x14ac:dyDescent="0.25">
      <c r="A5" t="s">
        <v>27</v>
      </c>
      <c r="B5" t="s">
        <v>25</v>
      </c>
    </row>
    <row r="6" spans="1:2" x14ac:dyDescent="0.25">
      <c r="A6" t="s">
        <v>28</v>
      </c>
      <c r="B6" t="s">
        <v>25</v>
      </c>
    </row>
    <row r="7" spans="1:2" x14ac:dyDescent="0.25">
      <c r="A7" t="s">
        <v>29</v>
      </c>
      <c r="B7" t="s">
        <v>25</v>
      </c>
    </row>
    <row r="8" spans="1:2" x14ac:dyDescent="0.25">
      <c r="A8" t="s">
        <v>30</v>
      </c>
      <c r="B8" t="s">
        <v>25</v>
      </c>
    </row>
    <row r="9" spans="1:2" x14ac:dyDescent="0.25">
      <c r="A9" t="s">
        <v>21</v>
      </c>
      <c r="B9" t="s">
        <v>25</v>
      </c>
    </row>
    <row r="10" spans="1:2" x14ac:dyDescent="0.25">
      <c r="A10" t="s">
        <v>31</v>
      </c>
      <c r="B10" t="s">
        <v>32</v>
      </c>
    </row>
    <row r="11" spans="1:2" x14ac:dyDescent="0.25">
      <c r="A11" t="s">
        <v>33</v>
      </c>
      <c r="B11" t="s">
        <v>32</v>
      </c>
    </row>
    <row r="12" spans="1:2" x14ac:dyDescent="0.25">
      <c r="A12" t="s">
        <v>34</v>
      </c>
      <c r="B12" t="s">
        <v>32</v>
      </c>
    </row>
    <row r="13" spans="1:2" x14ac:dyDescent="0.25">
      <c r="A13" t="s">
        <v>17</v>
      </c>
      <c r="B13" t="s">
        <v>32</v>
      </c>
    </row>
    <row r="14" spans="1:2" x14ac:dyDescent="0.25">
      <c r="A14" t="s">
        <v>23</v>
      </c>
      <c r="B14" t="s">
        <v>32</v>
      </c>
    </row>
    <row r="15" spans="1:2" x14ac:dyDescent="0.25">
      <c r="A15" t="s">
        <v>35</v>
      </c>
      <c r="B15" t="s">
        <v>32</v>
      </c>
    </row>
    <row r="16" spans="1:2" x14ac:dyDescent="0.25">
      <c r="A16" t="s">
        <v>19</v>
      </c>
      <c r="B16" t="s">
        <v>32</v>
      </c>
    </row>
    <row r="17" spans="1:2" x14ac:dyDescent="0.25">
      <c r="A17" t="s">
        <v>36</v>
      </c>
      <c r="B17" t="s">
        <v>32</v>
      </c>
    </row>
    <row r="18" spans="1:2" x14ac:dyDescent="0.25">
      <c r="A18" t="s">
        <v>37</v>
      </c>
      <c r="B18" t="s">
        <v>32</v>
      </c>
    </row>
    <row r="19" spans="1:2" x14ac:dyDescent="0.25">
      <c r="A19" t="s">
        <v>38</v>
      </c>
      <c r="B19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Roster20171031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Gillette, Kristofer</dc:creator>
  <cp:lastModifiedBy>Gillette, Kristofer</cp:lastModifiedBy>
  <dcterms:created xsi:type="dcterms:W3CDTF">2017-11-06T15:00:53Z</dcterms:created>
  <dcterms:modified xsi:type="dcterms:W3CDTF">2017-11-09T15:23:16Z</dcterms:modified>
</cp:coreProperties>
</file>