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\OneDrive\Desktop\New folder\"/>
    </mc:Choice>
  </mc:AlternateContent>
  <bookViews>
    <workbookView xWindow="0" yWindow="0" windowWidth="23040" windowHeight="9072" firstSheet="7" activeTab="17"/>
  </bookViews>
  <sheets>
    <sheet name="average3" sheetId="2" r:id="rId1"/>
    <sheet name="count1" sheetId="4" r:id="rId2"/>
    <sheet name="COUNT3" sheetId="6" r:id="rId3"/>
    <sheet name="hlookup" sheetId="7" r:id="rId4"/>
    <sheet name="IF1" sheetId="8" r:id="rId5"/>
    <sheet name="IF2" sheetId="9" r:id="rId6"/>
    <sheet name="IF3" sheetId="10" r:id="rId7"/>
    <sheet name="IF4" sheetId="11" r:id="rId8"/>
    <sheet name="MAXMIN1" sheetId="12" r:id="rId9"/>
    <sheet name="MAXMIN2" sheetId="13" r:id="rId10"/>
    <sheet name="MAXMIN3" sheetId="14" r:id="rId11"/>
    <sheet name="count2" sheetId="5" r:id="rId12"/>
    <sheet name="NESTEDIF1" sheetId="18" r:id="rId13"/>
    <sheet name="SUM1" sheetId="19" r:id="rId14"/>
    <sheet name="SUM2" sheetId="20" r:id="rId15"/>
    <sheet name="SUM3" sheetId="21" r:id="rId16"/>
    <sheet name="HLOOKUP1" sheetId="16" r:id="rId17"/>
    <sheet name="Sheet1" sheetId="22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1" l="1"/>
  <c r="D5" i="21"/>
  <c r="B5" i="21"/>
  <c r="C32" i="20"/>
  <c r="D32" i="20"/>
  <c r="B32" i="20"/>
  <c r="B14" i="19"/>
  <c r="C3" i="18"/>
  <c r="C4" i="18"/>
  <c r="C5" i="18"/>
  <c r="C6" i="18"/>
  <c r="C7" i="18"/>
  <c r="C8" i="18"/>
  <c r="C9" i="18"/>
  <c r="C10" i="18"/>
  <c r="C11" i="18"/>
  <c r="C12" i="18"/>
  <c r="C13" i="18"/>
  <c r="C2" i="18"/>
  <c r="B13" i="18"/>
  <c r="C3" i="14"/>
  <c r="C4" i="14"/>
  <c r="C5" i="14"/>
  <c r="C6" i="14"/>
  <c r="C7" i="14"/>
  <c r="C8" i="14"/>
  <c r="C9" i="14"/>
  <c r="C10" i="14"/>
  <c r="C11" i="14"/>
  <c r="C12" i="14"/>
  <c r="C2" i="14"/>
  <c r="B13" i="14"/>
  <c r="J3" i="12"/>
  <c r="J4" i="12"/>
  <c r="J5" i="12"/>
  <c r="J6" i="12"/>
  <c r="J7" i="12"/>
  <c r="J8" i="12"/>
  <c r="J9" i="12"/>
  <c r="J2" i="12"/>
  <c r="G3" i="13"/>
  <c r="G4" i="13"/>
  <c r="G5" i="13"/>
  <c r="G2" i="13"/>
  <c r="F3" i="13"/>
  <c r="F4" i="13"/>
  <c r="F5" i="13"/>
  <c r="F2" i="13"/>
  <c r="E3" i="13"/>
  <c r="E4" i="13"/>
  <c r="E5" i="13"/>
  <c r="E2" i="13"/>
  <c r="C11" i="12"/>
  <c r="D11" i="12"/>
  <c r="E11" i="12"/>
  <c r="F11" i="12"/>
  <c r="G11" i="12"/>
  <c r="B11" i="12"/>
  <c r="C10" i="12"/>
  <c r="D10" i="12"/>
  <c r="E10" i="12"/>
  <c r="F10" i="12"/>
  <c r="G10" i="12"/>
  <c r="B10" i="12"/>
  <c r="I3" i="12"/>
  <c r="I4" i="12"/>
  <c r="I5" i="12"/>
  <c r="I6" i="12"/>
  <c r="I7" i="12"/>
  <c r="I8" i="12"/>
  <c r="I9" i="12"/>
  <c r="I2" i="12"/>
  <c r="H3" i="12"/>
  <c r="H4" i="12"/>
  <c r="H5" i="12"/>
  <c r="H6" i="12"/>
  <c r="H7" i="12"/>
  <c r="H8" i="12"/>
  <c r="H9" i="12"/>
  <c r="H2" i="12"/>
  <c r="C3" i="11"/>
  <c r="C4" i="11"/>
  <c r="C5" i="11"/>
  <c r="C6" i="11"/>
  <c r="C7" i="11"/>
  <c r="C8" i="11"/>
  <c r="C9" i="11"/>
  <c r="C10" i="11"/>
  <c r="C11" i="11"/>
  <c r="C12" i="11"/>
  <c r="C2" i="11"/>
  <c r="D3" i="10"/>
  <c r="D4" i="10"/>
  <c r="D5" i="10"/>
  <c r="D6" i="10"/>
  <c r="D7" i="10"/>
  <c r="D8" i="10"/>
  <c r="D9" i="10"/>
  <c r="D10" i="10"/>
  <c r="D11" i="10"/>
  <c r="D12" i="10"/>
  <c r="D2" i="10"/>
  <c r="C3" i="10"/>
  <c r="C4" i="10"/>
  <c r="C5" i="10"/>
  <c r="C6" i="10"/>
  <c r="C7" i="10"/>
  <c r="C8" i="10"/>
  <c r="C9" i="10"/>
  <c r="C10" i="10"/>
  <c r="C11" i="10"/>
  <c r="C12" i="10"/>
  <c r="C2" i="10"/>
  <c r="G3" i="9"/>
  <c r="G4" i="9"/>
  <c r="G5" i="9"/>
  <c r="G6" i="9"/>
  <c r="G7" i="9"/>
  <c r="G2" i="9"/>
  <c r="C3" i="8"/>
  <c r="C4" i="8"/>
  <c r="C5" i="8"/>
  <c r="C6" i="8"/>
  <c r="C7" i="8"/>
  <c r="C8" i="8"/>
  <c r="C9" i="8"/>
  <c r="C10" i="8"/>
  <c r="C11" i="8"/>
  <c r="C2" i="8"/>
  <c r="H12" i="7"/>
  <c r="H13" i="7"/>
  <c r="H14" i="7"/>
  <c r="H15" i="7"/>
  <c r="H16" i="7"/>
  <c r="H17" i="7"/>
  <c r="H18" i="7"/>
  <c r="H11" i="7"/>
  <c r="I3" i="7"/>
  <c r="I4" i="7"/>
  <c r="I5" i="7"/>
  <c r="I6" i="7"/>
  <c r="I7" i="7"/>
  <c r="I2" i="7"/>
  <c r="H3" i="7" l="1"/>
  <c r="H4" i="7"/>
  <c r="H5" i="7"/>
  <c r="H6" i="7"/>
  <c r="H7" i="7"/>
  <c r="H2" i="7"/>
  <c r="I3" i="6"/>
  <c r="I4" i="6"/>
  <c r="I5" i="6"/>
  <c r="I2" i="6"/>
  <c r="H5" i="6"/>
  <c r="G5" i="6"/>
  <c r="H4" i="6"/>
  <c r="G4" i="6"/>
  <c r="H3" i="6"/>
  <c r="G3" i="6"/>
  <c r="H2" i="6"/>
  <c r="G2" i="6"/>
  <c r="H2" i="5"/>
  <c r="H3" i="5"/>
  <c r="H4" i="5"/>
  <c r="H5" i="5"/>
  <c r="G3" i="5"/>
  <c r="G4" i="5"/>
  <c r="G5" i="5"/>
  <c r="G2" i="5"/>
  <c r="H3" i="4" l="1"/>
  <c r="H4" i="4"/>
  <c r="H5" i="4"/>
  <c r="H6" i="4"/>
  <c r="H7" i="4"/>
  <c r="H8" i="4"/>
  <c r="H9" i="4"/>
  <c r="H10" i="4"/>
  <c r="H11" i="4"/>
  <c r="H12" i="4"/>
  <c r="H2" i="4"/>
  <c r="G3" i="4"/>
  <c r="G4" i="4"/>
  <c r="G5" i="4"/>
  <c r="G6" i="4"/>
  <c r="G7" i="4"/>
  <c r="G8" i="4"/>
  <c r="G9" i="4"/>
  <c r="G10" i="4"/>
  <c r="G11" i="4"/>
  <c r="G12" i="4"/>
  <c r="G2" i="4"/>
  <c r="E4" i="2" l="1"/>
  <c r="E5" i="2"/>
  <c r="E6" i="2"/>
  <c r="E7" i="2"/>
  <c r="E8" i="2"/>
  <c r="E9" i="2"/>
  <c r="E10" i="2"/>
  <c r="E11" i="2"/>
  <c r="E12" i="2"/>
  <c r="E13" i="2"/>
  <c r="E14" i="2"/>
  <c r="E3" i="2"/>
</calcChain>
</file>

<file path=xl/sharedStrings.xml><?xml version="1.0" encoding="utf-8"?>
<sst xmlns="http://schemas.openxmlformats.org/spreadsheetml/2006/main" count="303" uniqueCount="138">
  <si>
    <t>jan</t>
  </si>
  <si>
    <t>feb</t>
  </si>
  <si>
    <t>mar</t>
  </si>
  <si>
    <t>month</t>
  </si>
  <si>
    <t>day1</t>
  </si>
  <si>
    <t>day2</t>
  </si>
  <si>
    <t>day3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</si>
  <si>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</si>
  <si>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</si>
  <si>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</si>
  <si>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</si>
  <si>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</si>
  <si>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</si>
  <si>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</si>
  <si>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</si>
  <si>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</si>
  <si>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</si>
  <si>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students name</t>
  </si>
  <si>
    <t>marks</t>
  </si>
  <si>
    <t>percent</t>
  </si>
  <si>
    <t>grade</t>
  </si>
  <si>
    <t>priya</t>
  </si>
  <si>
    <t>priti</t>
  </si>
  <si>
    <t>luru</t>
  </si>
  <si>
    <t>sujata</t>
  </si>
  <si>
    <t>nihal</t>
  </si>
  <si>
    <t>pritam</t>
  </si>
  <si>
    <t>golu</t>
  </si>
  <si>
    <t>mayara</t>
  </si>
  <si>
    <t>mithi</t>
  </si>
  <si>
    <t>shibu</t>
  </si>
  <si>
    <t>vijendra</t>
  </si>
  <si>
    <t>subject</t>
  </si>
  <si>
    <t>result</t>
  </si>
  <si>
    <t>maths</t>
  </si>
  <si>
    <t>A</t>
  </si>
  <si>
    <t>B</t>
  </si>
  <si>
    <t>PASS</t>
  </si>
  <si>
    <t>count</t>
  </si>
  <si>
    <t>counta</t>
  </si>
  <si>
    <t>Ac.name</t>
  </si>
  <si>
    <t>deposits</t>
  </si>
  <si>
    <t>india bank</t>
  </si>
  <si>
    <t>closing balance</t>
  </si>
  <si>
    <t>state bank</t>
  </si>
  <si>
    <t>statebank</t>
  </si>
  <si>
    <t>Date</t>
  </si>
  <si>
    <t>Check no</t>
  </si>
  <si>
    <t>Withdraws</t>
  </si>
  <si>
    <t>Count</t>
  </si>
  <si>
    <t>CountA</t>
  </si>
  <si>
    <t>DAY12</t>
  </si>
  <si>
    <t>DAY2</t>
  </si>
  <si>
    <t>DAY3</t>
  </si>
  <si>
    <t>AVERAGE</t>
  </si>
  <si>
    <t>MONTH</t>
  </si>
  <si>
    <t>COUNT BLANKS</t>
  </si>
  <si>
    <t>NAME</t>
  </si>
  <si>
    <t>MATHS</t>
  </si>
  <si>
    <t>SCIENCE</t>
  </si>
  <si>
    <t>ENG</t>
  </si>
  <si>
    <t>HINDI</t>
  </si>
  <si>
    <t>GUJ</t>
  </si>
  <si>
    <t>S.S.T</t>
  </si>
  <si>
    <t>TOTAL</t>
  </si>
  <si>
    <t>HLOOKUP</t>
  </si>
  <si>
    <t>PRIYA</t>
  </si>
  <si>
    <t>PRITI</t>
  </si>
  <si>
    <t>LURU</t>
  </si>
  <si>
    <t>NIHAL</t>
  </si>
  <si>
    <t>PRITAM</t>
  </si>
  <si>
    <t>SUJATA</t>
  </si>
  <si>
    <t>science</t>
  </si>
  <si>
    <t>eng</t>
  </si>
  <si>
    <t>hindi</t>
  </si>
  <si>
    <t>computer</t>
  </si>
  <si>
    <t>sql</t>
  </si>
  <si>
    <t>python</t>
  </si>
  <si>
    <t>excel</t>
  </si>
  <si>
    <t>hlookup</t>
  </si>
  <si>
    <t>mayra</t>
  </si>
  <si>
    <t>IF</t>
  </si>
  <si>
    <t>MARKS</t>
  </si>
  <si>
    <t>IF1</t>
  </si>
  <si>
    <t>DATE</t>
  </si>
  <si>
    <t>DESCRIPTION</t>
  </si>
  <si>
    <t>INCOM</t>
  </si>
  <si>
    <t>EXPENSE</t>
  </si>
  <si>
    <t>INVENTORIES</t>
  </si>
  <si>
    <t>SALARIES</t>
  </si>
  <si>
    <t>BALANCE</t>
  </si>
  <si>
    <t>RAW MATERIAL PURCHASED</t>
  </si>
  <si>
    <t xml:space="preserve">SALARIES PAID </t>
  </si>
  <si>
    <t>BANK DEPOSIT</t>
  </si>
  <si>
    <t>SUPPLIES</t>
  </si>
  <si>
    <t>IF2</t>
  </si>
  <si>
    <t>NAAME</t>
  </si>
  <si>
    <t>GOLU</t>
  </si>
  <si>
    <t>MITHI</t>
  </si>
  <si>
    <t>MAYARA</t>
  </si>
  <si>
    <t>SHIBU</t>
  </si>
  <si>
    <t>SONI</t>
  </si>
  <si>
    <t>AGE</t>
  </si>
  <si>
    <t>ADULT</t>
  </si>
  <si>
    <t>MINOR</t>
  </si>
  <si>
    <t>GRADE</t>
  </si>
  <si>
    <t>A+</t>
  </si>
  <si>
    <t>B+</t>
  </si>
  <si>
    <t>C+</t>
  </si>
  <si>
    <t>MAX</t>
  </si>
  <si>
    <t>MIN</t>
  </si>
  <si>
    <t>SCORE1</t>
  </si>
  <si>
    <t>SCORE2</t>
  </si>
  <si>
    <t>SCORE3</t>
  </si>
  <si>
    <t>IFMAX</t>
  </si>
  <si>
    <t>VJ</t>
  </si>
  <si>
    <t>MAYRA</t>
  </si>
  <si>
    <t>NESTEDIF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</si>
  <si>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</si>
  <si>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</si>
  <si>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</si>
  <si>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</si>
  <si>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</si>
  <si>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</si>
  <si>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</si>
  <si>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</si>
  <si>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</si>
  <si>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</si>
  <si>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</si>
  <si>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</si>
  <si>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REVENUE</t>
  </si>
  <si>
    <t>SUM</t>
  </si>
  <si>
    <t>DAYS1</t>
  </si>
  <si>
    <t>RESIDENT</t>
  </si>
  <si>
    <t>GP1</t>
  </si>
  <si>
    <t>GP2</t>
  </si>
  <si>
    <t>GP3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</si>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</sst>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0E0E6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4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9"/>
      </right>
      <top style="medium">
        <color indexed="64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medium">
        <color indexed="64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medium">
        <color indexed="64"/>
      </top>
      <bottom/>
      <diagonal/>
    </border>
    <border>
      <left style="thin">
        <color theme="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indexed="64"/>
      </left>
      <right style="thin">
        <color theme="9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9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/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6" borderId="1" xfId="0" applyFont="1" applyFill="1" applyBorder="1"/>
    <xf numFmtId="0" fontId="0" fillId="6" borderId="2" xfId="0" applyFont="1" applyFill="1" applyBorder="1"/>
    <xf numFmtId="0" fontId="0" fillId="6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7" borderId="4" xfId="0" applyFont="1" applyFill="1" applyBorder="1"/>
    <xf numFmtId="0" fontId="0" fillId="0" borderId="4" xfId="0" applyFont="1" applyBorder="1"/>
    <xf numFmtId="14" fontId="0" fillId="0" borderId="1" xfId="0" applyNumberFormat="1" applyFont="1" applyBorder="1"/>
    <xf numFmtId="3" fontId="0" fillId="0" borderId="2" xfId="0" applyNumberFormat="1" applyFont="1" applyBorder="1"/>
    <xf numFmtId="0" fontId="4" fillId="6" borderId="1" xfId="0" applyFont="1" applyFill="1" applyBorder="1"/>
    <xf numFmtId="0" fontId="4" fillId="0" borderId="1" xfId="0" applyFont="1" applyBorder="1"/>
    <xf numFmtId="0" fontId="2" fillId="0" borderId="1" xfId="0" applyFont="1" applyBorder="1"/>
    <xf numFmtId="0" fontId="1" fillId="3" borderId="2" xfId="0" applyFont="1" applyFill="1" applyBorder="1" applyAlignment="1">
      <alignment horizontal="center" vertical="top" wrapText="1"/>
    </xf>
    <xf numFmtId="9" fontId="0" fillId="6" borderId="2" xfId="0" applyNumberFormat="1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Fill="1" applyBorder="1"/>
    <xf numFmtId="0" fontId="5" fillId="0" borderId="12" xfId="0" applyFont="1" applyFill="1" applyBorder="1"/>
    <xf numFmtId="0" fontId="5" fillId="7" borderId="13" xfId="0" applyFont="1" applyFill="1" applyBorder="1"/>
    <xf numFmtId="0" fontId="0" fillId="0" borderId="0" xfId="0" applyBorder="1"/>
    <xf numFmtId="0" fontId="5" fillId="0" borderId="13" xfId="0" applyFont="1" applyBorder="1"/>
    <xf numFmtId="0" fontId="5" fillId="7" borderId="14" xfId="0" applyFont="1" applyFill="1" applyBorder="1"/>
    <xf numFmtId="0" fontId="0" fillId="0" borderId="15" xfId="0" applyBorder="1"/>
    <xf numFmtId="0" fontId="5" fillId="0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22" xfId="0" applyBorder="1"/>
    <xf numFmtId="0" fontId="4" fillId="0" borderId="21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22" xfId="0" applyFont="1" applyBorder="1"/>
    <xf numFmtId="0" fontId="4" fillId="0" borderId="23" xfId="0" applyFont="1" applyBorder="1"/>
    <xf numFmtId="0" fontId="3" fillId="5" borderId="27" xfId="0" applyFont="1" applyFill="1" applyBorder="1"/>
    <xf numFmtId="0" fontId="3" fillId="5" borderId="28" xfId="0" applyFont="1" applyFill="1" applyBorder="1"/>
    <xf numFmtId="0" fontId="3" fillId="5" borderId="29" xfId="0" applyFont="1" applyFill="1" applyBorder="1"/>
    <xf numFmtId="0" fontId="0" fillId="6" borderId="27" xfId="0" applyFont="1" applyFill="1" applyBorder="1"/>
    <xf numFmtId="0" fontId="0" fillId="6" borderId="28" xfId="0" applyFont="1" applyFill="1" applyBorder="1"/>
    <xf numFmtId="9" fontId="0" fillId="6" borderId="28" xfId="0" applyNumberFormat="1" applyFont="1" applyFill="1" applyBorder="1"/>
    <xf numFmtId="0" fontId="0" fillId="6" borderId="29" xfId="0" applyFont="1" applyFill="1" applyBorder="1"/>
    <xf numFmtId="0" fontId="0" fillId="0" borderId="27" xfId="0" applyFont="1" applyBorder="1"/>
    <xf numFmtId="0" fontId="0" fillId="0" borderId="28" xfId="0" applyFont="1" applyBorder="1"/>
    <xf numFmtId="9" fontId="0" fillId="0" borderId="28" xfId="0" applyNumberFormat="1" applyFont="1" applyBorder="1"/>
    <xf numFmtId="0" fontId="0" fillId="0" borderId="29" xfId="0" applyFont="1" applyBorder="1"/>
    <xf numFmtId="0" fontId="2" fillId="4" borderId="27" xfId="0" applyFont="1" applyFill="1" applyBorder="1"/>
    <xf numFmtId="0" fontId="6" fillId="4" borderId="28" xfId="0" applyFont="1" applyFill="1" applyBorder="1" applyAlignment="1">
      <alignment horizontal="center" vertical="top" wrapText="1"/>
    </xf>
    <xf numFmtId="0" fontId="3" fillId="4" borderId="29" xfId="0" applyFont="1" applyFill="1" applyBorder="1"/>
    <xf numFmtId="0" fontId="2" fillId="6" borderId="27" xfId="0" applyFont="1" applyFill="1" applyBorder="1"/>
    <xf numFmtId="0" fontId="1" fillId="2" borderId="28" xfId="0" applyFont="1" applyFill="1" applyBorder="1" applyAlignment="1">
      <alignment horizontal="center" vertical="top" wrapText="1"/>
    </xf>
    <xf numFmtId="0" fontId="2" fillId="0" borderId="27" xfId="0" applyFont="1" applyBorder="1"/>
    <xf numFmtId="0" fontId="1" fillId="3" borderId="28" xfId="0" applyFont="1" applyFill="1" applyBorder="1" applyAlignment="1">
      <alignment horizontal="center" vertical="top" wrapText="1"/>
    </xf>
    <xf numFmtId="14" fontId="0" fillId="0" borderId="2" xfId="0" applyNumberFormat="1" applyFont="1" applyBorder="1"/>
    <xf numFmtId="0" fontId="2" fillId="5" borderId="27" xfId="0" applyFont="1" applyFill="1" applyBorder="1"/>
    <xf numFmtId="0" fontId="2" fillId="5" borderId="28" xfId="0" applyFont="1" applyFill="1" applyBorder="1"/>
    <xf numFmtId="0" fontId="2" fillId="5" borderId="29" xfId="0" applyFont="1" applyFill="1" applyBorder="1"/>
    <xf numFmtId="14" fontId="0" fillId="6" borderId="28" xfId="0" applyNumberFormat="1" applyFont="1" applyFill="1" applyBorder="1"/>
    <xf numFmtId="14" fontId="0" fillId="0" borderId="28" xfId="0" applyNumberFormat="1" applyFont="1" applyBorder="1"/>
    <xf numFmtId="0" fontId="5" fillId="0" borderId="30" xfId="0" applyFont="1" applyBorder="1"/>
    <xf numFmtId="0" fontId="5" fillId="0" borderId="31" xfId="0" applyFont="1" applyBorder="1"/>
    <xf numFmtId="0" fontId="5" fillId="7" borderId="32" xfId="0" applyFont="1" applyFill="1" applyBorder="1"/>
    <xf numFmtId="0" fontId="0" fillId="7" borderId="32" xfId="0" applyFont="1" applyFill="1" applyBorder="1"/>
    <xf numFmtId="0" fontId="0" fillId="7" borderId="33" xfId="0" applyFont="1" applyFill="1" applyBorder="1"/>
    <xf numFmtId="0" fontId="0" fillId="0" borderId="30" xfId="0" applyFont="1" applyBorder="1"/>
    <xf numFmtId="0" fontId="0" fillId="0" borderId="31" xfId="0" applyFont="1" applyBorder="1"/>
    <xf numFmtId="0" fontId="5" fillId="7" borderId="30" xfId="0" applyFont="1" applyFill="1" applyBorder="1"/>
    <xf numFmtId="0" fontId="0" fillId="7" borderId="30" xfId="0" applyFont="1" applyFill="1" applyBorder="1"/>
    <xf numFmtId="0" fontId="0" fillId="7" borderId="31" xfId="0" applyFont="1" applyFill="1" applyBorder="1"/>
    <xf numFmtId="0" fontId="5" fillId="0" borderId="34" xfId="0" applyFont="1" applyBorder="1"/>
    <xf numFmtId="0" fontId="0" fillId="0" borderId="34" xfId="0" applyFont="1" applyBorder="1"/>
    <xf numFmtId="14" fontId="0" fillId="6" borderId="27" xfId="0" applyNumberFormat="1" applyFont="1" applyFill="1" applyBorder="1"/>
    <xf numFmtId="14" fontId="0" fillId="0" borderId="27" xfId="0" applyNumberFormat="1" applyFont="1" applyBorder="1"/>
    <xf numFmtId="3" fontId="0" fillId="0" borderId="28" xfId="0" applyNumberFormat="1" applyFont="1" applyBorder="1"/>
    <xf numFmtId="0" fontId="4" fillId="6" borderId="27" xfId="0" applyFont="1" applyFill="1" applyBorder="1"/>
    <xf numFmtId="0" fontId="4" fillId="0" borderId="27" xfId="0" applyFont="1" applyBorder="1"/>
    <xf numFmtId="0" fontId="2" fillId="0" borderId="2" xfId="0" applyFont="1" applyBorder="1"/>
    <xf numFmtId="0" fontId="2" fillId="6" borderId="28" xfId="0" applyFont="1" applyFill="1" applyBorder="1"/>
    <xf numFmtId="0" fontId="2" fillId="0" borderId="28" xfId="0" applyFont="1" applyBorder="1"/>
    <xf numFmtId="0" fontId="0" fillId="9" borderId="35" xfId="0" applyNumberFormat="1" applyFont="1" applyFill="1" applyBorder="1"/>
    <xf numFmtId="0" fontId="0" fillId="0" borderId="35" xfId="0" applyNumberFormat="1" applyFont="1" applyBorder="1"/>
    <xf numFmtId="0" fontId="3" fillId="8" borderId="19" xfId="0" applyNumberFormat="1" applyFont="1" applyFill="1" applyBorder="1"/>
    <xf numFmtId="0" fontId="3" fillId="8" borderId="20" xfId="0" applyNumberFormat="1" applyFont="1" applyFill="1" applyBorder="1"/>
    <xf numFmtId="0" fontId="3" fillId="8" borderId="21" xfId="0" applyNumberFormat="1" applyFont="1" applyFill="1" applyBorder="1"/>
    <xf numFmtId="0" fontId="0" fillId="9" borderId="36" xfId="0" applyNumberFormat="1" applyFont="1" applyFill="1" applyBorder="1"/>
    <xf numFmtId="0" fontId="0" fillId="9" borderId="37" xfId="0" applyNumberFormat="1" applyFont="1" applyFill="1" applyBorder="1"/>
    <xf numFmtId="0" fontId="0" fillId="0" borderId="36" xfId="0" applyNumberFormat="1" applyFont="1" applyBorder="1"/>
    <xf numFmtId="0" fontId="0" fillId="0" borderId="37" xfId="0" applyNumberFormat="1" applyFont="1" applyBorder="1"/>
    <xf numFmtId="0" fontId="0" fillId="0" borderId="38" xfId="0" applyNumberFormat="1" applyFont="1" applyBorder="1"/>
    <xf numFmtId="0" fontId="0" fillId="0" borderId="39" xfId="0" applyNumberFormat="1" applyFont="1" applyBorder="1"/>
    <xf numFmtId="0" fontId="0" fillId="0" borderId="40" xfId="0" applyNumberFormat="1" applyFont="1" applyBorder="1"/>
    <xf numFmtId="0" fontId="0" fillId="0" borderId="41" xfId="0" applyBorder="1"/>
    <xf numFmtId="0" fontId="0" fillId="0" borderId="4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2" workbookViewId="0">
      <selection activeCell="I11" sqref="I11"/>
    </sheetView>
  </sheetViews>
  <sheetFormatPr defaultRowHeight="14.4" x14ac:dyDescent="0.3"/>
  <cols>
    <col min="1" max="1" width="10.44140625" customWidth="1"/>
    <col min="2" max="4" width="11.5546875" customWidth="1"/>
    <col min="5" max="5" width="10.44140625" customWidth="1"/>
  </cols>
  <sheetData>
    <row r="1" spans="1:5" x14ac:dyDescent="0.3">
      <c r="A1" t="s">
        <v>3</v>
      </c>
      <c r="B1" t="s">
        <v>4</v>
      </c>
      <c r="C1" t="s">
        <v>5</v>
      </c>
      <c r="D1" t="s">
        <v>6</v>
      </c>
      <c r="E1" t="s">
        <v>16</v>
      </c>
    </row>
    <row r="2" spans="1:5" x14ac:dyDescent="0.3">
      <c r="A2" s="52" t="s">
        <v>55</v>
      </c>
      <c r="B2" s="53" t="s">
        <v>51</v>
      </c>
      <c r="C2" s="53" t="s">
        <v>52</v>
      </c>
      <c r="D2" s="53" t="s">
        <v>53</v>
      </c>
      <c r="E2" s="54" t="s">
        <v>54</v>
      </c>
    </row>
    <row r="3" spans="1:5" x14ac:dyDescent="0.3">
      <c r="A3" s="55" t="s">
        <v>0</v>
      </c>
      <c r="B3" s="56">
        <v>22.9</v>
      </c>
      <c r="C3" s="56">
        <v>6.3</v>
      </c>
      <c r="D3" s="56">
        <v>14.6</v>
      </c>
      <c r="E3" s="47">
        <f>AVERAGE(B3:D3)</f>
        <v>14.6</v>
      </c>
    </row>
    <row r="4" spans="1:5" x14ac:dyDescent="0.3">
      <c r="A4" s="57" t="s">
        <v>1</v>
      </c>
      <c r="B4" s="56">
        <v>38.700000000000003</v>
      </c>
      <c r="C4" s="56">
        <v>22.4</v>
      </c>
      <c r="D4" s="56">
        <v>30.5</v>
      </c>
      <c r="E4" s="51">
        <f t="shared" ref="E4:E14" si="0">AVERAGE(B4:D4)</f>
        <v>30.533333333333331</v>
      </c>
    </row>
    <row r="5" spans="1:5" x14ac:dyDescent="0.3">
      <c r="A5" s="55" t="s">
        <v>2</v>
      </c>
      <c r="B5" s="58">
        <v>44.5</v>
      </c>
      <c r="C5" s="58">
        <v>24.5</v>
      </c>
      <c r="D5" s="58">
        <v>34.5</v>
      </c>
      <c r="E5" s="47">
        <f t="shared" si="0"/>
        <v>34.5</v>
      </c>
    </row>
    <row r="6" spans="1:5" x14ac:dyDescent="0.3">
      <c r="A6" s="57" t="s">
        <v>7</v>
      </c>
      <c r="B6" s="56">
        <v>74.8</v>
      </c>
      <c r="C6" s="56">
        <v>53.5</v>
      </c>
      <c r="D6" s="56">
        <v>64.099999999999994</v>
      </c>
      <c r="E6" s="51">
        <f t="shared" si="0"/>
        <v>64.13333333333334</v>
      </c>
    </row>
    <row r="7" spans="1:5" x14ac:dyDescent="0.3">
      <c r="A7" s="55" t="s">
        <v>8</v>
      </c>
      <c r="B7" s="58">
        <v>78.900000000000006</v>
      </c>
      <c r="C7" s="58">
        <v>61.3</v>
      </c>
      <c r="D7" s="58">
        <v>70.099999999999994</v>
      </c>
      <c r="E7" s="47">
        <f t="shared" si="0"/>
        <v>70.099999999999994</v>
      </c>
    </row>
    <row r="8" spans="1:5" x14ac:dyDescent="0.3">
      <c r="A8" s="57" t="s">
        <v>9</v>
      </c>
      <c r="B8" s="56">
        <v>80.3</v>
      </c>
      <c r="C8" s="56">
        <v>60.6</v>
      </c>
      <c r="D8" s="56">
        <v>70.400000000000006</v>
      </c>
      <c r="E8" s="51">
        <f t="shared" si="0"/>
        <v>70.433333333333337</v>
      </c>
    </row>
    <row r="9" spans="1:5" x14ac:dyDescent="0.3">
      <c r="A9" s="55" t="s">
        <v>10</v>
      </c>
      <c r="B9" s="58">
        <v>79.7</v>
      </c>
      <c r="C9" s="58">
        <v>59.7</v>
      </c>
      <c r="D9" s="58">
        <v>69.7</v>
      </c>
      <c r="E9" s="47">
        <f t="shared" si="0"/>
        <v>69.7</v>
      </c>
    </row>
    <row r="10" spans="1:5" x14ac:dyDescent="0.3">
      <c r="A10" s="57" t="s">
        <v>11</v>
      </c>
      <c r="B10" s="56">
        <v>73.2</v>
      </c>
      <c r="C10" s="56">
        <v>52.9</v>
      </c>
      <c r="D10" s="56">
        <v>63.1</v>
      </c>
      <c r="E10" s="51">
        <f t="shared" si="0"/>
        <v>63.066666666666663</v>
      </c>
    </row>
    <row r="11" spans="1:5" x14ac:dyDescent="0.3">
      <c r="A11" s="55" t="s">
        <v>12</v>
      </c>
      <c r="B11" s="58">
        <v>54</v>
      </c>
      <c r="C11" s="58">
        <v>35.200000000000003</v>
      </c>
      <c r="D11" s="58">
        <v>44.6</v>
      </c>
      <c r="E11" s="47">
        <f t="shared" si="0"/>
        <v>44.6</v>
      </c>
    </row>
    <row r="12" spans="1:5" x14ac:dyDescent="0.3">
      <c r="A12" s="57" t="s">
        <v>13</v>
      </c>
      <c r="B12" s="56">
        <v>32.299999999999997</v>
      </c>
      <c r="C12" s="56">
        <v>19.399999999999999</v>
      </c>
      <c r="D12" s="56">
        <v>25.9</v>
      </c>
      <c r="E12" s="51">
        <f t="shared" si="0"/>
        <v>25.866666666666664</v>
      </c>
    </row>
    <row r="13" spans="1:5" x14ac:dyDescent="0.3">
      <c r="A13" s="55" t="s">
        <v>14</v>
      </c>
      <c r="B13" s="58">
        <v>29.4</v>
      </c>
      <c r="C13" s="58">
        <v>17.899999999999999</v>
      </c>
      <c r="D13" s="58">
        <v>23.7</v>
      </c>
      <c r="E13" s="47">
        <f t="shared" si="0"/>
        <v>23.666666666666668</v>
      </c>
    </row>
    <row r="14" spans="1:5" x14ac:dyDescent="0.3">
      <c r="A14" s="13" t="s">
        <v>15</v>
      </c>
      <c r="B14" s="14">
        <v>29.4</v>
      </c>
      <c r="C14" s="14">
        <v>17.899999999999999</v>
      </c>
      <c r="D14" s="14">
        <v>23.7</v>
      </c>
      <c r="E14" s="6">
        <f t="shared" si="0"/>
        <v>23.666666666666668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sheetData>
    <row r="1" spans="1:7" ht="15" thickBot="1" x14ac:dyDescent="0.35">
      <c r="A1" s="36" t="s">
        <v>57</v>
      </c>
      <c r="B1" s="34" t="s">
        <v>111</v>
      </c>
      <c r="C1" s="34" t="s">
        <v>112</v>
      </c>
      <c r="D1" s="34" t="s">
        <v>113</v>
      </c>
      <c r="E1" s="34" t="s">
        <v>114</v>
      </c>
      <c r="F1" s="34" t="s">
        <v>110</v>
      </c>
      <c r="G1" s="35" t="s">
        <v>81</v>
      </c>
    </row>
    <row r="2" spans="1:7" x14ac:dyDescent="0.3">
      <c r="A2" s="37" t="s">
        <v>66</v>
      </c>
      <c r="B2" s="24">
        <v>30</v>
      </c>
      <c r="C2" s="24">
        <v>32</v>
      </c>
      <c r="D2" s="24">
        <v>34</v>
      </c>
      <c r="E2" s="24">
        <f>MAX(B2:D2)</f>
        <v>34</v>
      </c>
      <c r="F2" s="24">
        <f>MIN(B2:D2)</f>
        <v>30</v>
      </c>
      <c r="G2" s="27" t="str">
        <f>IF(E2&gt;=35,"PASS","FAIL")</f>
        <v>FAIL</v>
      </c>
    </row>
    <row r="3" spans="1:7" x14ac:dyDescent="0.3">
      <c r="A3" s="37" t="s">
        <v>67</v>
      </c>
      <c r="B3" s="24">
        <v>32</v>
      </c>
      <c r="C3" s="24">
        <v>12</v>
      </c>
      <c r="D3" s="24">
        <v>30</v>
      </c>
      <c r="E3" s="24">
        <f t="shared" ref="E3:E5" si="0">MAX(B3:D3)</f>
        <v>32</v>
      </c>
      <c r="F3" s="24">
        <f t="shared" ref="F3:F5" si="1">MIN(B3:D3)</f>
        <v>12</v>
      </c>
      <c r="G3" s="27" t="str">
        <f t="shared" ref="G3:G5" si="2">IF(E3&gt;=35,"PASS","FAIL")</f>
        <v>FAIL</v>
      </c>
    </row>
    <row r="4" spans="1:7" x14ac:dyDescent="0.3">
      <c r="A4" s="37" t="s">
        <v>68</v>
      </c>
      <c r="B4" s="24">
        <v>35</v>
      </c>
      <c r="C4" s="24">
        <v>15</v>
      </c>
      <c r="D4" s="24">
        <v>32</v>
      </c>
      <c r="E4" s="24">
        <f t="shared" si="0"/>
        <v>35</v>
      </c>
      <c r="F4" s="24">
        <f t="shared" si="1"/>
        <v>15</v>
      </c>
      <c r="G4" s="27" t="str">
        <f t="shared" si="2"/>
        <v>PASS</v>
      </c>
    </row>
    <row r="5" spans="1:7" ht="15" thickBot="1" x14ac:dyDescent="0.35">
      <c r="A5" s="38" t="s">
        <v>69</v>
      </c>
      <c r="B5" s="29">
        <v>34</v>
      </c>
      <c r="C5" s="29">
        <v>18</v>
      </c>
      <c r="D5" s="29">
        <v>31</v>
      </c>
      <c r="E5" s="29">
        <f t="shared" si="0"/>
        <v>34</v>
      </c>
      <c r="F5" s="29">
        <f t="shared" si="1"/>
        <v>18</v>
      </c>
      <c r="G5" s="30" t="str">
        <f t="shared" si="2"/>
        <v>FAIL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B13"/>
    </sheetView>
  </sheetViews>
  <sheetFormatPr defaultRowHeight="14.4" x14ac:dyDescent="0.3"/>
  <sheetData>
    <row r="1" spans="1:3" ht="15" thickBot="1" x14ac:dyDescent="0.35">
      <c r="A1" s="33" t="s">
        <v>57</v>
      </c>
      <c r="B1" s="34" t="s">
        <v>82</v>
      </c>
      <c r="C1" s="35" t="s">
        <v>81</v>
      </c>
    </row>
    <row r="2" spans="1:3" x14ac:dyDescent="0.3">
      <c r="A2" s="39" t="s">
        <v>66</v>
      </c>
      <c r="B2" s="24">
        <v>67</v>
      </c>
      <c r="C2" s="27" t="str">
        <f>IF(B2&gt;=$B$13,"EASY","NOT EASY")</f>
        <v>NOT EASY</v>
      </c>
    </row>
    <row r="3" spans="1:3" x14ac:dyDescent="0.3">
      <c r="A3" s="39" t="s">
        <v>67</v>
      </c>
      <c r="B3" s="24">
        <v>99</v>
      </c>
      <c r="C3" s="27" t="str">
        <f t="shared" ref="C3:C12" si="0">IF(B3&gt;=$B$13,"EASY","NOT EASY")</f>
        <v>EASY</v>
      </c>
    </row>
    <row r="4" spans="1:3" x14ac:dyDescent="0.3">
      <c r="A4" s="39" t="s">
        <v>68</v>
      </c>
      <c r="B4" s="24">
        <v>89</v>
      </c>
      <c r="C4" s="27" t="str">
        <f t="shared" si="0"/>
        <v>NOT EASY</v>
      </c>
    </row>
    <row r="5" spans="1:3" x14ac:dyDescent="0.3">
      <c r="A5" s="39" t="s">
        <v>71</v>
      </c>
      <c r="B5" s="24">
        <v>90</v>
      </c>
      <c r="C5" s="27" t="str">
        <f t="shared" si="0"/>
        <v>NOT EASY</v>
      </c>
    </row>
    <row r="6" spans="1:3" x14ac:dyDescent="0.3">
      <c r="A6" s="39" t="s">
        <v>69</v>
      </c>
      <c r="B6" s="24">
        <v>99</v>
      </c>
      <c r="C6" s="27" t="str">
        <f t="shared" si="0"/>
        <v>EASY</v>
      </c>
    </row>
    <row r="7" spans="1:3" x14ac:dyDescent="0.3">
      <c r="A7" s="39" t="s">
        <v>70</v>
      </c>
      <c r="B7" s="24">
        <v>87</v>
      </c>
      <c r="C7" s="27" t="str">
        <f t="shared" si="0"/>
        <v>NOT EASY</v>
      </c>
    </row>
    <row r="8" spans="1:3" x14ac:dyDescent="0.3">
      <c r="A8" s="39" t="s">
        <v>97</v>
      </c>
      <c r="B8" s="24">
        <v>67</v>
      </c>
      <c r="C8" s="27" t="str">
        <f t="shared" si="0"/>
        <v>NOT EASY</v>
      </c>
    </row>
    <row r="9" spans="1:3" x14ac:dyDescent="0.3">
      <c r="A9" s="39" t="s">
        <v>115</v>
      </c>
      <c r="B9" s="24">
        <v>45</v>
      </c>
      <c r="C9" s="27" t="str">
        <f t="shared" si="0"/>
        <v>NOT EASY</v>
      </c>
    </row>
    <row r="10" spans="1:3" x14ac:dyDescent="0.3">
      <c r="A10" s="39" t="s">
        <v>100</v>
      </c>
      <c r="B10" s="24">
        <v>56</v>
      </c>
      <c r="C10" s="27" t="str">
        <f t="shared" si="0"/>
        <v>NOT EASY</v>
      </c>
    </row>
    <row r="11" spans="1:3" x14ac:dyDescent="0.3">
      <c r="A11" s="39" t="s">
        <v>98</v>
      </c>
      <c r="B11" s="24">
        <v>65</v>
      </c>
      <c r="C11" s="27" t="str">
        <f t="shared" si="0"/>
        <v>NOT EASY</v>
      </c>
    </row>
    <row r="12" spans="1:3" x14ac:dyDescent="0.3">
      <c r="A12" s="39" t="s">
        <v>116</v>
      </c>
      <c r="B12" s="24">
        <v>87</v>
      </c>
      <c r="C12" s="27" t="str">
        <f t="shared" si="0"/>
        <v>NOT EASY</v>
      </c>
    </row>
    <row r="13" spans="1:3" ht="15" thickBot="1" x14ac:dyDescent="0.35">
      <c r="A13" s="40" t="s">
        <v>109</v>
      </c>
      <c r="B13" s="29">
        <f>MAX(B2:B12)</f>
        <v>99</v>
      </c>
      <c r="C13" s="3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sqref="A1:H5"/>
    </sheetView>
  </sheetViews>
  <sheetFormatPr defaultRowHeight="14.4" x14ac:dyDescent="0.3"/>
  <cols>
    <col min="1" max="1" width="12.5546875" customWidth="1"/>
    <col min="2" max="2" width="10.33203125" bestFit="1" customWidth="1"/>
    <col min="3" max="3" width="10.6640625" customWidth="1"/>
    <col min="4" max="4" width="13.6640625" customWidth="1"/>
    <col min="5" max="5" width="9.88671875" customWidth="1"/>
    <col min="6" max="6" width="15.6640625" customWidth="1"/>
    <col min="8" max="8" width="9.21875" customWidth="1"/>
  </cols>
  <sheetData>
    <row r="1" spans="1:8" x14ac:dyDescent="0.3">
      <c r="A1" s="60" t="s">
        <v>47</v>
      </c>
      <c r="B1" s="61" t="s">
        <v>46</v>
      </c>
      <c r="C1" s="61" t="s">
        <v>48</v>
      </c>
      <c r="D1" s="61" t="s">
        <v>41</v>
      </c>
      <c r="E1" s="61" t="s">
        <v>43</v>
      </c>
      <c r="F1" s="61" t="s">
        <v>40</v>
      </c>
      <c r="G1" s="61" t="s">
        <v>49</v>
      </c>
      <c r="H1" s="62" t="s">
        <v>50</v>
      </c>
    </row>
    <row r="2" spans="1:8" x14ac:dyDescent="0.3">
      <c r="A2" s="44">
        <v>200238</v>
      </c>
      <c r="B2" s="63">
        <v>43556</v>
      </c>
      <c r="C2" s="45">
        <v>14626</v>
      </c>
      <c r="D2" s="45"/>
      <c r="E2" s="45">
        <v>14626</v>
      </c>
      <c r="F2" s="83" t="s">
        <v>42</v>
      </c>
      <c r="G2" s="45">
        <f>COUNT(A2:E2)</f>
        <v>4</v>
      </c>
      <c r="H2" s="47">
        <f>COUNTA(A2:E2)</f>
        <v>4</v>
      </c>
    </row>
    <row r="3" spans="1:8" x14ac:dyDescent="0.3">
      <c r="A3" s="48">
        <v>302380</v>
      </c>
      <c r="B3" s="64">
        <v>43557</v>
      </c>
      <c r="C3" s="49"/>
      <c r="D3" s="49">
        <v>10000</v>
      </c>
      <c r="E3" s="49">
        <v>24000</v>
      </c>
      <c r="F3" s="84" t="s">
        <v>42</v>
      </c>
      <c r="G3" s="49">
        <f>COUNT(A3:E3)</f>
        <v>4</v>
      </c>
      <c r="H3" s="51">
        <f>COUNTA(A3:E3)</f>
        <v>4</v>
      </c>
    </row>
    <row r="4" spans="1:8" x14ac:dyDescent="0.3">
      <c r="A4" s="44">
        <v>123456</v>
      </c>
      <c r="B4" s="63">
        <v>43557</v>
      </c>
      <c r="C4" s="45"/>
      <c r="D4" s="45">
        <v>43000</v>
      </c>
      <c r="E4" s="45">
        <v>43000</v>
      </c>
      <c r="F4" s="83" t="s">
        <v>44</v>
      </c>
      <c r="G4" s="45">
        <f>COUNT(A4:E4)</f>
        <v>4</v>
      </c>
      <c r="H4" s="47">
        <f>COUNTA(A4:E4)</f>
        <v>4</v>
      </c>
    </row>
    <row r="5" spans="1:8" x14ac:dyDescent="0.3">
      <c r="A5" s="4">
        <v>705811</v>
      </c>
      <c r="B5" s="59">
        <v>43586</v>
      </c>
      <c r="C5" s="5">
        <v>34000</v>
      </c>
      <c r="D5" s="5"/>
      <c r="E5" s="5">
        <v>9000</v>
      </c>
      <c r="F5" s="82" t="s">
        <v>45</v>
      </c>
      <c r="G5" s="5">
        <f>COUNT(A5:E5)</f>
        <v>4</v>
      </c>
      <c r="H5" s="6">
        <f>COUNTA(A5:E5)</f>
        <v>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12" sqref="D12"/>
    </sheetView>
  </sheetViews>
  <sheetFormatPr defaultRowHeight="14.4" x14ac:dyDescent="0.3"/>
  <cols>
    <col min="3" max="3" width="12.88671875" customWidth="1"/>
  </cols>
  <sheetData>
    <row r="1" spans="1:3" ht="15" thickBot="1" x14ac:dyDescent="0.35">
      <c r="A1" s="33" t="s">
        <v>57</v>
      </c>
      <c r="B1" s="34" t="s">
        <v>82</v>
      </c>
      <c r="C1" s="32" t="s">
        <v>117</v>
      </c>
    </row>
    <row r="2" spans="1:3" x14ac:dyDescent="0.3">
      <c r="A2" s="39" t="s">
        <v>66</v>
      </c>
      <c r="B2" s="24">
        <v>67</v>
      </c>
      <c r="C2" s="27" t="str">
        <f>IF(B2&gt;80,"EXCELLENT",IF(B2&gt;60,"GOOD","FAIL"))</f>
        <v>GOOD</v>
      </c>
    </row>
    <row r="3" spans="1:3" x14ac:dyDescent="0.3">
      <c r="A3" s="39" t="s">
        <v>67</v>
      </c>
      <c r="B3" s="24">
        <v>99</v>
      </c>
      <c r="C3" s="27" t="str">
        <f t="shared" ref="C3:C13" si="0">IF(B3&gt;80,"EXCELLENT",IF(B3&gt;60,"GOOD","FAIL"))</f>
        <v>EXCELLENT</v>
      </c>
    </row>
    <row r="4" spans="1:3" x14ac:dyDescent="0.3">
      <c r="A4" s="39" t="s">
        <v>68</v>
      </c>
      <c r="B4" s="24">
        <v>89</v>
      </c>
      <c r="C4" s="27" t="str">
        <f t="shared" si="0"/>
        <v>EXCELLENT</v>
      </c>
    </row>
    <row r="5" spans="1:3" x14ac:dyDescent="0.3">
      <c r="A5" s="39" t="s">
        <v>71</v>
      </c>
      <c r="B5" s="24">
        <v>90</v>
      </c>
      <c r="C5" s="27" t="str">
        <f t="shared" si="0"/>
        <v>EXCELLENT</v>
      </c>
    </row>
    <row r="6" spans="1:3" x14ac:dyDescent="0.3">
      <c r="A6" s="39" t="s">
        <v>69</v>
      </c>
      <c r="B6" s="24">
        <v>99</v>
      </c>
      <c r="C6" s="27" t="str">
        <f t="shared" si="0"/>
        <v>EXCELLENT</v>
      </c>
    </row>
    <row r="7" spans="1:3" x14ac:dyDescent="0.3">
      <c r="A7" s="39" t="s">
        <v>70</v>
      </c>
      <c r="B7" s="24">
        <v>87</v>
      </c>
      <c r="C7" s="27" t="str">
        <f t="shared" si="0"/>
        <v>EXCELLENT</v>
      </c>
    </row>
    <row r="8" spans="1:3" x14ac:dyDescent="0.3">
      <c r="A8" s="39" t="s">
        <v>97</v>
      </c>
      <c r="B8" s="24">
        <v>67</v>
      </c>
      <c r="C8" s="27" t="str">
        <f t="shared" si="0"/>
        <v>GOOD</v>
      </c>
    </row>
    <row r="9" spans="1:3" x14ac:dyDescent="0.3">
      <c r="A9" s="39" t="s">
        <v>115</v>
      </c>
      <c r="B9" s="24">
        <v>45</v>
      </c>
      <c r="C9" s="27" t="str">
        <f t="shared" si="0"/>
        <v>FAIL</v>
      </c>
    </row>
    <row r="10" spans="1:3" x14ac:dyDescent="0.3">
      <c r="A10" s="39" t="s">
        <v>100</v>
      </c>
      <c r="B10" s="24">
        <v>56</v>
      </c>
      <c r="C10" s="27" t="str">
        <f t="shared" si="0"/>
        <v>FAIL</v>
      </c>
    </row>
    <row r="11" spans="1:3" x14ac:dyDescent="0.3">
      <c r="A11" s="39" t="s">
        <v>98</v>
      </c>
      <c r="B11" s="24">
        <v>65</v>
      </c>
      <c r="C11" s="27" t="str">
        <f t="shared" si="0"/>
        <v>GOOD</v>
      </c>
    </row>
    <row r="12" spans="1:3" x14ac:dyDescent="0.3">
      <c r="A12" s="39" t="s">
        <v>116</v>
      </c>
      <c r="B12" s="24">
        <v>87</v>
      </c>
      <c r="C12" s="27" t="str">
        <f t="shared" si="0"/>
        <v>EXCELLENT</v>
      </c>
    </row>
    <row r="13" spans="1:3" ht="15" thickBot="1" x14ac:dyDescent="0.35">
      <c r="A13" s="40" t="s">
        <v>109</v>
      </c>
      <c r="B13" s="29">
        <f>MAX(B2:B12)</f>
        <v>99</v>
      </c>
      <c r="C13" s="30" t="str">
        <f t="shared" si="0"/>
        <v>EXCELLENT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2" sqref="D2"/>
    </sheetView>
  </sheetViews>
  <sheetFormatPr defaultRowHeight="14.4" x14ac:dyDescent="0.3"/>
  <sheetData>
    <row r="1" spans="1:2" ht="15" thickBot="1" x14ac:dyDescent="0.35">
      <c r="A1" s="36" t="s">
        <v>55</v>
      </c>
      <c r="B1" s="35" t="s">
        <v>130</v>
      </c>
    </row>
    <row r="2" spans="1:2" x14ac:dyDescent="0.3">
      <c r="A2" s="37" t="s">
        <v>118</v>
      </c>
      <c r="B2" s="97">
        <v>23000</v>
      </c>
    </row>
    <row r="3" spans="1:2" x14ac:dyDescent="0.3">
      <c r="A3" s="37" t="s">
        <v>119</v>
      </c>
      <c r="B3" s="97">
        <v>32000</v>
      </c>
    </row>
    <row r="4" spans="1:2" x14ac:dyDescent="0.3">
      <c r="A4" s="37" t="s">
        <v>120</v>
      </c>
      <c r="B4" s="97">
        <v>12000</v>
      </c>
    </row>
    <row r="5" spans="1:2" x14ac:dyDescent="0.3">
      <c r="A5" s="37" t="s">
        <v>121</v>
      </c>
      <c r="B5" s="97">
        <v>34000</v>
      </c>
    </row>
    <row r="6" spans="1:2" x14ac:dyDescent="0.3">
      <c r="A6" s="37" t="s">
        <v>122</v>
      </c>
      <c r="B6" s="97">
        <v>65000</v>
      </c>
    </row>
    <row r="7" spans="1:2" x14ac:dyDescent="0.3">
      <c r="A7" s="37" t="s">
        <v>123</v>
      </c>
      <c r="B7" s="97">
        <v>23000</v>
      </c>
    </row>
    <row r="8" spans="1:2" x14ac:dyDescent="0.3">
      <c r="A8" s="37" t="s">
        <v>124</v>
      </c>
      <c r="B8" s="97">
        <v>34000</v>
      </c>
    </row>
    <row r="9" spans="1:2" x14ac:dyDescent="0.3">
      <c r="A9" s="37" t="s">
        <v>125</v>
      </c>
      <c r="B9" s="97">
        <v>24000</v>
      </c>
    </row>
    <row r="10" spans="1:2" x14ac:dyDescent="0.3">
      <c r="A10" s="37" t="s">
        <v>126</v>
      </c>
      <c r="B10" s="97">
        <v>40000</v>
      </c>
    </row>
    <row r="11" spans="1:2" x14ac:dyDescent="0.3">
      <c r="A11" s="37" t="s">
        <v>127</v>
      </c>
      <c r="B11" s="97">
        <v>30000</v>
      </c>
    </row>
    <row r="12" spans="1:2" x14ac:dyDescent="0.3">
      <c r="A12" s="37" t="s">
        <v>128</v>
      </c>
      <c r="B12" s="97">
        <v>45000</v>
      </c>
    </row>
    <row r="13" spans="1:2" ht="15" thickBot="1" x14ac:dyDescent="0.35">
      <c r="A13" s="37" t="s">
        <v>129</v>
      </c>
      <c r="B13" s="97">
        <v>43000</v>
      </c>
    </row>
    <row r="14" spans="1:2" ht="15" thickBot="1" x14ac:dyDescent="0.35">
      <c r="A14" s="36" t="s">
        <v>131</v>
      </c>
      <c r="B14" s="98">
        <f>SUM(B2:B13)</f>
        <v>405000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6" workbookViewId="0">
      <selection activeCell="E28" sqref="E28"/>
    </sheetView>
  </sheetViews>
  <sheetFormatPr defaultRowHeight="14.4" x14ac:dyDescent="0.3"/>
  <sheetData>
    <row r="1" spans="1:4" ht="15" thickBot="1" x14ac:dyDescent="0.35">
      <c r="A1" s="33" t="s">
        <v>132</v>
      </c>
      <c r="B1" s="34" t="s">
        <v>118</v>
      </c>
      <c r="C1" s="34" t="s">
        <v>119</v>
      </c>
      <c r="D1" s="35" t="s">
        <v>120</v>
      </c>
    </row>
    <row r="2" spans="1:4" x14ac:dyDescent="0.3">
      <c r="A2" s="31">
        <v>1</v>
      </c>
      <c r="B2" s="24">
        <v>25000</v>
      </c>
      <c r="C2" s="24">
        <v>1000</v>
      </c>
      <c r="D2" s="27">
        <v>12234</v>
      </c>
    </row>
    <row r="3" spans="1:4" x14ac:dyDescent="0.3">
      <c r="A3" s="31">
        <v>2</v>
      </c>
      <c r="B3" s="24">
        <v>34000</v>
      </c>
      <c r="C3" s="24">
        <v>12000</v>
      </c>
      <c r="D3" s="27">
        <v>3456</v>
      </c>
    </row>
    <row r="4" spans="1:4" x14ac:dyDescent="0.3">
      <c r="A4" s="31">
        <v>3</v>
      </c>
      <c r="B4" s="24">
        <v>4000</v>
      </c>
      <c r="C4" s="24">
        <v>13000</v>
      </c>
      <c r="D4" s="27">
        <v>5678</v>
      </c>
    </row>
    <row r="5" spans="1:4" x14ac:dyDescent="0.3">
      <c r="A5" s="31">
        <v>4</v>
      </c>
      <c r="B5" s="24">
        <v>50000</v>
      </c>
      <c r="C5" s="24">
        <v>14000</v>
      </c>
      <c r="D5" s="27">
        <v>6789</v>
      </c>
    </row>
    <row r="6" spans="1:4" x14ac:dyDescent="0.3">
      <c r="A6" s="31">
        <v>5</v>
      </c>
      <c r="B6" s="24">
        <v>670000</v>
      </c>
      <c r="C6" s="24">
        <v>15000</v>
      </c>
      <c r="D6" s="27">
        <v>7890</v>
      </c>
    </row>
    <row r="7" spans="1:4" x14ac:dyDescent="0.3">
      <c r="A7" s="31">
        <v>6</v>
      </c>
      <c r="B7" s="24">
        <v>5600</v>
      </c>
      <c r="C7" s="24">
        <v>15000</v>
      </c>
      <c r="D7" s="27">
        <v>6789</v>
      </c>
    </row>
    <row r="8" spans="1:4" x14ac:dyDescent="0.3">
      <c r="A8" s="31">
        <v>7</v>
      </c>
      <c r="B8" s="24">
        <v>9800</v>
      </c>
      <c r="C8" s="24">
        <v>16000</v>
      </c>
      <c r="D8" s="27">
        <v>4568</v>
      </c>
    </row>
    <row r="9" spans="1:4" x14ac:dyDescent="0.3">
      <c r="A9" s="31">
        <v>8</v>
      </c>
      <c r="B9" s="24">
        <v>45000</v>
      </c>
      <c r="C9" s="24">
        <v>17000</v>
      </c>
      <c r="D9" s="27">
        <v>23456</v>
      </c>
    </row>
    <row r="10" spans="1:4" x14ac:dyDescent="0.3">
      <c r="A10" s="31">
        <v>9</v>
      </c>
      <c r="B10" s="24">
        <v>560000</v>
      </c>
      <c r="C10" s="24">
        <v>18000</v>
      </c>
      <c r="D10" s="27">
        <v>12356</v>
      </c>
    </row>
    <row r="11" spans="1:4" x14ac:dyDescent="0.3">
      <c r="A11" s="31">
        <v>10</v>
      </c>
      <c r="B11" s="24">
        <v>12000</v>
      </c>
      <c r="C11" s="24">
        <v>19000</v>
      </c>
      <c r="D11" s="27">
        <v>34567</v>
      </c>
    </row>
    <row r="12" spans="1:4" x14ac:dyDescent="0.3">
      <c r="A12" s="31">
        <v>11</v>
      </c>
      <c r="B12" s="24">
        <v>130000</v>
      </c>
      <c r="C12" s="24">
        <v>20000</v>
      </c>
      <c r="D12" s="27">
        <v>23456</v>
      </c>
    </row>
    <row r="13" spans="1:4" x14ac:dyDescent="0.3">
      <c r="A13" s="31">
        <v>12</v>
      </c>
      <c r="B13" s="24">
        <v>130000</v>
      </c>
      <c r="C13" s="24">
        <v>21000</v>
      </c>
      <c r="D13" s="27">
        <v>5678</v>
      </c>
    </row>
    <row r="14" spans="1:4" x14ac:dyDescent="0.3">
      <c r="A14" s="31">
        <v>13</v>
      </c>
      <c r="B14" s="24">
        <v>230000</v>
      </c>
      <c r="C14" s="24">
        <v>24000</v>
      </c>
      <c r="D14" s="27">
        <v>45678</v>
      </c>
    </row>
    <row r="15" spans="1:4" x14ac:dyDescent="0.3">
      <c r="A15" s="31">
        <v>14</v>
      </c>
      <c r="B15" s="24">
        <v>23000</v>
      </c>
      <c r="C15" s="24">
        <v>25000</v>
      </c>
      <c r="D15" s="27">
        <v>45678</v>
      </c>
    </row>
    <row r="16" spans="1:4" x14ac:dyDescent="0.3">
      <c r="A16" s="31">
        <v>15</v>
      </c>
      <c r="B16" s="24">
        <v>22000</v>
      </c>
      <c r="C16" s="24">
        <v>13000</v>
      </c>
      <c r="D16" s="27">
        <v>6789</v>
      </c>
    </row>
    <row r="17" spans="1:4" x14ac:dyDescent="0.3">
      <c r="A17" s="31">
        <v>16</v>
      </c>
      <c r="B17" s="24">
        <v>34000</v>
      </c>
      <c r="C17" s="24">
        <v>15000</v>
      </c>
      <c r="D17" s="27">
        <v>87590</v>
      </c>
    </row>
    <row r="18" spans="1:4" x14ac:dyDescent="0.3">
      <c r="A18" s="31">
        <v>17</v>
      </c>
      <c r="B18" s="24">
        <v>67000</v>
      </c>
      <c r="C18" s="24">
        <v>11000</v>
      </c>
      <c r="D18" s="27">
        <v>4576</v>
      </c>
    </row>
    <row r="19" spans="1:4" x14ac:dyDescent="0.3">
      <c r="A19" s="31">
        <v>18</v>
      </c>
      <c r="B19" s="24">
        <v>12000</v>
      </c>
      <c r="C19" s="24">
        <v>12000</v>
      </c>
      <c r="D19" s="27">
        <v>455678</v>
      </c>
    </row>
    <row r="20" spans="1:4" x14ac:dyDescent="0.3">
      <c r="A20" s="31">
        <v>19</v>
      </c>
      <c r="B20" s="24">
        <v>13000</v>
      </c>
      <c r="C20" s="24">
        <v>26000</v>
      </c>
      <c r="D20" s="27">
        <v>44444</v>
      </c>
    </row>
    <row r="21" spans="1:4" x14ac:dyDescent="0.3">
      <c r="A21" s="31">
        <v>20</v>
      </c>
      <c r="B21" s="24">
        <v>14000</v>
      </c>
      <c r="C21" s="24">
        <v>2789</v>
      </c>
      <c r="D21" s="27">
        <v>5555</v>
      </c>
    </row>
    <row r="22" spans="1:4" x14ac:dyDescent="0.3">
      <c r="A22" s="31">
        <v>21</v>
      </c>
      <c r="B22" s="24">
        <v>2300</v>
      </c>
      <c r="C22" s="24">
        <v>23456</v>
      </c>
      <c r="D22" s="27">
        <v>6666</v>
      </c>
    </row>
    <row r="23" spans="1:4" x14ac:dyDescent="0.3">
      <c r="A23" s="31">
        <v>22</v>
      </c>
      <c r="B23" s="24">
        <v>15000</v>
      </c>
      <c r="C23" s="24">
        <v>2345</v>
      </c>
      <c r="D23" s="27">
        <v>55567</v>
      </c>
    </row>
    <row r="24" spans="1:4" x14ac:dyDescent="0.3">
      <c r="A24" s="31">
        <v>23</v>
      </c>
      <c r="B24" s="24">
        <v>18000</v>
      </c>
      <c r="C24" s="24">
        <v>1234</v>
      </c>
      <c r="D24" s="27">
        <v>5567</v>
      </c>
    </row>
    <row r="25" spans="1:4" x14ac:dyDescent="0.3">
      <c r="A25" s="31">
        <v>24</v>
      </c>
      <c r="B25" s="24">
        <v>50000</v>
      </c>
      <c r="C25" s="24">
        <v>22456</v>
      </c>
      <c r="D25" s="27">
        <v>4567</v>
      </c>
    </row>
    <row r="26" spans="1:4" x14ac:dyDescent="0.3">
      <c r="A26" s="31">
        <v>25</v>
      </c>
      <c r="B26" s="24">
        <v>40000</v>
      </c>
      <c r="C26" s="24">
        <v>4567</v>
      </c>
      <c r="D26" s="27">
        <v>44456</v>
      </c>
    </row>
    <row r="27" spans="1:4" x14ac:dyDescent="0.3">
      <c r="A27" s="31">
        <v>26</v>
      </c>
      <c r="B27" s="24">
        <v>3000</v>
      </c>
      <c r="C27" s="24">
        <v>23098</v>
      </c>
      <c r="D27" s="27">
        <v>45678</v>
      </c>
    </row>
    <row r="28" spans="1:4" x14ac:dyDescent="0.3">
      <c r="A28" s="31">
        <v>27</v>
      </c>
      <c r="B28" s="24">
        <v>32000</v>
      </c>
      <c r="C28" s="24">
        <v>45098</v>
      </c>
      <c r="D28" s="27">
        <v>56789</v>
      </c>
    </row>
    <row r="29" spans="1:4" x14ac:dyDescent="0.3">
      <c r="A29" s="31">
        <v>28</v>
      </c>
      <c r="B29" s="24">
        <v>32000</v>
      </c>
      <c r="C29" s="24">
        <v>34567</v>
      </c>
      <c r="D29" s="27">
        <v>45678</v>
      </c>
    </row>
    <row r="30" spans="1:4" x14ac:dyDescent="0.3">
      <c r="A30" s="31">
        <v>29</v>
      </c>
      <c r="B30" s="24">
        <v>34000</v>
      </c>
      <c r="C30" s="24">
        <v>2345</v>
      </c>
      <c r="D30" s="27">
        <v>55555</v>
      </c>
    </row>
    <row r="31" spans="1:4" ht="15" thickBot="1" x14ac:dyDescent="0.35">
      <c r="A31" s="31">
        <v>30</v>
      </c>
      <c r="B31" s="24">
        <v>23000</v>
      </c>
      <c r="C31" s="24">
        <v>2345</v>
      </c>
      <c r="D31" s="27">
        <v>66666</v>
      </c>
    </row>
    <row r="32" spans="1:4" ht="15" thickBot="1" x14ac:dyDescent="0.35">
      <c r="A32" s="33" t="s">
        <v>131</v>
      </c>
      <c r="B32" s="34">
        <f>SUM(B2:B31)</f>
        <v>2339700</v>
      </c>
      <c r="C32" s="34">
        <f t="shared" ref="C32:D32" si="0">SUM(C2:C31)</f>
        <v>471300</v>
      </c>
      <c r="D32" s="35">
        <f t="shared" si="0"/>
        <v>1230094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7" sqref="D7"/>
    </sheetView>
  </sheetViews>
  <sheetFormatPr defaultRowHeight="14.4" x14ac:dyDescent="0.3"/>
  <cols>
    <col min="2" max="2" width="13.33203125" customWidth="1"/>
  </cols>
  <sheetData>
    <row r="1" spans="1:4" ht="15" thickBot="1" x14ac:dyDescent="0.35">
      <c r="A1" s="36" t="s">
        <v>133</v>
      </c>
      <c r="B1" s="34" t="s">
        <v>133</v>
      </c>
      <c r="C1" s="33" t="s">
        <v>133</v>
      </c>
      <c r="D1" s="36" t="s">
        <v>133</v>
      </c>
    </row>
    <row r="2" spans="1:4" x14ac:dyDescent="0.3">
      <c r="A2" s="37" t="s">
        <v>134</v>
      </c>
      <c r="B2" s="24">
        <v>9000</v>
      </c>
      <c r="C2" s="24">
        <v>12000</v>
      </c>
      <c r="D2" s="27">
        <v>1000</v>
      </c>
    </row>
    <row r="3" spans="1:4" x14ac:dyDescent="0.3">
      <c r="A3" s="37" t="s">
        <v>135</v>
      </c>
      <c r="B3" s="24">
        <v>7000</v>
      </c>
      <c r="C3" s="24">
        <v>3000</v>
      </c>
      <c r="D3" s="27">
        <v>12000</v>
      </c>
    </row>
    <row r="4" spans="1:4" ht="15" thickBot="1" x14ac:dyDescent="0.35">
      <c r="A4" s="37" t="s">
        <v>136</v>
      </c>
      <c r="B4" s="24">
        <v>6000</v>
      </c>
      <c r="C4" s="24">
        <v>5000</v>
      </c>
      <c r="D4" s="27">
        <v>2000</v>
      </c>
    </row>
    <row r="5" spans="1:4" ht="15" thickBot="1" x14ac:dyDescent="0.35">
      <c r="A5" s="36" t="s">
        <v>131</v>
      </c>
      <c r="B5" s="34">
        <f>SUM(B2:B4)</f>
        <v>22000</v>
      </c>
      <c r="C5" s="34">
        <f t="shared" ref="C5:D5" si="0">SUM(C2:C4)</f>
        <v>20000</v>
      </c>
      <c r="D5" s="35">
        <f t="shared" si="0"/>
        <v>15000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12" sqref="A12"/>
    </sheetView>
  </sheetViews>
  <sheetFormatPr defaultRowHeight="14.4" x14ac:dyDescent="0.3"/>
  <cols>
    <col min="1" max="1" width="9.33203125" bestFit="1" customWidth="1"/>
    <col min="2" max="2" width="7.44140625" bestFit="1" customWidth="1"/>
    <col min="3" max="4" width="6.5546875" bestFit="1" customWidth="1"/>
    <col min="5" max="5" width="7.33203125" bestFit="1" customWidth="1"/>
    <col min="6" max="6" width="8.77734375" bestFit="1" customWidth="1"/>
    <col min="7" max="7" width="8.33203125" bestFit="1" customWidth="1"/>
    <col min="8" max="8" width="10.21875" bestFit="1" customWidth="1"/>
  </cols>
  <sheetData>
    <row r="1" spans="1:8" x14ac:dyDescent="0.3">
      <c r="A1" s="87" t="s">
        <v>32</v>
      </c>
      <c r="B1" s="88" t="s">
        <v>21</v>
      </c>
      <c r="C1" s="88" t="s">
        <v>22</v>
      </c>
      <c r="D1" s="88" t="s">
        <v>23</v>
      </c>
      <c r="E1" s="88" t="s">
        <v>25</v>
      </c>
      <c r="F1" s="88" t="s">
        <v>26</v>
      </c>
      <c r="G1" s="88" t="s">
        <v>24</v>
      </c>
      <c r="H1" s="89" t="s">
        <v>79</v>
      </c>
    </row>
    <row r="2" spans="1:8" x14ac:dyDescent="0.3">
      <c r="A2" s="90" t="s">
        <v>34</v>
      </c>
      <c r="B2" s="85">
        <v>34</v>
      </c>
      <c r="C2" s="85">
        <v>56</v>
      </c>
      <c r="D2" s="85">
        <v>56</v>
      </c>
      <c r="E2" s="85">
        <v>56</v>
      </c>
      <c r="F2" s="85">
        <v>67</v>
      </c>
      <c r="G2" s="85">
        <v>44</v>
      </c>
      <c r="H2" s="91">
        <v>56</v>
      </c>
    </row>
    <row r="3" spans="1:8" x14ac:dyDescent="0.3">
      <c r="A3" s="92" t="s">
        <v>72</v>
      </c>
      <c r="B3" s="86">
        <v>45</v>
      </c>
      <c r="C3" s="86">
        <v>65</v>
      </c>
      <c r="D3" s="86">
        <v>76</v>
      </c>
      <c r="E3" s="86">
        <v>55</v>
      </c>
      <c r="F3" s="86">
        <v>76</v>
      </c>
      <c r="G3" s="86">
        <v>55</v>
      </c>
      <c r="H3" s="93">
        <v>78</v>
      </c>
    </row>
    <row r="4" spans="1:8" x14ac:dyDescent="0.3">
      <c r="A4" s="90" t="s">
        <v>73</v>
      </c>
      <c r="B4" s="85">
        <v>45</v>
      </c>
      <c r="C4" s="85">
        <v>45</v>
      </c>
      <c r="D4" s="85">
        <v>67</v>
      </c>
      <c r="E4" s="85">
        <v>44</v>
      </c>
      <c r="F4" s="85">
        <v>66</v>
      </c>
      <c r="G4" s="85">
        <v>66</v>
      </c>
      <c r="H4" s="91">
        <v>65</v>
      </c>
    </row>
    <row r="5" spans="1:8" x14ac:dyDescent="0.3">
      <c r="A5" s="92" t="s">
        <v>74</v>
      </c>
      <c r="B5" s="86">
        <v>56</v>
      </c>
      <c r="C5" s="86">
        <v>5</v>
      </c>
      <c r="D5" s="86">
        <v>87</v>
      </c>
      <c r="E5" s="86">
        <v>45</v>
      </c>
      <c r="F5" s="86">
        <v>56</v>
      </c>
      <c r="G5" s="86">
        <v>77</v>
      </c>
      <c r="H5" s="93">
        <v>54</v>
      </c>
    </row>
    <row r="6" spans="1:8" x14ac:dyDescent="0.3">
      <c r="A6" s="90" t="s">
        <v>75</v>
      </c>
      <c r="B6" s="85">
        <v>78</v>
      </c>
      <c r="C6" s="85">
        <v>434</v>
      </c>
      <c r="D6" s="85">
        <v>78</v>
      </c>
      <c r="E6" s="85">
        <v>54</v>
      </c>
      <c r="F6" s="85">
        <v>65</v>
      </c>
      <c r="G6" s="85">
        <v>88</v>
      </c>
      <c r="H6" s="91">
        <v>43</v>
      </c>
    </row>
    <row r="7" spans="1:8" x14ac:dyDescent="0.3">
      <c r="A7" s="92" t="s">
        <v>76</v>
      </c>
      <c r="B7" s="86">
        <v>65</v>
      </c>
      <c r="C7" s="86">
        <v>43</v>
      </c>
      <c r="D7" s="86">
        <v>77</v>
      </c>
      <c r="E7" s="86">
        <v>66</v>
      </c>
      <c r="F7" s="86">
        <v>44</v>
      </c>
      <c r="G7" s="86">
        <v>78</v>
      </c>
      <c r="H7" s="93">
        <v>0</v>
      </c>
    </row>
    <row r="8" spans="1:8" x14ac:dyDescent="0.3">
      <c r="A8" s="90" t="s">
        <v>77</v>
      </c>
      <c r="B8" s="85">
        <v>54</v>
      </c>
      <c r="C8" s="85">
        <v>67</v>
      </c>
      <c r="D8" s="85">
        <v>66</v>
      </c>
      <c r="E8" s="85">
        <v>65</v>
      </c>
      <c r="F8" s="85">
        <v>56</v>
      </c>
      <c r="G8" s="85">
        <v>87</v>
      </c>
      <c r="H8" s="91">
        <v>0</v>
      </c>
    </row>
    <row r="9" spans="1:8" ht="15" thickBot="1" x14ac:dyDescent="0.35">
      <c r="A9" s="94" t="s">
        <v>78</v>
      </c>
      <c r="B9" s="95">
        <v>43</v>
      </c>
      <c r="C9" s="95">
        <v>76</v>
      </c>
      <c r="D9" s="95">
        <v>55</v>
      </c>
      <c r="E9" s="95">
        <v>56</v>
      </c>
      <c r="F9" s="95">
        <v>65</v>
      </c>
      <c r="G9" s="95">
        <v>67</v>
      </c>
      <c r="H9" s="9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7" sqref="A7"/>
    </sheetView>
  </sheetViews>
  <sheetFormatPr defaultRowHeight="14.4" x14ac:dyDescent="0.3"/>
  <sheetData>
    <row r="1" spans="1:1" x14ac:dyDescent="0.3">
      <c r="A1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19" sqref="H19"/>
    </sheetView>
  </sheetViews>
  <sheetFormatPr defaultRowHeight="14.4" x14ac:dyDescent="0.3"/>
  <cols>
    <col min="1" max="1" width="15.33203125" customWidth="1"/>
    <col min="2" max="2" width="14.44140625" customWidth="1"/>
    <col min="4" max="4" width="9.33203125" customWidth="1"/>
  </cols>
  <sheetData>
    <row r="1" spans="1:8" x14ac:dyDescent="0.3">
      <c r="A1" s="41" t="s">
        <v>17</v>
      </c>
      <c r="B1" s="42" t="s">
        <v>32</v>
      </c>
      <c r="C1" s="42" t="s">
        <v>18</v>
      </c>
      <c r="D1" s="42" t="s">
        <v>19</v>
      </c>
      <c r="E1" s="42" t="s">
        <v>20</v>
      </c>
      <c r="F1" s="42" t="s">
        <v>33</v>
      </c>
      <c r="G1" s="42" t="s">
        <v>38</v>
      </c>
      <c r="H1" s="43" t="s">
        <v>39</v>
      </c>
    </row>
    <row r="2" spans="1:8" x14ac:dyDescent="0.3">
      <c r="A2" s="44" t="s">
        <v>21</v>
      </c>
      <c r="B2" s="45" t="s">
        <v>34</v>
      </c>
      <c r="C2" s="45">
        <v>35</v>
      </c>
      <c r="D2" s="46">
        <v>0.67</v>
      </c>
      <c r="E2" s="45" t="s">
        <v>35</v>
      </c>
      <c r="F2" s="45" t="s">
        <v>37</v>
      </c>
      <c r="G2" s="45">
        <f>COUNT(A2:F2)</f>
        <v>2</v>
      </c>
      <c r="H2" s="47">
        <f>COUNTA(A2:F2)</f>
        <v>6</v>
      </c>
    </row>
    <row r="3" spans="1:8" x14ac:dyDescent="0.3">
      <c r="A3" s="48" t="s">
        <v>22</v>
      </c>
      <c r="B3" s="49" t="s">
        <v>34</v>
      </c>
      <c r="C3" s="49">
        <v>34</v>
      </c>
      <c r="D3" s="50">
        <v>0.56000000000000005</v>
      </c>
      <c r="E3" s="49" t="s">
        <v>36</v>
      </c>
      <c r="F3" s="49" t="s">
        <v>37</v>
      </c>
      <c r="G3" s="49">
        <f t="shared" ref="G3:G12" si="0">COUNT(A3:F3)</f>
        <v>2</v>
      </c>
      <c r="H3" s="51">
        <f t="shared" ref="H3:H12" si="1">COUNTA(A3:F3)</f>
        <v>6</v>
      </c>
    </row>
    <row r="4" spans="1:8" x14ac:dyDescent="0.3">
      <c r="A4" s="44" t="s">
        <v>23</v>
      </c>
      <c r="B4" s="45" t="s">
        <v>34</v>
      </c>
      <c r="C4" s="45">
        <v>39</v>
      </c>
      <c r="D4" s="46">
        <v>0.56999999999999995</v>
      </c>
      <c r="E4" s="45" t="s">
        <v>36</v>
      </c>
      <c r="F4" s="45" t="s">
        <v>37</v>
      </c>
      <c r="G4" s="45">
        <f t="shared" si="0"/>
        <v>2</v>
      </c>
      <c r="H4" s="47">
        <f t="shared" si="1"/>
        <v>6</v>
      </c>
    </row>
    <row r="5" spans="1:8" x14ac:dyDescent="0.3">
      <c r="A5" s="48" t="s">
        <v>24</v>
      </c>
      <c r="B5" s="49" t="s">
        <v>34</v>
      </c>
      <c r="C5" s="49">
        <v>89</v>
      </c>
      <c r="D5" s="50">
        <v>0.89</v>
      </c>
      <c r="E5" s="49" t="s">
        <v>35</v>
      </c>
      <c r="F5" s="49" t="s">
        <v>37</v>
      </c>
      <c r="G5" s="49">
        <f t="shared" si="0"/>
        <v>2</v>
      </c>
      <c r="H5" s="51">
        <f t="shared" si="1"/>
        <v>6</v>
      </c>
    </row>
    <row r="6" spans="1:8" x14ac:dyDescent="0.3">
      <c r="A6" s="44" t="s">
        <v>25</v>
      </c>
      <c r="B6" s="45" t="s">
        <v>34</v>
      </c>
      <c r="C6" s="45">
        <v>56</v>
      </c>
      <c r="D6" s="46">
        <v>0.56000000000000005</v>
      </c>
      <c r="E6" s="45" t="s">
        <v>36</v>
      </c>
      <c r="F6" s="45" t="s">
        <v>37</v>
      </c>
      <c r="G6" s="45">
        <f t="shared" si="0"/>
        <v>2</v>
      </c>
      <c r="H6" s="47">
        <f t="shared" si="1"/>
        <v>6</v>
      </c>
    </row>
    <row r="7" spans="1:8" x14ac:dyDescent="0.3">
      <c r="A7" s="48" t="s">
        <v>26</v>
      </c>
      <c r="B7" s="49" t="s">
        <v>34</v>
      </c>
      <c r="C7" s="49">
        <v>76</v>
      </c>
      <c r="D7" s="50">
        <v>0.76</v>
      </c>
      <c r="E7" s="49" t="s">
        <v>35</v>
      </c>
      <c r="F7" s="49" t="s">
        <v>37</v>
      </c>
      <c r="G7" s="49">
        <f t="shared" si="0"/>
        <v>2</v>
      </c>
      <c r="H7" s="51">
        <f t="shared" si="1"/>
        <v>6</v>
      </c>
    </row>
    <row r="8" spans="1:8" x14ac:dyDescent="0.3">
      <c r="A8" s="44" t="s">
        <v>27</v>
      </c>
      <c r="B8" s="45" t="s">
        <v>34</v>
      </c>
      <c r="C8" s="45">
        <v>78</v>
      </c>
      <c r="D8" s="46">
        <v>0.78</v>
      </c>
      <c r="E8" s="45" t="s">
        <v>35</v>
      </c>
      <c r="F8" s="45" t="s">
        <v>37</v>
      </c>
      <c r="G8" s="45">
        <f t="shared" si="0"/>
        <v>2</v>
      </c>
      <c r="H8" s="47">
        <f t="shared" si="1"/>
        <v>6</v>
      </c>
    </row>
    <row r="9" spans="1:8" x14ac:dyDescent="0.3">
      <c r="A9" s="48" t="s">
        <v>28</v>
      </c>
      <c r="B9" s="49" t="s">
        <v>34</v>
      </c>
      <c r="C9" s="49">
        <v>87</v>
      </c>
      <c r="D9" s="50">
        <v>0.87</v>
      </c>
      <c r="E9" s="49" t="s">
        <v>35</v>
      </c>
      <c r="F9" s="49" t="s">
        <v>37</v>
      </c>
      <c r="G9" s="49">
        <f t="shared" si="0"/>
        <v>2</v>
      </c>
      <c r="H9" s="51">
        <f t="shared" si="1"/>
        <v>6</v>
      </c>
    </row>
    <row r="10" spans="1:8" x14ac:dyDescent="0.3">
      <c r="A10" s="44" t="s">
        <v>29</v>
      </c>
      <c r="B10" s="45" t="s">
        <v>34</v>
      </c>
      <c r="C10" s="45">
        <v>76</v>
      </c>
      <c r="D10" s="46">
        <v>0.76</v>
      </c>
      <c r="E10" s="45" t="s">
        <v>35</v>
      </c>
      <c r="F10" s="45" t="s">
        <v>37</v>
      </c>
      <c r="G10" s="45">
        <f t="shared" si="0"/>
        <v>2</v>
      </c>
      <c r="H10" s="47">
        <f t="shared" si="1"/>
        <v>6</v>
      </c>
    </row>
    <row r="11" spans="1:8" x14ac:dyDescent="0.3">
      <c r="A11" s="48" t="s">
        <v>30</v>
      </c>
      <c r="B11" s="49" t="s">
        <v>34</v>
      </c>
      <c r="C11" s="49">
        <v>45</v>
      </c>
      <c r="D11" s="50">
        <v>0.45</v>
      </c>
      <c r="E11" s="49" t="s">
        <v>36</v>
      </c>
      <c r="F11" s="49" t="s">
        <v>37</v>
      </c>
      <c r="G11" s="49">
        <f t="shared" si="0"/>
        <v>2</v>
      </c>
      <c r="H11" s="51">
        <f t="shared" si="1"/>
        <v>6</v>
      </c>
    </row>
    <row r="12" spans="1:8" x14ac:dyDescent="0.3">
      <c r="A12" s="1" t="s">
        <v>31</v>
      </c>
      <c r="B12" s="2" t="s">
        <v>34</v>
      </c>
      <c r="C12" s="2">
        <v>65</v>
      </c>
      <c r="D12" s="15">
        <v>0.65</v>
      </c>
      <c r="E12" s="2" t="s">
        <v>35</v>
      </c>
      <c r="F12" s="2" t="s">
        <v>37</v>
      </c>
      <c r="G12" s="2">
        <f t="shared" si="0"/>
        <v>2</v>
      </c>
      <c r="H12" s="3">
        <f t="shared" si="1"/>
        <v>6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14" sqref="C14"/>
    </sheetView>
  </sheetViews>
  <sheetFormatPr defaultRowHeight="14.4" x14ac:dyDescent="0.3"/>
  <cols>
    <col min="2" max="2" width="14" customWidth="1"/>
    <col min="3" max="3" width="13.88671875" customWidth="1"/>
    <col min="4" max="4" width="12.33203125" customWidth="1"/>
    <col min="5" max="5" width="12" customWidth="1"/>
    <col min="9" max="9" width="14.6640625" customWidth="1"/>
  </cols>
  <sheetData>
    <row r="1" spans="1:9" x14ac:dyDescent="0.3">
      <c r="A1" s="60" t="s">
        <v>40</v>
      </c>
      <c r="B1" s="61" t="s">
        <v>46</v>
      </c>
      <c r="C1" s="61" t="s">
        <v>47</v>
      </c>
      <c r="D1" s="61" t="s">
        <v>48</v>
      </c>
      <c r="E1" s="61" t="s">
        <v>41</v>
      </c>
      <c r="F1" s="61" t="s">
        <v>43</v>
      </c>
      <c r="G1" s="61" t="s">
        <v>49</v>
      </c>
      <c r="H1" s="61" t="s">
        <v>50</v>
      </c>
      <c r="I1" s="62" t="s">
        <v>56</v>
      </c>
    </row>
    <row r="2" spans="1:9" x14ac:dyDescent="0.3">
      <c r="A2" s="55" t="s">
        <v>42</v>
      </c>
      <c r="B2" s="63">
        <v>43556</v>
      </c>
      <c r="C2" s="45">
        <v>200238</v>
      </c>
      <c r="D2" s="45">
        <v>14626</v>
      </c>
      <c r="E2" s="45"/>
      <c r="F2" s="45">
        <v>14626</v>
      </c>
      <c r="G2" s="45">
        <f>COUNT(A2:F2)</f>
        <v>4</v>
      </c>
      <c r="H2" s="45">
        <f>COUNTA(A2:F2)</f>
        <v>5</v>
      </c>
      <c r="I2" s="47">
        <f>COUNTBLANK(COUNT3!$A2:$F2)</f>
        <v>1</v>
      </c>
    </row>
    <row r="3" spans="1:9" x14ac:dyDescent="0.3">
      <c r="A3" s="57" t="s">
        <v>42</v>
      </c>
      <c r="B3" s="64">
        <v>43557</v>
      </c>
      <c r="C3" s="49">
        <v>302380</v>
      </c>
      <c r="D3" s="49"/>
      <c r="E3" s="49">
        <v>10000</v>
      </c>
      <c r="F3" s="49">
        <v>24000</v>
      </c>
      <c r="G3" s="49">
        <f t="shared" ref="G3:G5" si="0">COUNT(A3:F3)</f>
        <v>4</v>
      </c>
      <c r="H3" s="49">
        <f t="shared" ref="H3:H5" si="1">COUNTA(A3:F3)</f>
        <v>5</v>
      </c>
      <c r="I3" s="51">
        <f>COUNTBLANK(COUNT3!$A3:$F3)</f>
        <v>1</v>
      </c>
    </row>
    <row r="4" spans="1:9" x14ac:dyDescent="0.3">
      <c r="A4" s="55" t="s">
        <v>44</v>
      </c>
      <c r="B4" s="63">
        <v>43557</v>
      </c>
      <c r="C4" s="45">
        <v>123456</v>
      </c>
      <c r="D4" s="45"/>
      <c r="E4" s="45">
        <v>43000</v>
      </c>
      <c r="F4" s="45">
        <v>43000</v>
      </c>
      <c r="G4" s="45">
        <f t="shared" si="0"/>
        <v>4</v>
      </c>
      <c r="H4" s="45">
        <f t="shared" si="1"/>
        <v>5</v>
      </c>
      <c r="I4" s="47">
        <f>COUNTBLANK(COUNT3!$A4:$F4)</f>
        <v>1</v>
      </c>
    </row>
    <row r="5" spans="1:9" x14ac:dyDescent="0.3">
      <c r="A5" s="13" t="s">
        <v>45</v>
      </c>
      <c r="B5" s="59">
        <v>43586</v>
      </c>
      <c r="C5" s="5">
        <v>705811</v>
      </c>
      <c r="D5" s="5">
        <v>34000</v>
      </c>
      <c r="E5" s="5"/>
      <c r="F5" s="5">
        <v>9000</v>
      </c>
      <c r="G5" s="5">
        <f t="shared" si="0"/>
        <v>4</v>
      </c>
      <c r="H5" s="5">
        <f t="shared" si="1"/>
        <v>5</v>
      </c>
      <c r="I5" s="6">
        <f>COUNTBLANK(COUNT3!$A5:$F5)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0" sqref="A10:H18"/>
    </sheetView>
  </sheetViews>
  <sheetFormatPr defaultRowHeight="14.4" x14ac:dyDescent="0.3"/>
  <cols>
    <col min="1" max="1" width="9" customWidth="1"/>
    <col min="2" max="2" width="9.109375" customWidth="1"/>
    <col min="3" max="3" width="10" customWidth="1"/>
    <col min="8" max="8" width="9.88671875" customWidth="1"/>
    <col min="9" max="9" width="11.21875" customWidth="1"/>
  </cols>
  <sheetData>
    <row r="1" spans="1:9" x14ac:dyDescent="0.3">
      <c r="A1" s="41" t="s">
        <v>57</v>
      </c>
      <c r="B1" s="42" t="s">
        <v>58</v>
      </c>
      <c r="C1" s="42" t="s">
        <v>59</v>
      </c>
      <c r="D1" s="42" t="s">
        <v>60</v>
      </c>
      <c r="E1" s="42" t="s">
        <v>61</v>
      </c>
      <c r="F1" s="42" t="s">
        <v>62</v>
      </c>
      <c r="G1" s="42" t="s">
        <v>63</v>
      </c>
      <c r="H1" s="42" t="s">
        <v>64</v>
      </c>
      <c r="I1" s="43" t="s">
        <v>65</v>
      </c>
    </row>
    <row r="2" spans="1:9" x14ac:dyDescent="0.3">
      <c r="A2" s="44" t="s">
        <v>66</v>
      </c>
      <c r="B2" s="45">
        <v>35</v>
      </c>
      <c r="C2" s="45">
        <v>34</v>
      </c>
      <c r="D2" s="45">
        <v>55</v>
      </c>
      <c r="E2" s="45">
        <v>33</v>
      </c>
      <c r="F2" s="45">
        <v>44</v>
      </c>
      <c r="G2" s="45">
        <v>45</v>
      </c>
      <c r="H2" s="45">
        <f>SUM(B2:G2)</f>
        <v>246</v>
      </c>
      <c r="I2" s="47">
        <f>HLOOKUP(B1,A1:G7,4,0)</f>
        <v>56</v>
      </c>
    </row>
    <row r="3" spans="1:9" x14ac:dyDescent="0.3">
      <c r="A3" s="48" t="s">
        <v>67</v>
      </c>
      <c r="B3" s="49">
        <v>45</v>
      </c>
      <c r="C3" s="49">
        <v>45</v>
      </c>
      <c r="D3" s="49">
        <v>45</v>
      </c>
      <c r="E3" s="49">
        <v>34</v>
      </c>
      <c r="F3" s="49">
        <v>55</v>
      </c>
      <c r="G3" s="49">
        <v>65</v>
      </c>
      <c r="H3" s="49">
        <f t="shared" ref="H3:H7" si="0">SUM(B3:G3)</f>
        <v>289</v>
      </c>
      <c r="I3" s="51">
        <f t="shared" ref="I3:I7" si="1">HLOOKUP(B2,A2:G8,4,0)</f>
        <v>65</v>
      </c>
    </row>
    <row r="4" spans="1:9" x14ac:dyDescent="0.3">
      <c r="A4" s="44" t="s">
        <v>68</v>
      </c>
      <c r="B4" s="45">
        <v>56</v>
      </c>
      <c r="C4" s="45">
        <v>54</v>
      </c>
      <c r="D4" s="45">
        <v>54</v>
      </c>
      <c r="E4" s="45">
        <v>43</v>
      </c>
      <c r="F4" s="45">
        <v>45</v>
      </c>
      <c r="G4" s="45">
        <v>56</v>
      </c>
      <c r="H4" s="45">
        <f t="shared" si="0"/>
        <v>308</v>
      </c>
      <c r="I4" s="47">
        <f t="shared" si="1"/>
        <v>67</v>
      </c>
    </row>
    <row r="5" spans="1:9" x14ac:dyDescent="0.3">
      <c r="A5" s="48" t="s">
        <v>69</v>
      </c>
      <c r="B5" s="49">
        <v>65</v>
      </c>
      <c r="C5" s="49">
        <v>43</v>
      </c>
      <c r="D5" s="49">
        <v>44</v>
      </c>
      <c r="E5" s="49">
        <v>45</v>
      </c>
      <c r="F5" s="49">
        <v>54</v>
      </c>
      <c r="G5" s="49">
        <v>55</v>
      </c>
      <c r="H5" s="49">
        <f t="shared" si="0"/>
        <v>306</v>
      </c>
      <c r="I5" s="51">
        <f t="shared" si="1"/>
        <v>56</v>
      </c>
    </row>
    <row r="6" spans="1:9" x14ac:dyDescent="0.3">
      <c r="A6" s="44" t="s">
        <v>70</v>
      </c>
      <c r="B6" s="45">
        <v>67</v>
      </c>
      <c r="C6" s="45">
        <v>34</v>
      </c>
      <c r="D6" s="45">
        <v>65</v>
      </c>
      <c r="E6" s="45">
        <v>54</v>
      </c>
      <c r="F6" s="45">
        <v>56</v>
      </c>
      <c r="G6" s="45">
        <v>66</v>
      </c>
      <c r="H6" s="45">
        <f t="shared" si="0"/>
        <v>342</v>
      </c>
      <c r="I6" s="47">
        <f t="shared" si="1"/>
        <v>0</v>
      </c>
    </row>
    <row r="7" spans="1:9" x14ac:dyDescent="0.3">
      <c r="A7" s="4" t="s">
        <v>71</v>
      </c>
      <c r="B7" s="5">
        <v>56</v>
      </c>
      <c r="C7" s="5">
        <v>45</v>
      </c>
      <c r="D7" s="5">
        <v>56</v>
      </c>
      <c r="E7" s="5">
        <v>56</v>
      </c>
      <c r="F7" s="5">
        <v>65</v>
      </c>
      <c r="G7" s="5">
        <v>45</v>
      </c>
      <c r="H7" s="5">
        <f t="shared" si="0"/>
        <v>323</v>
      </c>
      <c r="I7" s="6">
        <f t="shared" si="1"/>
        <v>0</v>
      </c>
    </row>
    <row r="10" spans="1:9" ht="15" thickBot="1" x14ac:dyDescent="0.35">
      <c r="A10" s="65" t="s">
        <v>32</v>
      </c>
      <c r="B10" s="65" t="s">
        <v>21</v>
      </c>
      <c r="C10" s="65" t="s">
        <v>22</v>
      </c>
      <c r="D10" s="65" t="s">
        <v>23</v>
      </c>
      <c r="E10" s="65" t="s">
        <v>25</v>
      </c>
      <c r="F10" s="65" t="s">
        <v>26</v>
      </c>
      <c r="G10" s="65" t="s">
        <v>24</v>
      </c>
      <c r="H10" s="66" t="s">
        <v>79</v>
      </c>
    </row>
    <row r="11" spans="1:9" x14ac:dyDescent="0.3">
      <c r="A11" s="67" t="s">
        <v>34</v>
      </c>
      <c r="B11" s="68">
        <v>34</v>
      </c>
      <c r="C11" s="68">
        <v>56</v>
      </c>
      <c r="D11" s="68">
        <v>56</v>
      </c>
      <c r="E11" s="68">
        <v>56</v>
      </c>
      <c r="F11" s="68">
        <v>67</v>
      </c>
      <c r="G11" s="68">
        <v>44</v>
      </c>
      <c r="H11" s="69">
        <f>HLOOKUP(B10,A10:G18,5,0)</f>
        <v>56</v>
      </c>
    </row>
    <row r="12" spans="1:9" x14ac:dyDescent="0.3">
      <c r="A12" s="65" t="s">
        <v>72</v>
      </c>
      <c r="B12" s="70">
        <v>45</v>
      </c>
      <c r="C12" s="70">
        <v>65</v>
      </c>
      <c r="D12" s="70">
        <v>76</v>
      </c>
      <c r="E12" s="70">
        <v>55</v>
      </c>
      <c r="F12" s="70">
        <v>76</v>
      </c>
      <c r="G12" s="70">
        <v>55</v>
      </c>
      <c r="H12" s="71">
        <f t="shared" ref="H12:H18" si="2">HLOOKUP(B11,A11:G19,5,0)</f>
        <v>78</v>
      </c>
    </row>
    <row r="13" spans="1:9" x14ac:dyDescent="0.3">
      <c r="A13" s="72" t="s">
        <v>73</v>
      </c>
      <c r="B13" s="73">
        <v>45</v>
      </c>
      <c r="C13" s="73">
        <v>45</v>
      </c>
      <c r="D13" s="73">
        <v>67</v>
      </c>
      <c r="E13" s="73">
        <v>44</v>
      </c>
      <c r="F13" s="73">
        <v>66</v>
      </c>
      <c r="G13" s="73">
        <v>66</v>
      </c>
      <c r="H13" s="74">
        <f t="shared" si="2"/>
        <v>65</v>
      </c>
    </row>
    <row r="14" spans="1:9" x14ac:dyDescent="0.3">
      <c r="A14" s="65" t="s">
        <v>74</v>
      </c>
      <c r="B14" s="70">
        <v>56</v>
      </c>
      <c r="C14" s="70">
        <v>5</v>
      </c>
      <c r="D14" s="70">
        <v>87</v>
      </c>
      <c r="E14" s="70">
        <v>45</v>
      </c>
      <c r="F14" s="70">
        <v>56</v>
      </c>
      <c r="G14" s="70">
        <v>77</v>
      </c>
      <c r="H14" s="71">
        <f t="shared" si="2"/>
        <v>54</v>
      </c>
    </row>
    <row r="15" spans="1:9" x14ac:dyDescent="0.3">
      <c r="A15" s="72" t="s">
        <v>75</v>
      </c>
      <c r="B15" s="73">
        <v>78</v>
      </c>
      <c r="C15" s="73">
        <v>434</v>
      </c>
      <c r="D15" s="73">
        <v>78</v>
      </c>
      <c r="E15" s="73">
        <v>54</v>
      </c>
      <c r="F15" s="73">
        <v>65</v>
      </c>
      <c r="G15" s="73">
        <v>88</v>
      </c>
      <c r="H15" s="74">
        <f t="shared" si="2"/>
        <v>43</v>
      </c>
    </row>
    <row r="16" spans="1:9" x14ac:dyDescent="0.3">
      <c r="A16" s="65" t="s">
        <v>76</v>
      </c>
      <c r="B16" s="70">
        <v>65</v>
      </c>
      <c r="C16" s="70">
        <v>43</v>
      </c>
      <c r="D16" s="70">
        <v>77</v>
      </c>
      <c r="E16" s="70">
        <v>66</v>
      </c>
      <c r="F16" s="70">
        <v>44</v>
      </c>
      <c r="G16" s="70">
        <v>78</v>
      </c>
      <c r="H16" s="71">
        <f t="shared" si="2"/>
        <v>0</v>
      </c>
    </row>
    <row r="17" spans="1:8" x14ac:dyDescent="0.3">
      <c r="A17" s="72" t="s">
        <v>77</v>
      </c>
      <c r="B17" s="73">
        <v>54</v>
      </c>
      <c r="C17" s="73">
        <v>67</v>
      </c>
      <c r="D17" s="73">
        <v>66</v>
      </c>
      <c r="E17" s="73">
        <v>65</v>
      </c>
      <c r="F17" s="73">
        <v>56</v>
      </c>
      <c r="G17" s="73">
        <v>87</v>
      </c>
      <c r="H17" s="74">
        <f t="shared" si="2"/>
        <v>0</v>
      </c>
    </row>
    <row r="18" spans="1:8" x14ac:dyDescent="0.3">
      <c r="A18" s="75" t="s">
        <v>78</v>
      </c>
      <c r="B18" s="76">
        <v>43</v>
      </c>
      <c r="C18" s="76">
        <v>76</v>
      </c>
      <c r="D18" s="76">
        <v>55</v>
      </c>
      <c r="E18" s="76">
        <v>56</v>
      </c>
      <c r="F18" s="76">
        <v>65</v>
      </c>
      <c r="G18" s="76">
        <v>67</v>
      </c>
      <c r="H18" s="8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defaultRowHeight="14.4" x14ac:dyDescent="0.3"/>
  <cols>
    <col min="2" max="2" width="9.109375" customWidth="1"/>
  </cols>
  <sheetData>
    <row r="1" spans="1:3" ht="15" thickBot="1" x14ac:dyDescent="0.35">
      <c r="A1" s="65" t="s">
        <v>57</v>
      </c>
      <c r="B1" s="65" t="s">
        <v>82</v>
      </c>
      <c r="C1" s="66" t="s">
        <v>83</v>
      </c>
    </row>
    <row r="2" spans="1:3" x14ac:dyDescent="0.3">
      <c r="A2" s="67" t="s">
        <v>21</v>
      </c>
      <c r="B2" s="68">
        <v>78</v>
      </c>
      <c r="C2" s="69" t="str">
        <f>IF(B2&gt;=60,"pass","fail")</f>
        <v>pass</v>
      </c>
    </row>
    <row r="3" spans="1:3" x14ac:dyDescent="0.3">
      <c r="A3" s="65" t="s">
        <v>22</v>
      </c>
      <c r="B3" s="70">
        <v>67</v>
      </c>
      <c r="C3" s="71" t="str">
        <f t="shared" ref="C3:C11" si="0">IF(B3&gt;=60,"pass","fail")</f>
        <v>pass</v>
      </c>
    </row>
    <row r="4" spans="1:3" x14ac:dyDescent="0.3">
      <c r="A4" s="72" t="s">
        <v>23</v>
      </c>
      <c r="B4" s="73">
        <v>54</v>
      </c>
      <c r="C4" s="74" t="str">
        <f t="shared" si="0"/>
        <v>fail</v>
      </c>
    </row>
    <row r="5" spans="1:3" x14ac:dyDescent="0.3">
      <c r="A5" s="65" t="s">
        <v>24</v>
      </c>
      <c r="B5" s="70">
        <v>45</v>
      </c>
      <c r="C5" s="71" t="str">
        <f t="shared" si="0"/>
        <v>fail</v>
      </c>
    </row>
    <row r="6" spans="1:3" x14ac:dyDescent="0.3">
      <c r="A6" s="72" t="s">
        <v>25</v>
      </c>
      <c r="B6" s="73">
        <v>67</v>
      </c>
      <c r="C6" s="74" t="str">
        <f t="shared" si="0"/>
        <v>pass</v>
      </c>
    </row>
    <row r="7" spans="1:3" x14ac:dyDescent="0.3">
      <c r="A7" s="65" t="s">
        <v>26</v>
      </c>
      <c r="B7" s="70">
        <v>66</v>
      </c>
      <c r="C7" s="71" t="str">
        <f t="shared" si="0"/>
        <v>pass</v>
      </c>
    </row>
    <row r="8" spans="1:3" x14ac:dyDescent="0.3">
      <c r="A8" s="72" t="s">
        <v>27</v>
      </c>
      <c r="B8" s="73">
        <v>65</v>
      </c>
      <c r="C8" s="74" t="str">
        <f t="shared" si="0"/>
        <v>pass</v>
      </c>
    </row>
    <row r="9" spans="1:3" x14ac:dyDescent="0.3">
      <c r="A9" s="65" t="s">
        <v>31</v>
      </c>
      <c r="B9" s="70">
        <v>45</v>
      </c>
      <c r="C9" s="71" t="str">
        <f t="shared" si="0"/>
        <v>fail</v>
      </c>
    </row>
    <row r="10" spans="1:3" x14ac:dyDescent="0.3">
      <c r="A10" s="72" t="s">
        <v>80</v>
      </c>
      <c r="B10" s="73">
        <v>54</v>
      </c>
      <c r="C10" s="74" t="str">
        <f t="shared" si="0"/>
        <v>fail</v>
      </c>
    </row>
    <row r="11" spans="1:3" x14ac:dyDescent="0.3">
      <c r="A11" s="75" t="s">
        <v>29</v>
      </c>
      <c r="B11" s="76">
        <v>34</v>
      </c>
      <c r="C11" s="8" t="str">
        <f t="shared" si="0"/>
        <v>fail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4.4" x14ac:dyDescent="0.3"/>
  <cols>
    <col min="1" max="1" width="16.109375" customWidth="1"/>
    <col min="2" max="2" width="24.109375" customWidth="1"/>
    <col min="3" max="3" width="9" customWidth="1"/>
    <col min="4" max="4" width="10.44140625" customWidth="1"/>
    <col min="5" max="5" width="14.33203125" customWidth="1"/>
    <col min="6" max="6" width="10.88671875" customWidth="1"/>
  </cols>
  <sheetData>
    <row r="1" spans="1:7" x14ac:dyDescent="0.3">
      <c r="A1" s="41" t="s">
        <v>84</v>
      </c>
      <c r="B1" s="42" t="s">
        <v>85</v>
      </c>
      <c r="C1" s="42" t="s">
        <v>86</v>
      </c>
      <c r="D1" s="42" t="s">
        <v>87</v>
      </c>
      <c r="E1" s="42" t="s">
        <v>88</v>
      </c>
      <c r="F1" s="42" t="s">
        <v>89</v>
      </c>
      <c r="G1" s="43" t="s">
        <v>95</v>
      </c>
    </row>
    <row r="2" spans="1:7" x14ac:dyDescent="0.3">
      <c r="A2" s="77">
        <v>41000</v>
      </c>
      <c r="B2" s="45" t="s">
        <v>90</v>
      </c>
      <c r="C2" s="45">
        <v>50000</v>
      </c>
      <c r="D2" s="45">
        <v>20000</v>
      </c>
      <c r="E2" s="45">
        <v>10000</v>
      </c>
      <c r="F2" s="45">
        <v>15000</v>
      </c>
      <c r="G2" s="47" t="str">
        <f>IF(C2=F2,"match","nomatch")</f>
        <v>nomatch</v>
      </c>
    </row>
    <row r="3" spans="1:7" x14ac:dyDescent="0.3">
      <c r="A3" s="78">
        <v>41003</v>
      </c>
      <c r="B3" s="49" t="s">
        <v>91</v>
      </c>
      <c r="C3" s="49"/>
      <c r="D3" s="49">
        <v>1000</v>
      </c>
      <c r="E3" s="49"/>
      <c r="F3" s="49"/>
      <c r="G3" s="51" t="str">
        <f t="shared" ref="G3:G7" si="0">IF(C3=F3,"match","nomatch")</f>
        <v>match</v>
      </c>
    </row>
    <row r="4" spans="1:7" x14ac:dyDescent="0.3">
      <c r="A4" s="77">
        <v>41004</v>
      </c>
      <c r="B4" s="45" t="s">
        <v>92</v>
      </c>
      <c r="C4" s="45"/>
      <c r="D4" s="45"/>
      <c r="E4" s="45"/>
      <c r="F4" s="45">
        <v>12000</v>
      </c>
      <c r="G4" s="47" t="str">
        <f t="shared" si="0"/>
        <v>nomatch</v>
      </c>
    </row>
    <row r="5" spans="1:7" x14ac:dyDescent="0.3">
      <c r="A5" s="78">
        <v>41019</v>
      </c>
      <c r="B5" s="49" t="s">
        <v>93</v>
      </c>
      <c r="C5" s="79">
        <v>20000</v>
      </c>
      <c r="D5" s="49"/>
      <c r="E5" s="49"/>
      <c r="F5" s="49"/>
      <c r="G5" s="51" t="str">
        <f t="shared" si="0"/>
        <v>nomatch</v>
      </c>
    </row>
    <row r="6" spans="1:7" x14ac:dyDescent="0.3">
      <c r="A6" s="77">
        <v>41021</v>
      </c>
      <c r="B6" s="45" t="s">
        <v>94</v>
      </c>
      <c r="C6" s="45"/>
      <c r="D6" s="45">
        <v>5000</v>
      </c>
      <c r="E6" s="45"/>
      <c r="F6" s="45"/>
      <c r="G6" s="47" t="str">
        <f t="shared" si="0"/>
        <v>match</v>
      </c>
    </row>
    <row r="7" spans="1:7" x14ac:dyDescent="0.3">
      <c r="A7" s="9">
        <v>41029</v>
      </c>
      <c r="B7" s="5" t="s">
        <v>90</v>
      </c>
      <c r="C7" s="10">
        <v>70000</v>
      </c>
      <c r="D7" s="5">
        <v>26000</v>
      </c>
      <c r="E7" s="5">
        <v>10000</v>
      </c>
      <c r="F7" s="5">
        <v>27000</v>
      </c>
      <c r="G7" s="6" t="str">
        <f t="shared" si="0"/>
        <v>nomatch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2"/>
    </sheetView>
  </sheetViews>
  <sheetFormatPr defaultRowHeight="14.4" x14ac:dyDescent="0.3"/>
  <cols>
    <col min="1" max="1" width="9.44140625" customWidth="1"/>
    <col min="4" max="4" width="9" customWidth="1"/>
  </cols>
  <sheetData>
    <row r="1" spans="1:4" x14ac:dyDescent="0.3">
      <c r="A1" s="41" t="s">
        <v>96</v>
      </c>
      <c r="B1" s="42" t="s">
        <v>102</v>
      </c>
      <c r="C1" s="42" t="s">
        <v>103</v>
      </c>
      <c r="D1" s="43" t="s">
        <v>104</v>
      </c>
    </row>
    <row r="2" spans="1:4" x14ac:dyDescent="0.3">
      <c r="A2" s="80" t="s">
        <v>66</v>
      </c>
      <c r="B2" s="45">
        <v>30</v>
      </c>
      <c r="C2" s="45" t="str">
        <f>IF(B2&gt;18,"ADULT","MINOR")</f>
        <v>ADULT</v>
      </c>
      <c r="D2" s="47" t="str">
        <f>IF(B2&lt;18,"MINOR","ADULT")</f>
        <v>ADULT</v>
      </c>
    </row>
    <row r="3" spans="1:4" x14ac:dyDescent="0.3">
      <c r="A3" s="81" t="s">
        <v>67</v>
      </c>
      <c r="B3" s="49">
        <v>29</v>
      </c>
      <c r="C3" s="49" t="str">
        <f t="shared" ref="C3:C12" si="0">IF(B3&gt;18,"ADULT","MINOR")</f>
        <v>ADULT</v>
      </c>
      <c r="D3" s="51" t="str">
        <f t="shared" ref="D3:D12" si="1">IF(B3&lt;18,"MINOR","ADULT")</f>
        <v>ADULT</v>
      </c>
    </row>
    <row r="4" spans="1:4" x14ac:dyDescent="0.3">
      <c r="A4" s="80" t="s">
        <v>68</v>
      </c>
      <c r="B4" s="45">
        <v>16</v>
      </c>
      <c r="C4" s="45" t="str">
        <f t="shared" si="0"/>
        <v>MINOR</v>
      </c>
      <c r="D4" s="47" t="str">
        <f t="shared" si="1"/>
        <v>MINOR</v>
      </c>
    </row>
    <row r="5" spans="1:4" x14ac:dyDescent="0.3">
      <c r="A5" s="81" t="s">
        <v>71</v>
      </c>
      <c r="B5" s="49">
        <v>17</v>
      </c>
      <c r="C5" s="49" t="str">
        <f t="shared" si="0"/>
        <v>MINOR</v>
      </c>
      <c r="D5" s="51" t="str">
        <f t="shared" si="1"/>
        <v>MINOR</v>
      </c>
    </row>
    <row r="6" spans="1:4" x14ac:dyDescent="0.3">
      <c r="A6" s="80" t="s">
        <v>70</v>
      </c>
      <c r="B6" s="45">
        <v>23</v>
      </c>
      <c r="C6" s="45" t="str">
        <f t="shared" si="0"/>
        <v>ADULT</v>
      </c>
      <c r="D6" s="47" t="str">
        <f t="shared" si="1"/>
        <v>ADULT</v>
      </c>
    </row>
    <row r="7" spans="1:4" x14ac:dyDescent="0.3">
      <c r="A7" s="81" t="s">
        <v>69</v>
      </c>
      <c r="B7" s="49">
        <v>25</v>
      </c>
      <c r="C7" s="49" t="str">
        <f t="shared" si="0"/>
        <v>ADULT</v>
      </c>
      <c r="D7" s="51" t="str">
        <f t="shared" si="1"/>
        <v>ADULT</v>
      </c>
    </row>
    <row r="8" spans="1:4" x14ac:dyDescent="0.3">
      <c r="A8" s="80" t="s">
        <v>97</v>
      </c>
      <c r="B8" s="45">
        <v>27</v>
      </c>
      <c r="C8" s="45" t="str">
        <f t="shared" si="0"/>
        <v>ADULT</v>
      </c>
      <c r="D8" s="47" t="str">
        <f t="shared" si="1"/>
        <v>ADULT</v>
      </c>
    </row>
    <row r="9" spans="1:4" x14ac:dyDescent="0.3">
      <c r="A9" s="81" t="s">
        <v>98</v>
      </c>
      <c r="B9" s="49">
        <v>15</v>
      </c>
      <c r="C9" s="49" t="str">
        <f t="shared" si="0"/>
        <v>MINOR</v>
      </c>
      <c r="D9" s="51" t="str">
        <f t="shared" si="1"/>
        <v>MINOR</v>
      </c>
    </row>
    <row r="10" spans="1:4" x14ac:dyDescent="0.3">
      <c r="A10" s="80" t="s">
        <v>99</v>
      </c>
      <c r="B10" s="45">
        <v>16</v>
      </c>
      <c r="C10" s="45" t="str">
        <f t="shared" si="0"/>
        <v>MINOR</v>
      </c>
      <c r="D10" s="47" t="str">
        <f t="shared" si="1"/>
        <v>MINOR</v>
      </c>
    </row>
    <row r="11" spans="1:4" x14ac:dyDescent="0.3">
      <c r="A11" s="81" t="s">
        <v>100</v>
      </c>
      <c r="B11" s="49">
        <v>17</v>
      </c>
      <c r="C11" s="49" t="str">
        <f t="shared" si="0"/>
        <v>MINOR</v>
      </c>
      <c r="D11" s="51" t="str">
        <f t="shared" si="1"/>
        <v>MINOR</v>
      </c>
    </row>
    <row r="12" spans="1:4" x14ac:dyDescent="0.3">
      <c r="A12" s="11" t="s">
        <v>101</v>
      </c>
      <c r="B12" s="2">
        <v>32</v>
      </c>
      <c r="C12" s="2" t="str">
        <f t="shared" si="0"/>
        <v>ADULT</v>
      </c>
      <c r="D12" s="3" t="str">
        <f t="shared" si="1"/>
        <v>ADULT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H28" sqref="H28"/>
    </sheetView>
  </sheetViews>
  <sheetFormatPr defaultRowHeight="14.4" x14ac:dyDescent="0.3"/>
  <sheetData>
    <row r="1" spans="1:3" x14ac:dyDescent="0.3">
      <c r="A1" t="s">
        <v>57</v>
      </c>
      <c r="B1" t="s">
        <v>105</v>
      </c>
      <c r="C1" t="s">
        <v>81</v>
      </c>
    </row>
    <row r="2" spans="1:3" x14ac:dyDescent="0.3">
      <c r="A2" s="11" t="s">
        <v>66</v>
      </c>
      <c r="B2" t="s">
        <v>106</v>
      </c>
      <c r="C2" t="str">
        <f>IF(B2=$B$14,"50000","10000")</f>
        <v>50000</v>
      </c>
    </row>
    <row r="3" spans="1:3" x14ac:dyDescent="0.3">
      <c r="A3" s="12" t="s">
        <v>67</v>
      </c>
      <c r="B3" t="s">
        <v>106</v>
      </c>
      <c r="C3" t="str">
        <f t="shared" ref="C3:C12" si="0">IF(B3=$B$14,"50000","10000")</f>
        <v>50000</v>
      </c>
    </row>
    <row r="4" spans="1:3" x14ac:dyDescent="0.3">
      <c r="A4" s="11" t="s">
        <v>68</v>
      </c>
      <c r="B4" t="s">
        <v>107</v>
      </c>
      <c r="C4" t="str">
        <f t="shared" si="0"/>
        <v>10000</v>
      </c>
    </row>
    <row r="5" spans="1:3" x14ac:dyDescent="0.3">
      <c r="A5" s="12" t="s">
        <v>71</v>
      </c>
      <c r="B5" t="s">
        <v>108</v>
      </c>
      <c r="C5" t="str">
        <f t="shared" si="0"/>
        <v>10000</v>
      </c>
    </row>
    <row r="6" spans="1:3" x14ac:dyDescent="0.3">
      <c r="A6" s="11" t="s">
        <v>70</v>
      </c>
      <c r="B6" t="s">
        <v>107</v>
      </c>
      <c r="C6" t="str">
        <f t="shared" si="0"/>
        <v>10000</v>
      </c>
    </row>
    <row r="7" spans="1:3" x14ac:dyDescent="0.3">
      <c r="A7" s="12" t="s">
        <v>69</v>
      </c>
      <c r="B7" t="s">
        <v>107</v>
      </c>
      <c r="C7" t="str">
        <f t="shared" si="0"/>
        <v>10000</v>
      </c>
    </row>
    <row r="8" spans="1:3" x14ac:dyDescent="0.3">
      <c r="A8" s="11" t="s">
        <v>97</v>
      </c>
      <c r="B8" t="s">
        <v>106</v>
      </c>
      <c r="C8" t="str">
        <f t="shared" si="0"/>
        <v>50000</v>
      </c>
    </row>
    <row r="9" spans="1:3" x14ac:dyDescent="0.3">
      <c r="A9" s="12" t="s">
        <v>98</v>
      </c>
      <c r="B9" t="s">
        <v>106</v>
      </c>
      <c r="C9" t="str">
        <f t="shared" si="0"/>
        <v>50000</v>
      </c>
    </row>
    <row r="10" spans="1:3" x14ac:dyDescent="0.3">
      <c r="A10" s="11" t="s">
        <v>99</v>
      </c>
      <c r="B10" t="s">
        <v>108</v>
      </c>
      <c r="C10" t="str">
        <f t="shared" si="0"/>
        <v>10000</v>
      </c>
    </row>
    <row r="11" spans="1:3" x14ac:dyDescent="0.3">
      <c r="A11" s="12" t="s">
        <v>100</v>
      </c>
      <c r="B11" t="s">
        <v>108</v>
      </c>
      <c r="C11" t="str">
        <f t="shared" si="0"/>
        <v>10000</v>
      </c>
    </row>
    <row r="12" spans="1:3" x14ac:dyDescent="0.3">
      <c r="A12" s="11" t="s">
        <v>101</v>
      </c>
      <c r="B12" t="s">
        <v>107</v>
      </c>
      <c r="C12" t="str">
        <f t="shared" si="0"/>
        <v>10000</v>
      </c>
    </row>
    <row r="14" spans="1:3" x14ac:dyDescent="0.3">
      <c r="B14" t="s">
        <v>106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2" sqref="J2"/>
    </sheetView>
  </sheetViews>
  <sheetFormatPr defaultRowHeight="14.4" x14ac:dyDescent="0.3"/>
  <sheetData>
    <row r="1" spans="1:10" ht="15" thickBot="1" x14ac:dyDescent="0.35">
      <c r="A1" s="19" t="s">
        <v>32</v>
      </c>
      <c r="B1" s="20" t="s">
        <v>21</v>
      </c>
      <c r="C1" s="20" t="s">
        <v>22</v>
      </c>
      <c r="D1" s="20" t="s">
        <v>23</v>
      </c>
      <c r="E1" s="20" t="s">
        <v>25</v>
      </c>
      <c r="F1" s="20" t="s">
        <v>26</v>
      </c>
      <c r="G1" s="20" t="s">
        <v>24</v>
      </c>
      <c r="H1" s="21" t="s">
        <v>109</v>
      </c>
      <c r="I1" s="21" t="s">
        <v>110</v>
      </c>
      <c r="J1" s="22" t="s">
        <v>54</v>
      </c>
    </row>
    <row r="2" spans="1:10" x14ac:dyDescent="0.3">
      <c r="A2" s="23" t="s">
        <v>34</v>
      </c>
      <c r="B2" s="7">
        <v>34</v>
      </c>
      <c r="C2" s="7">
        <v>56</v>
      </c>
      <c r="D2" s="7">
        <v>56</v>
      </c>
      <c r="E2" s="7">
        <v>56</v>
      </c>
      <c r="F2" s="7">
        <v>67</v>
      </c>
      <c r="G2" s="7">
        <v>44</v>
      </c>
      <c r="H2" s="24">
        <f>MAX(B2:G2)</f>
        <v>67</v>
      </c>
      <c r="I2" s="24">
        <f>MIN(B2:G2)</f>
        <v>34</v>
      </c>
      <c r="J2" s="16">
        <f>AVERAGE(B2:G2)</f>
        <v>52.166666666666664</v>
      </c>
    </row>
    <row r="3" spans="1:10" x14ac:dyDescent="0.3">
      <c r="A3" s="25" t="s">
        <v>72</v>
      </c>
      <c r="B3" s="8">
        <v>45</v>
      </c>
      <c r="C3" s="8">
        <v>65</v>
      </c>
      <c r="D3" s="8">
        <v>76</v>
      </c>
      <c r="E3" s="8">
        <v>55</v>
      </c>
      <c r="F3" s="8">
        <v>76</v>
      </c>
      <c r="G3" s="8">
        <v>55</v>
      </c>
      <c r="H3" s="24">
        <f t="shared" ref="H3:H9" si="0">MAX(B3:G3)</f>
        <v>76</v>
      </c>
      <c r="I3" s="24">
        <f t="shared" ref="I3:I9" si="1">MIN(B3:G3)</f>
        <v>45</v>
      </c>
      <c r="J3" s="17">
        <f t="shared" ref="J3:J9" si="2">AVERAGE(B3:G3)</f>
        <v>62</v>
      </c>
    </row>
    <row r="4" spans="1:10" x14ac:dyDescent="0.3">
      <c r="A4" s="23" t="s">
        <v>73</v>
      </c>
      <c r="B4" s="7">
        <v>45</v>
      </c>
      <c r="C4" s="7">
        <v>45</v>
      </c>
      <c r="D4" s="7">
        <v>67</v>
      </c>
      <c r="E4" s="7">
        <v>44</v>
      </c>
      <c r="F4" s="7">
        <v>66</v>
      </c>
      <c r="G4" s="7">
        <v>66</v>
      </c>
      <c r="H4" s="24">
        <f t="shared" si="0"/>
        <v>67</v>
      </c>
      <c r="I4" s="24">
        <f t="shared" si="1"/>
        <v>44</v>
      </c>
      <c r="J4" s="17">
        <f t="shared" si="2"/>
        <v>55.5</v>
      </c>
    </row>
    <row r="5" spans="1:10" x14ac:dyDescent="0.3">
      <c r="A5" s="25" t="s">
        <v>74</v>
      </c>
      <c r="B5" s="8">
        <v>56</v>
      </c>
      <c r="C5" s="8">
        <v>5</v>
      </c>
      <c r="D5" s="8">
        <v>87</v>
      </c>
      <c r="E5" s="8">
        <v>45</v>
      </c>
      <c r="F5" s="8">
        <v>56</v>
      </c>
      <c r="G5" s="8">
        <v>77</v>
      </c>
      <c r="H5" s="24">
        <f t="shared" si="0"/>
        <v>87</v>
      </c>
      <c r="I5" s="24">
        <f t="shared" si="1"/>
        <v>5</v>
      </c>
      <c r="J5" s="17">
        <f t="shared" si="2"/>
        <v>54.333333333333336</v>
      </c>
    </row>
    <row r="6" spans="1:10" x14ac:dyDescent="0.3">
      <c r="A6" s="23" t="s">
        <v>75</v>
      </c>
      <c r="B6" s="7">
        <v>78</v>
      </c>
      <c r="C6" s="7">
        <v>434</v>
      </c>
      <c r="D6" s="7">
        <v>78</v>
      </c>
      <c r="E6" s="7">
        <v>54</v>
      </c>
      <c r="F6" s="7">
        <v>65</v>
      </c>
      <c r="G6" s="7">
        <v>88</v>
      </c>
      <c r="H6" s="24">
        <f t="shared" si="0"/>
        <v>434</v>
      </c>
      <c r="I6" s="24">
        <f t="shared" si="1"/>
        <v>54</v>
      </c>
      <c r="J6" s="17">
        <f t="shared" si="2"/>
        <v>132.83333333333334</v>
      </c>
    </row>
    <row r="7" spans="1:10" x14ac:dyDescent="0.3">
      <c r="A7" s="25" t="s">
        <v>76</v>
      </c>
      <c r="B7" s="8">
        <v>65</v>
      </c>
      <c r="C7" s="8">
        <v>43</v>
      </c>
      <c r="D7" s="8">
        <v>77</v>
      </c>
      <c r="E7" s="8">
        <v>66</v>
      </c>
      <c r="F7" s="8">
        <v>44</v>
      </c>
      <c r="G7" s="8">
        <v>78</v>
      </c>
      <c r="H7" s="24">
        <f t="shared" si="0"/>
        <v>78</v>
      </c>
      <c r="I7" s="24">
        <f t="shared" si="1"/>
        <v>43</v>
      </c>
      <c r="J7" s="17">
        <f t="shared" si="2"/>
        <v>62.166666666666664</v>
      </c>
    </row>
    <row r="8" spans="1:10" x14ac:dyDescent="0.3">
      <c r="A8" s="23" t="s">
        <v>77</v>
      </c>
      <c r="B8" s="7">
        <v>54</v>
      </c>
      <c r="C8" s="7">
        <v>67</v>
      </c>
      <c r="D8" s="7">
        <v>66</v>
      </c>
      <c r="E8" s="7">
        <v>65</v>
      </c>
      <c r="F8" s="7">
        <v>56</v>
      </c>
      <c r="G8" s="7">
        <v>87</v>
      </c>
      <c r="H8" s="24">
        <f t="shared" si="0"/>
        <v>87</v>
      </c>
      <c r="I8" s="24">
        <f t="shared" si="1"/>
        <v>54</v>
      </c>
      <c r="J8" s="17">
        <f t="shared" si="2"/>
        <v>65.833333333333329</v>
      </c>
    </row>
    <row r="9" spans="1:10" ht="15" thickBot="1" x14ac:dyDescent="0.35">
      <c r="A9" s="25" t="s">
        <v>78</v>
      </c>
      <c r="B9" s="8">
        <v>43</v>
      </c>
      <c r="C9" s="8">
        <v>76</v>
      </c>
      <c r="D9" s="8">
        <v>55</v>
      </c>
      <c r="E9" s="8">
        <v>56</v>
      </c>
      <c r="F9" s="8">
        <v>65</v>
      </c>
      <c r="G9" s="8">
        <v>67</v>
      </c>
      <c r="H9" s="24">
        <f t="shared" si="0"/>
        <v>76</v>
      </c>
      <c r="I9" s="24">
        <f t="shared" si="1"/>
        <v>43</v>
      </c>
      <c r="J9" s="18">
        <f t="shared" si="2"/>
        <v>60.333333333333336</v>
      </c>
    </row>
    <row r="10" spans="1:10" x14ac:dyDescent="0.3">
      <c r="A10" s="26" t="s">
        <v>109</v>
      </c>
      <c r="B10" s="24">
        <f>MAX(B2:B9)</f>
        <v>78</v>
      </c>
      <c r="C10" s="24">
        <f t="shared" ref="C10:G10" si="3">MAX(C2:C9)</f>
        <v>434</v>
      </c>
      <c r="D10" s="24">
        <f t="shared" si="3"/>
        <v>87</v>
      </c>
      <c r="E10" s="24">
        <f t="shared" si="3"/>
        <v>66</v>
      </c>
      <c r="F10" s="24">
        <f t="shared" si="3"/>
        <v>76</v>
      </c>
      <c r="G10" s="24">
        <f t="shared" si="3"/>
        <v>88</v>
      </c>
      <c r="H10" s="24"/>
      <c r="I10" s="24"/>
      <c r="J10" s="27"/>
    </row>
    <row r="11" spans="1:10" ht="15" thickBot="1" x14ac:dyDescent="0.35">
      <c r="A11" s="28" t="s">
        <v>110</v>
      </c>
      <c r="B11" s="29">
        <f>MIN(B2:B9)</f>
        <v>34</v>
      </c>
      <c r="C11" s="29">
        <f t="shared" ref="C11:G11" si="4">MIN(C2:C9)</f>
        <v>5</v>
      </c>
      <c r="D11" s="29">
        <f t="shared" si="4"/>
        <v>55</v>
      </c>
      <c r="E11" s="29">
        <f t="shared" si="4"/>
        <v>44</v>
      </c>
      <c r="F11" s="29">
        <f t="shared" si="4"/>
        <v>44</v>
      </c>
      <c r="G11" s="29">
        <f t="shared" si="4"/>
        <v>44</v>
      </c>
      <c r="H11" s="29"/>
      <c r="I11" s="29"/>
      <c r="J11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D A A B Q S w M E F A A C A A g A g G M X V + S W P 7 C n A A A A + Q A A A B I A H A B D b 2 5 m a W c v U G F j a 2 F n Z S 5 4 b W w g o h g A K K A U A A A A A A A A A A A A A A A A A A A A A A A A A A A A h Y + 9 D o I w G E V f h X S n P 4 j G k I 8 y O J m I M T E x r k 2 p 0 A j F 0 G J 5 N w c f y V e Q R D F s j v f k D O e + H k / I h q Y O 7 q q z u j U p Y p i i Q B n Z F t q U K e r d J V y j j M N B y K s o V T D K x i a D L V J U O X d L C P H e Y 7 / A b V e S i F J G z v n u K C v V C P S T 9 X 8 5 1 M Y 6 Y a R C H E 6 f G B 7 h K M Y x X S 0 x i y k D M n H I t Z k 5 Y z K m Q G Y Q N n 3 t + k 5 x Z c L t H s g 0 g X x v 8 D d Q S w M E F A A C A A g A g G M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B j F 1 c E / 9 S W 1 Q A A A H o B A A A T A B w A R m 9 y b X V s Y X M v U 2 V j d G l v b j E u b S C i G A A o o B Q A A A A A A A A A A A A A A A A A A A A A A A A A A A B t k D 1 r w 0 A M h n e D / 8 N x W R I w h k L J E j K Z D F m 6 J N A h Z J A d t T 7 n r D M 6 H S Q Y / / e c a z o E W 4 v g e a V X H x 4 r M Y 7 U a c o f u z R J E 1 8 D 4 0 2 d o b S 4 V X t l U d J E x T i 5 w B V G c n h U a P M i M C P J t + N 7 6 d x 9 v e k v X 9 D i X k + d + j p c C k c S S 6 7 Z Z L D S R Q 3 0 O 5 o / O 9 T R 6 a 8 0 P z O Q / 3 H c F s 6 G l k b R r 6 d p W d 9 r H 8 o m L q g z J V F R g g 8 Z M t X r j s 0 T I j 2 S b D / z s e s f i 5 l j G z j M K Z k a 7 L I H t H P u Q w O y M L O 2 8 Q O h e x e G T Z o Y W j x 9 9 w J Q S w E C L Q A U A A I A C A C A Y x d X 5 J Y / s K c A A A D 5 A A A A E g A A A A A A A A A A A A A A A A A A A A A A Q 2 9 u Z m l n L 1 B h Y 2 t h Z 2 U u e G 1 s U E s B A i 0 A F A A C A A g A g G M X V w / K 6 a u k A A A A 6 Q A A A B M A A A A A A A A A A A A A A A A A 8 w A A A F t D b 2 5 0 Z W 5 0 X 1 R 5 c G V z X S 5 4 b W x Q S w E C L Q A U A A I A C A C A Y x d X B P / U l t U A A A B 6 A Q A A E w A A A A A A A A A A A A A A A A D k A Q A A R m 9 y b X V s Y X M v U 2 V j d G l v b j E u b V B L B Q Y A A A A A A w A D A M I A A A A G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4 K B w A A A A A A A O g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j M t M D g t M j N U M D Y 6 N D Y 6 M j A u M j c 5 N D U x N 1 o i I C 8 + P E V u d H J 5 I F R 5 c G U 9 I k Z p b G x F c n J v c k 1 l c 3 N h Z 2 U i I F Z h b H V l P S J z V G h l I H F 1 Z X J 5 I H R h Y m x l I G N v d W x k b i d 0 I G J l I G N y Z W F 0 Z W Q 6 J i N 4 R D s m I 3 h B O 0 l u a X R p Y W x p e m F 0 a W 9 u I G 9 m I H R o Z S B k Y X R h I H N v d X J j Z S B m Y W l s Z W Q u J i N 4 Q T s m I 3 h B O 0 N o Z W N r I H R o Z S B k Y X R h Y m F z Z S B z Z X J 2 Z X I g b 3 I g Y 2 9 u d G F j d C B 5 b 3 V y I G R h d G F i Y X N l I G F k b W l u a X N 0 c m F 0 b 3 I u I E 1 h a 2 U g c 3 V y Z S B 0 a G U g Z X h 0 Z X J u Y W w g Z G F 0 Y W J h c 2 U g a X M g Y X Z h a W x h Y m x l L C B h b m Q g d G h l b i B 0 c n k g d G h l I G 9 w Z X J h d G l v b i B h Z 2 F p b i 4 g S W Y g e W 9 1 I H N l Z S B 0 a G l z I G 1 l c 3 N h Z 2 U g Y W d h a W 4 s I G N y Z W F 0 Z S B h I G 5 l d y B k Y X R h I H N v d X J j Z S B 0 b y B j b 2 5 u Z W N 0 I H R v I H R o Z S B k Y X R h Y m F z Z S 4 i I C 8 + P E V u d H J 5 I F R 5 c G U 9 I k Z p b G x F c n J v c k N v Z G U i I F Z h b H V l P S J z Q 3 J l Y X R l U X V l c n l U Y W J s Z U Z h a W x l Z C I g L z 4 8 R W 5 0 c n k g V H l w Z T 0 i R m l s b F N 0 Y X R 1 c y I g V m F s d W U 9 I n N F c n J v c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J l Y 2 9 2 Z X J 5 V G F y Z 2 V 0 U 2 h l Z X Q i I F Z h b H V l P S J z U 2 h l Z X Q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Y C z y u W L 6 E y P + + o 4 5 w X r 2 A A A A A A C A A A A A A A Q Z g A A A A E A A C A A A A A U I t z a G s n t + 8 N C 7 K n a h J i c I C c y O T j V / V E w I A Z l s g g o f w A A A A A O g A A A A A I A A C A A A A B l z 3 b m N g t k P F y 0 9 U 3 M z 4 i q P 1 c X f 5 d + G R h 9 d h Q h B 1 y b O l A A A A D e i C J k U h C T E R 1 D j R 0 9 u q R y 4 w t T q X + 7 n 1 Q J M h M f S u 1 B 0 9 e g G R h j 9 f b l t y V 5 I G Y n e b S l U E A 0 y X + N X y C B p w 3 W K 1 F E / S s b P q d a h k K P R w w A v c X 8 + 0 A A A A B e 0 5 1 f h 5 A G C j K e p K 6 U p Q P a E s S V F H w 5 e Y S W 4 S h 7 0 9 9 Y q D Q D g J C U 2 Q f 4 D r X U k a h / u U t b F D + Z M r 4 H 0 C A R w 7 / S x F l k < / D a t a M a s h u p > 
</file>

<file path=customXml/itemProps1.xml><?xml version="1.0" encoding="utf-8"?>
<ds:datastoreItem xmlns:ds="http://schemas.openxmlformats.org/officeDocument/2006/customXml" ds:itemID="{8D8F48E6-A63D-4E0B-90E1-76F3ECC6C6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average3</vt:lpstr>
      <vt:lpstr>count1</vt:lpstr>
      <vt:lpstr>COUNT3</vt:lpstr>
      <vt:lpstr>hlookup</vt:lpstr>
      <vt:lpstr>IF1</vt:lpstr>
      <vt:lpstr>IF2</vt:lpstr>
      <vt:lpstr>IF3</vt:lpstr>
      <vt:lpstr>IF4</vt:lpstr>
      <vt:lpstr>MAXMIN1</vt:lpstr>
      <vt:lpstr>MAXMIN2</vt:lpstr>
      <vt:lpstr>MAXMIN3</vt:lpstr>
      <vt:lpstr>count2</vt:lpstr>
      <vt:lpstr>NESTEDIF1</vt:lpstr>
      <vt:lpstr>SUM1</vt:lpstr>
      <vt:lpstr>SUM2</vt:lpstr>
      <vt:lpstr>SUM3</vt:lpstr>
      <vt:lpstr>HLOOKUP1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singh</dc:creator>
  <cp:lastModifiedBy>priya singh</cp:lastModifiedBy>
  <dcterms:created xsi:type="dcterms:W3CDTF">2023-08-22T07:45:25Z</dcterms:created>
  <dcterms:modified xsi:type="dcterms:W3CDTF">2023-09-01T04:43:39Z</dcterms:modified>
</cp:coreProperties>
</file>