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\OneDrive\Desktop\"/>
    </mc:Choice>
  </mc:AlternateContent>
  <bookViews>
    <workbookView xWindow="0" yWindow="0" windowWidth="23040" windowHeight="9072"/>
  </bookViews>
  <sheets>
    <sheet name="ATTENDENCE SHEET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3" l="1"/>
  <c r="J20" i="3"/>
  <c r="K20" i="3" s="1"/>
  <c r="O19" i="3"/>
  <c r="J19" i="3"/>
  <c r="K19" i="3" s="1"/>
  <c r="O18" i="3"/>
  <c r="J18" i="3"/>
  <c r="K18" i="3" s="1"/>
  <c r="O17" i="3"/>
  <c r="J17" i="3"/>
  <c r="K17" i="3" s="1"/>
  <c r="O16" i="3"/>
  <c r="J16" i="3"/>
  <c r="K16" i="3" s="1"/>
  <c r="M16" i="3" s="1"/>
  <c r="O15" i="3"/>
  <c r="J15" i="3"/>
  <c r="K15" i="3" s="1"/>
  <c r="O14" i="3"/>
  <c r="J14" i="3"/>
  <c r="K14" i="3" s="1"/>
  <c r="O13" i="3"/>
  <c r="J13" i="3"/>
  <c r="K13" i="3" s="1"/>
  <c r="O12" i="3"/>
  <c r="J12" i="3"/>
  <c r="K12" i="3" s="1"/>
  <c r="O11" i="3"/>
  <c r="J11" i="3"/>
  <c r="K11" i="3" s="1"/>
  <c r="O10" i="3"/>
  <c r="J10" i="3"/>
  <c r="K10" i="3" s="1"/>
  <c r="O9" i="3"/>
  <c r="J9" i="3"/>
  <c r="K9" i="3" s="1"/>
  <c r="O8" i="3"/>
  <c r="J8" i="3"/>
  <c r="K8" i="3" s="1"/>
  <c r="O7" i="3"/>
  <c r="J7" i="3"/>
  <c r="K7" i="3" s="1"/>
  <c r="O6" i="3"/>
  <c r="J6" i="3"/>
  <c r="K6" i="3" s="1"/>
  <c r="E2" i="1"/>
  <c r="C7" i="1" s="1"/>
  <c r="C8" i="1" s="1"/>
  <c r="M11" i="3" l="1"/>
  <c r="L11" i="3"/>
  <c r="M17" i="3"/>
  <c r="L17" i="3"/>
  <c r="L18" i="3"/>
  <c r="M18" i="3"/>
  <c r="M19" i="3"/>
  <c r="L19" i="3"/>
  <c r="L14" i="3"/>
  <c r="M14" i="3"/>
  <c r="M12" i="3"/>
  <c r="L12" i="3"/>
  <c r="M13" i="3"/>
  <c r="L13" i="3"/>
  <c r="M10" i="3"/>
  <c r="L10" i="3"/>
  <c r="M20" i="3"/>
  <c r="L20" i="3"/>
  <c r="L6" i="3"/>
  <c r="M6" i="3"/>
  <c r="M7" i="3"/>
  <c r="L7" i="3"/>
  <c r="M8" i="3"/>
  <c r="L8" i="3"/>
  <c r="M9" i="3"/>
  <c r="L9" i="3"/>
  <c r="M15" i="3"/>
  <c r="L15" i="3"/>
  <c r="L16" i="3"/>
  <c r="H2" i="1"/>
  <c r="D7" i="1" s="1"/>
  <c r="D8" i="1" s="1"/>
  <c r="E7" i="1" l="1"/>
  <c r="E8" i="1" s="1"/>
  <c r="F7" i="1" l="1"/>
  <c r="F8" i="1" s="1"/>
  <c r="G7" i="1" l="1"/>
  <c r="G8" i="1" s="1"/>
  <c r="H7" i="1" l="1"/>
  <c r="H8" i="1" s="1"/>
  <c r="I7" i="1" l="1"/>
  <c r="I8" i="1" s="1"/>
  <c r="J7" i="1" l="1"/>
  <c r="J8" i="1" s="1"/>
  <c r="K7" i="1" l="1"/>
  <c r="K8" i="1" s="1"/>
  <c r="L7" i="1" l="1"/>
  <c r="L8" i="1" s="1"/>
  <c r="M7" i="1" l="1"/>
  <c r="M8" i="1" s="1"/>
  <c r="N7" i="1" l="1"/>
  <c r="N8" i="1" s="1"/>
  <c r="O7" i="1" l="1"/>
  <c r="O8" i="1" s="1"/>
  <c r="P7" i="1" l="1"/>
  <c r="P8" i="1" s="1"/>
  <c r="Q7" i="1" l="1"/>
  <c r="Q8" i="1" s="1"/>
  <c r="R7" i="1" l="1"/>
  <c r="R8" i="1" s="1"/>
  <c r="S7" i="1" l="1"/>
  <c r="S8" i="1" s="1"/>
  <c r="T7" i="1" l="1"/>
  <c r="T8" i="1" s="1"/>
  <c r="U7" i="1" l="1"/>
  <c r="U8" i="1" s="1"/>
  <c r="V7" i="1" l="1"/>
  <c r="V8" i="1" s="1"/>
  <c r="W7" i="1" l="1"/>
  <c r="W8" i="1" s="1"/>
  <c r="X7" i="1" l="1"/>
  <c r="X8" i="1" s="1"/>
  <c r="Y7" i="1" l="1"/>
  <c r="Y8" i="1" s="1"/>
  <c r="Z7" i="1" l="1"/>
  <c r="Z8" i="1" s="1"/>
  <c r="AA7" i="1" l="1"/>
  <c r="AA8" i="1" s="1"/>
  <c r="AB7" i="1" l="1"/>
  <c r="AB8" i="1" s="1"/>
  <c r="AC7" i="1" l="1"/>
  <c r="AC8" i="1" s="1"/>
  <c r="AD7" i="1" l="1"/>
  <c r="AD8" i="1" s="1"/>
  <c r="AE7" i="1" l="1"/>
  <c r="AE8" i="1" s="1"/>
  <c r="AF7" i="1" l="1"/>
  <c r="AF8" i="1" s="1"/>
  <c r="AG7" i="1" l="1"/>
  <c r="AG8" i="1" s="1"/>
  <c r="AH7" i="1" l="1"/>
  <c r="AI7" i="1" s="1"/>
  <c r="AJ7" i="1" s="1"/>
  <c r="AK7" i="1" s="1"/>
  <c r="AL7" i="1" s="1"/>
  <c r="AM7" i="1" s="1"/>
  <c r="AN7" i="1" s="1"/>
  <c r="AO7" i="1" s="1"/>
  <c r="AP7" i="1" s="1"/>
</calcChain>
</file>

<file path=xl/sharedStrings.xml><?xml version="1.0" encoding="utf-8"?>
<sst xmlns="http://schemas.openxmlformats.org/spreadsheetml/2006/main" count="453" uniqueCount="53">
  <si>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</si>
  <si>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</si>
  <si>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</si>
  <si>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</si>
  <si>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</si>
  <si>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</si>
  <si>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</si>
  <si>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</si>
  <si>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</si>
  <si>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</si>
  <si>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</si>
  <si>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</si>
  <si>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</t>
  </si>
  <si>
    <t>MONTH</t>
  </si>
  <si>
    <t>YEAR</t>
  </si>
  <si>
    <t>NAME</t>
  </si>
  <si>
    <t>SR.NO</t>
  </si>
  <si>
    <t>PRIYA</t>
  </si>
  <si>
    <t>PRITI</t>
  </si>
  <si>
    <t>NIHAL</t>
  </si>
  <si>
    <t>LURU</t>
  </si>
  <si>
    <t>SUJATA</t>
  </si>
  <si>
    <t>PRITAM</t>
  </si>
  <si>
    <t>GOLU</t>
  </si>
  <si>
    <t>MAYRA</t>
  </si>
  <si>
    <t>MITHI</t>
  </si>
  <si>
    <t>SHIBU</t>
  </si>
  <si>
    <t>VISHAL</t>
  </si>
  <si>
    <t>SONI</t>
  </si>
  <si>
    <t>SONU</t>
  </si>
  <si>
    <t>ROHINI</t>
  </si>
  <si>
    <t>VIJENDRA</t>
  </si>
  <si>
    <t>P</t>
  </si>
  <si>
    <t>A</t>
  </si>
  <si>
    <t>TOTAL</t>
  </si>
  <si>
    <t>MARK SHEET</t>
  </si>
  <si>
    <t>ROLL NO</t>
  </si>
  <si>
    <t>MATHS</t>
  </si>
  <si>
    <t>SCIENCE</t>
  </si>
  <si>
    <t>HINDI</t>
  </si>
  <si>
    <t>ENGLISH</t>
  </si>
  <si>
    <t>GUJRATI</t>
  </si>
  <si>
    <t>SOCIAL SCIENCE</t>
  </si>
  <si>
    <t>OBTAIN MARKS</t>
  </si>
  <si>
    <t>PERCENT</t>
  </si>
  <si>
    <t>GRADE</t>
  </si>
  <si>
    <t>RESULT</t>
  </si>
  <si>
    <t>vlookup</t>
  </si>
  <si>
    <t>PRRITI</t>
  </si>
  <si>
    <t>ROSHANI</t>
  </si>
  <si>
    <t>KHUSI</t>
  </si>
  <si>
    <t>CHIKU</t>
  </si>
  <si>
    <t>ROSHAN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</si>
</sst>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0" fillId="0" borderId="0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10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2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" fontId="2" fillId="0" borderId="3" xfId="0" applyNumberFormat="1" applyFont="1" applyBorder="1"/>
    <xf numFmtId="0" fontId="2" fillId="0" borderId="14" xfId="0" applyFont="1" applyBorder="1"/>
    <xf numFmtId="0" fontId="2" fillId="0" borderId="5" xfId="0" applyFont="1" applyBorder="1"/>
    <xf numFmtId="16" fontId="2" fillId="0" borderId="9" xfId="0" applyNumberFormat="1" applyFont="1" applyBorder="1"/>
    <xf numFmtId="16" fontId="2" fillId="0" borderId="10" xfId="0" applyNumberFormat="1" applyFont="1" applyBorder="1"/>
    <xf numFmtId="16" fontId="2" fillId="0" borderId="11" xfId="0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M20" totalsRowShown="0" headerRowDxfId="8" tableBorderDxfId="7">
  <autoFilter ref="A5:M20"/>
  <tableColumns count="13">
    <tableColumn id="1" name="ROLL NO" dataDxfId="6"/>
    <tableColumn id="2" name="NAME" dataDxfId="5"/>
    <tableColumn id="3" name="MATHS"/>
    <tableColumn id="4" name="SCIENCE"/>
    <tableColumn id="5" name="HINDI"/>
    <tableColumn id="6" name="ENGLISH"/>
    <tableColumn id="7" name="GUJRATI"/>
    <tableColumn id="8" name="SOCIAL SCIENCE"/>
    <tableColumn id="9" name="TOTAL" dataDxfId="4"/>
    <tableColumn id="10" name="OBTAIN MARKS" dataDxfId="3">
      <calculatedColumnFormula>SUM(Table1[[#This Row],[MATHS]:[SOCIAL SCIENCE]])</calculatedColumnFormula>
    </tableColumn>
    <tableColumn id="11" name="PERCENT" dataDxfId="2">
      <calculatedColumnFormula>Table1[[#This Row],[OBTAIN MARKS]]*100/Table1[[#This Row],[TOTAL]]</calculatedColumnFormula>
    </tableColumn>
    <tableColumn id="12" name="GRADE" dataDxfId="1">
      <calculatedColumnFormula>IF(Table1[[#This Row],[PERCENT]]&gt;=70,"A",IF(Table1[[#This Row],[PERCENT]]&gt;=60,"B",IF(Table1[[#This Row],[PERCENT]]&gt;=50,"C",IF(Table1[[#This Row],[PERCENT]]&gt;=40,"D",IF(Table1[[#This Row],[PERCENT]]&lt;=39,"E")))))</calculatedColumnFormula>
    </tableColumn>
    <tableColumn id="13" name="RESULT" dataDxfId="0">
      <calculatedColumnFormula>IF(Table1[[#This Row],[PERCENT]]&gt;=70,"DISNT",IF(Table1[[#This Row],[PERCENT]]&gt;=60,"FIRSTCLASS",IF(Table1[[#This Row],[PERCENT]]&gt;=50,"SECONDCLASS",IF(Table1[[#This Row],[PERCENT]]&gt;=50,"PASS",IF(Table1[[#This Row],[PERCENT]]&lt;=40,"FAIL")))))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tabSelected="1" workbookViewId="0">
      <selection activeCell="B2" sqref="B2"/>
    </sheetView>
  </sheetViews>
  <sheetFormatPr defaultRowHeight="14.4" x14ac:dyDescent="0.3"/>
  <cols>
    <col min="3" max="3" width="4.33203125" customWidth="1"/>
    <col min="4" max="4" width="4.88671875" customWidth="1"/>
    <col min="5" max="5" width="4.77734375" customWidth="1"/>
    <col min="6" max="6" width="4.21875" customWidth="1"/>
    <col min="7" max="7" width="5.21875" customWidth="1"/>
    <col min="8" max="8" width="5" customWidth="1"/>
    <col min="9" max="9" width="5.44140625" customWidth="1"/>
    <col min="10" max="10" width="5.109375" customWidth="1"/>
    <col min="11" max="12" width="5.21875" customWidth="1"/>
    <col min="13" max="13" width="5" customWidth="1"/>
    <col min="14" max="14" width="4.33203125" customWidth="1"/>
    <col min="15" max="16" width="5" customWidth="1"/>
    <col min="17" max="17" width="5.44140625" customWidth="1"/>
    <col min="18" max="18" width="4.44140625" customWidth="1"/>
    <col min="19" max="19" width="5" customWidth="1"/>
    <col min="20" max="20" width="5.44140625" customWidth="1"/>
    <col min="21" max="21" width="5.21875" customWidth="1"/>
    <col min="22" max="22" width="5.44140625" customWidth="1"/>
    <col min="23" max="23" width="4.5546875" customWidth="1"/>
    <col min="24" max="24" width="4.44140625" customWidth="1"/>
    <col min="25" max="25" width="4.6640625" customWidth="1"/>
    <col min="26" max="27" width="4.77734375" customWidth="1"/>
    <col min="28" max="28" width="4.109375" customWidth="1"/>
    <col min="29" max="29" width="3.88671875" customWidth="1"/>
    <col min="30" max="30" width="4.21875" customWidth="1"/>
    <col min="31" max="31" width="4.109375" customWidth="1"/>
    <col min="32" max="32" width="4.88671875" customWidth="1"/>
    <col min="33" max="33" width="4.109375" customWidth="1"/>
  </cols>
  <sheetData>
    <row r="1" spans="1:42" ht="15" thickBot="1" x14ac:dyDescent="0.35"/>
    <row r="2" spans="1:42" ht="15" thickBot="1" x14ac:dyDescent="0.35">
      <c r="A2" s="7" t="s">
        <v>13</v>
      </c>
      <c r="B2" s="11" t="s">
        <v>3</v>
      </c>
      <c r="E2" s="22">
        <f>DATEVALUE(1&amp;B2&amp;B3)</f>
        <v>44652</v>
      </c>
      <c r="F2" s="23"/>
      <c r="G2" s="13" t="s">
        <v>12</v>
      </c>
      <c r="H2" s="23">
        <f>EOMONTH(E2,0)</f>
        <v>44681</v>
      </c>
      <c r="I2" s="24"/>
    </row>
    <row r="3" spans="1:42" ht="15" thickBot="1" x14ac:dyDescent="0.35">
      <c r="A3" s="9" t="s">
        <v>14</v>
      </c>
      <c r="B3" s="12">
        <v>2022</v>
      </c>
    </row>
    <row r="6" spans="1:42" ht="15" thickBot="1" x14ac:dyDescent="0.35"/>
    <row r="7" spans="1:42" x14ac:dyDescent="0.3">
      <c r="A7" s="7"/>
      <c r="B7" s="19"/>
      <c r="C7" s="14">
        <f>E2</f>
        <v>44652</v>
      </c>
      <c r="D7" s="14">
        <f>IF(C7&lt;$H$2,C7+1,"")</f>
        <v>44653</v>
      </c>
      <c r="E7" s="14">
        <f t="shared" ref="E7:AP7" si="0">IF(D7&lt;$H$2,D7+1,"")</f>
        <v>44654</v>
      </c>
      <c r="F7" s="14">
        <f t="shared" si="0"/>
        <v>44655</v>
      </c>
      <c r="G7" s="14">
        <f t="shared" si="0"/>
        <v>44656</v>
      </c>
      <c r="H7" s="14">
        <f t="shared" si="0"/>
        <v>44657</v>
      </c>
      <c r="I7" s="14">
        <f t="shared" si="0"/>
        <v>44658</v>
      </c>
      <c r="J7" s="14">
        <f t="shared" si="0"/>
        <v>44659</v>
      </c>
      <c r="K7" s="14">
        <f t="shared" si="0"/>
        <v>44660</v>
      </c>
      <c r="L7" s="14">
        <f t="shared" si="0"/>
        <v>44661</v>
      </c>
      <c r="M7" s="14">
        <f t="shared" si="0"/>
        <v>44662</v>
      </c>
      <c r="N7" s="14">
        <f t="shared" si="0"/>
        <v>44663</v>
      </c>
      <c r="O7" s="14">
        <f t="shared" si="0"/>
        <v>44664</v>
      </c>
      <c r="P7" s="14">
        <f t="shared" si="0"/>
        <v>44665</v>
      </c>
      <c r="Q7" s="14">
        <f t="shared" si="0"/>
        <v>44666</v>
      </c>
      <c r="R7" s="14">
        <f t="shared" si="0"/>
        <v>44667</v>
      </c>
      <c r="S7" s="14">
        <f t="shared" si="0"/>
        <v>44668</v>
      </c>
      <c r="T7" s="14">
        <f t="shared" si="0"/>
        <v>44669</v>
      </c>
      <c r="U7" s="14">
        <f t="shared" si="0"/>
        <v>44670</v>
      </c>
      <c r="V7" s="14">
        <f t="shared" si="0"/>
        <v>44671</v>
      </c>
      <c r="W7" s="14">
        <f t="shared" si="0"/>
        <v>44672</v>
      </c>
      <c r="X7" s="14">
        <f t="shared" si="0"/>
        <v>44673</v>
      </c>
      <c r="Y7" s="14">
        <f t="shared" si="0"/>
        <v>44674</v>
      </c>
      <c r="Z7" s="14">
        <f t="shared" si="0"/>
        <v>44675</v>
      </c>
      <c r="AA7" s="14">
        <f t="shared" si="0"/>
        <v>44676</v>
      </c>
      <c r="AB7" s="14">
        <f t="shared" si="0"/>
        <v>44677</v>
      </c>
      <c r="AC7" s="14">
        <f t="shared" si="0"/>
        <v>44678</v>
      </c>
      <c r="AD7" s="14">
        <f t="shared" si="0"/>
        <v>44679</v>
      </c>
      <c r="AE7" s="14">
        <f t="shared" si="0"/>
        <v>44680</v>
      </c>
      <c r="AF7" s="14">
        <f t="shared" si="0"/>
        <v>44681</v>
      </c>
      <c r="AG7" s="15" t="str">
        <f t="shared" si="0"/>
        <v/>
      </c>
      <c r="AH7" s="1" t="str">
        <f t="shared" si="0"/>
        <v/>
      </c>
      <c r="AI7" s="1" t="str">
        <f t="shared" si="0"/>
        <v/>
      </c>
      <c r="AJ7" s="1" t="str">
        <f t="shared" si="0"/>
        <v/>
      </c>
      <c r="AK7" s="1" t="str">
        <f t="shared" si="0"/>
        <v/>
      </c>
      <c r="AL7" s="1" t="str">
        <f t="shared" si="0"/>
        <v/>
      </c>
      <c r="AM7" s="1" t="str">
        <f t="shared" si="0"/>
        <v/>
      </c>
      <c r="AN7" s="1" t="str">
        <f t="shared" si="0"/>
        <v/>
      </c>
      <c r="AO7" s="1" t="str">
        <f t="shared" si="0"/>
        <v/>
      </c>
      <c r="AP7" s="1" t="str">
        <f t="shared" si="0"/>
        <v/>
      </c>
    </row>
    <row r="8" spans="1:42" ht="15" thickBot="1" x14ac:dyDescent="0.35">
      <c r="A8" s="16" t="s">
        <v>16</v>
      </c>
      <c r="B8" s="20" t="s">
        <v>15</v>
      </c>
      <c r="C8" s="17" t="str">
        <f>TEXT(C7,"DDD")</f>
        <v>Fri</v>
      </c>
      <c r="D8" s="17" t="str">
        <f t="shared" ref="D8:AG8" si="1">TEXT(D7,"DDD")</f>
        <v>Sat</v>
      </c>
      <c r="E8" s="17" t="str">
        <f t="shared" si="1"/>
        <v>Sun</v>
      </c>
      <c r="F8" s="17" t="str">
        <f t="shared" si="1"/>
        <v>Mon</v>
      </c>
      <c r="G8" s="17" t="str">
        <f t="shared" si="1"/>
        <v>Tue</v>
      </c>
      <c r="H8" s="17" t="str">
        <f t="shared" si="1"/>
        <v>Wed</v>
      </c>
      <c r="I8" s="17" t="str">
        <f t="shared" si="1"/>
        <v>Thu</v>
      </c>
      <c r="J8" s="17" t="str">
        <f t="shared" si="1"/>
        <v>Fri</v>
      </c>
      <c r="K8" s="17" t="str">
        <f t="shared" si="1"/>
        <v>Sat</v>
      </c>
      <c r="L8" s="17" t="str">
        <f t="shared" si="1"/>
        <v>Sun</v>
      </c>
      <c r="M8" s="17" t="str">
        <f t="shared" si="1"/>
        <v>Mon</v>
      </c>
      <c r="N8" s="17" t="str">
        <f t="shared" si="1"/>
        <v>Tue</v>
      </c>
      <c r="O8" s="17" t="str">
        <f t="shared" si="1"/>
        <v>Wed</v>
      </c>
      <c r="P8" s="17" t="str">
        <f t="shared" si="1"/>
        <v>Thu</v>
      </c>
      <c r="Q8" s="17" t="str">
        <f t="shared" si="1"/>
        <v>Fri</v>
      </c>
      <c r="R8" s="17" t="str">
        <f t="shared" si="1"/>
        <v>Sat</v>
      </c>
      <c r="S8" s="17" t="str">
        <f t="shared" si="1"/>
        <v>Sun</v>
      </c>
      <c r="T8" s="17" t="str">
        <f t="shared" si="1"/>
        <v>Mon</v>
      </c>
      <c r="U8" s="17" t="str">
        <f t="shared" si="1"/>
        <v>Tue</v>
      </c>
      <c r="V8" s="17" t="str">
        <f t="shared" si="1"/>
        <v>Wed</v>
      </c>
      <c r="W8" s="17" t="str">
        <f t="shared" si="1"/>
        <v>Thu</v>
      </c>
      <c r="X8" s="17" t="str">
        <f t="shared" si="1"/>
        <v>Fri</v>
      </c>
      <c r="Y8" s="17" t="str">
        <f t="shared" si="1"/>
        <v>Sat</v>
      </c>
      <c r="Z8" s="17" t="str">
        <f t="shared" si="1"/>
        <v>Sun</v>
      </c>
      <c r="AA8" s="17" t="str">
        <f t="shared" si="1"/>
        <v>Mon</v>
      </c>
      <c r="AB8" s="17" t="str">
        <f t="shared" si="1"/>
        <v>Tue</v>
      </c>
      <c r="AC8" s="17" t="str">
        <f t="shared" si="1"/>
        <v>Wed</v>
      </c>
      <c r="AD8" s="17" t="str">
        <f t="shared" si="1"/>
        <v>Thu</v>
      </c>
      <c r="AE8" s="17" t="str">
        <f t="shared" si="1"/>
        <v>Fri</v>
      </c>
      <c r="AF8" s="17" t="str">
        <f t="shared" si="1"/>
        <v>Sat</v>
      </c>
      <c r="AG8" s="18" t="str">
        <f t="shared" si="1"/>
        <v/>
      </c>
    </row>
    <row r="9" spans="1:42" x14ac:dyDescent="0.3">
      <c r="A9" s="8">
        <v>1</v>
      </c>
      <c r="B9" s="21" t="s">
        <v>17</v>
      </c>
      <c r="C9" s="2" t="s">
        <v>32</v>
      </c>
      <c r="D9" s="2" t="s">
        <v>32</v>
      </c>
      <c r="E9" s="2"/>
      <c r="F9" s="2" t="s">
        <v>33</v>
      </c>
      <c r="G9" s="2" t="s">
        <v>32</v>
      </c>
      <c r="H9" s="2" t="s">
        <v>32</v>
      </c>
      <c r="I9" s="2" t="s">
        <v>32</v>
      </c>
      <c r="J9" s="2" t="s">
        <v>33</v>
      </c>
      <c r="K9" s="2" t="s">
        <v>32</v>
      </c>
      <c r="L9" s="2"/>
      <c r="M9" s="2" t="s">
        <v>33</v>
      </c>
      <c r="N9" s="2" t="s">
        <v>32</v>
      </c>
      <c r="O9" s="2" t="s">
        <v>33</v>
      </c>
      <c r="P9" s="2" t="s">
        <v>32</v>
      </c>
      <c r="Q9" s="2" t="s">
        <v>33</v>
      </c>
      <c r="R9" s="2" t="s">
        <v>32</v>
      </c>
      <c r="S9" s="2"/>
      <c r="T9" s="2" t="s">
        <v>32</v>
      </c>
      <c r="U9" s="2" t="s">
        <v>32</v>
      </c>
      <c r="V9" s="2" t="s">
        <v>33</v>
      </c>
      <c r="W9" s="2" t="s">
        <v>32</v>
      </c>
      <c r="X9" s="2" t="s">
        <v>32</v>
      </c>
      <c r="Y9" s="2" t="s">
        <v>32</v>
      </c>
      <c r="Z9" s="2"/>
      <c r="AA9" s="2" t="s">
        <v>32</v>
      </c>
      <c r="AB9" s="2" t="s">
        <v>32</v>
      </c>
      <c r="AC9" s="2" t="s">
        <v>33</v>
      </c>
      <c r="AD9" s="2" t="s">
        <v>32</v>
      </c>
      <c r="AE9" s="2" t="s">
        <v>32</v>
      </c>
      <c r="AF9" s="2" t="s">
        <v>32</v>
      </c>
      <c r="AG9" s="3"/>
    </row>
    <row r="10" spans="1:42" x14ac:dyDescent="0.3">
      <c r="A10" s="8">
        <v>2</v>
      </c>
      <c r="B10" s="21" t="s">
        <v>18</v>
      </c>
      <c r="C10" s="2" t="s">
        <v>32</v>
      </c>
      <c r="D10" s="2" t="s">
        <v>32</v>
      </c>
      <c r="E10" s="2"/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/>
      <c r="M10" s="2" t="s">
        <v>32</v>
      </c>
      <c r="N10" s="2" t="s">
        <v>32</v>
      </c>
      <c r="O10" s="2" t="s">
        <v>33</v>
      </c>
      <c r="P10" s="2" t="s">
        <v>32</v>
      </c>
      <c r="Q10" s="2" t="s">
        <v>32</v>
      </c>
      <c r="R10" s="2" t="s">
        <v>32</v>
      </c>
      <c r="S10" s="2"/>
      <c r="T10" s="2" t="s">
        <v>32</v>
      </c>
      <c r="U10" s="2" t="s">
        <v>32</v>
      </c>
      <c r="V10" s="2" t="s">
        <v>32</v>
      </c>
      <c r="W10" s="2" t="s">
        <v>32</v>
      </c>
      <c r="X10" s="2" t="s">
        <v>33</v>
      </c>
      <c r="Y10" s="2" t="s">
        <v>32</v>
      </c>
      <c r="Z10" s="2"/>
      <c r="AA10" s="2" t="s">
        <v>32</v>
      </c>
      <c r="AB10" s="2" t="s">
        <v>32</v>
      </c>
      <c r="AC10" s="2" t="s">
        <v>32</v>
      </c>
      <c r="AD10" s="2" t="s">
        <v>32</v>
      </c>
      <c r="AE10" s="2" t="s">
        <v>32</v>
      </c>
      <c r="AF10" s="2" t="s">
        <v>32</v>
      </c>
      <c r="AG10" s="3"/>
    </row>
    <row r="11" spans="1:42" x14ac:dyDescent="0.3">
      <c r="A11" s="8">
        <v>3</v>
      </c>
      <c r="B11" s="21" t="s">
        <v>19</v>
      </c>
      <c r="C11" s="2" t="s">
        <v>32</v>
      </c>
      <c r="D11" s="2" t="s">
        <v>32</v>
      </c>
      <c r="E11" s="2"/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33</v>
      </c>
      <c r="K11" s="2" t="s">
        <v>32</v>
      </c>
      <c r="L11" s="2"/>
      <c r="M11" s="2" t="s">
        <v>33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/>
      <c r="T11" s="2" t="s">
        <v>32</v>
      </c>
      <c r="U11" s="2" t="s">
        <v>32</v>
      </c>
      <c r="V11" s="2" t="s">
        <v>32</v>
      </c>
      <c r="W11" s="2" t="s">
        <v>32</v>
      </c>
      <c r="X11" s="2" t="s">
        <v>33</v>
      </c>
      <c r="Y11" s="2" t="s">
        <v>32</v>
      </c>
      <c r="Z11" s="2"/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3"/>
    </row>
    <row r="12" spans="1:42" x14ac:dyDescent="0.3">
      <c r="A12" s="8">
        <v>4</v>
      </c>
      <c r="B12" s="21" t="s">
        <v>20</v>
      </c>
      <c r="C12" s="2" t="s">
        <v>32</v>
      </c>
      <c r="D12" s="2" t="s">
        <v>32</v>
      </c>
      <c r="E12" s="2"/>
      <c r="F12" s="2" t="s">
        <v>32</v>
      </c>
      <c r="G12" s="2" t="s">
        <v>33</v>
      </c>
      <c r="H12" s="2" t="s">
        <v>32</v>
      </c>
      <c r="I12" s="2" t="s">
        <v>32</v>
      </c>
      <c r="J12" s="2" t="s">
        <v>33</v>
      </c>
      <c r="K12" s="2" t="s">
        <v>32</v>
      </c>
      <c r="L12" s="2"/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/>
      <c r="T12" s="2" t="s">
        <v>32</v>
      </c>
      <c r="U12" s="2" t="s">
        <v>32</v>
      </c>
      <c r="V12" s="2" t="s">
        <v>32</v>
      </c>
      <c r="W12" s="2" t="s">
        <v>32</v>
      </c>
      <c r="X12" s="2" t="s">
        <v>32</v>
      </c>
      <c r="Y12" s="2" t="s">
        <v>32</v>
      </c>
      <c r="Z12" s="2"/>
      <c r="AA12" s="2" t="s">
        <v>32</v>
      </c>
      <c r="AB12" s="2" t="s">
        <v>32</v>
      </c>
      <c r="AC12" s="2" t="s">
        <v>32</v>
      </c>
      <c r="AD12" s="2" t="s">
        <v>33</v>
      </c>
      <c r="AE12" s="2" t="s">
        <v>32</v>
      </c>
      <c r="AF12" s="2" t="s">
        <v>32</v>
      </c>
      <c r="AG12" s="3"/>
    </row>
    <row r="13" spans="1:42" x14ac:dyDescent="0.3">
      <c r="A13" s="8">
        <v>5</v>
      </c>
      <c r="B13" s="21" t="s">
        <v>21</v>
      </c>
      <c r="C13" s="2" t="s">
        <v>33</v>
      </c>
      <c r="D13" s="2" t="s">
        <v>32</v>
      </c>
      <c r="E13" s="2"/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/>
      <c r="M13" s="2" t="s">
        <v>33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/>
      <c r="T13" s="2" t="s">
        <v>32</v>
      </c>
      <c r="U13" s="2" t="s">
        <v>32</v>
      </c>
      <c r="V13" s="2" t="s">
        <v>32</v>
      </c>
      <c r="W13" s="2" t="s">
        <v>32</v>
      </c>
      <c r="X13" s="2" t="s">
        <v>32</v>
      </c>
      <c r="Y13" s="2" t="s">
        <v>32</v>
      </c>
      <c r="Z13" s="2"/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3"/>
    </row>
    <row r="14" spans="1:42" x14ac:dyDescent="0.3">
      <c r="A14" s="8">
        <v>6</v>
      </c>
      <c r="B14" s="21" t="s">
        <v>22</v>
      </c>
      <c r="C14" s="2" t="s">
        <v>32</v>
      </c>
      <c r="D14" s="2" t="s">
        <v>32</v>
      </c>
      <c r="E14" s="2"/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33</v>
      </c>
      <c r="K14" s="2" t="s">
        <v>32</v>
      </c>
      <c r="L14" s="2"/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/>
      <c r="T14" s="2" t="s">
        <v>32</v>
      </c>
      <c r="U14" s="2" t="s">
        <v>32</v>
      </c>
      <c r="V14" s="2" t="s">
        <v>32</v>
      </c>
      <c r="W14" s="2" t="s">
        <v>32</v>
      </c>
      <c r="X14" s="2" t="s">
        <v>32</v>
      </c>
      <c r="Y14" s="2" t="s">
        <v>33</v>
      </c>
      <c r="Z14" s="2"/>
      <c r="AA14" s="2" t="s">
        <v>32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3"/>
    </row>
    <row r="15" spans="1:42" x14ac:dyDescent="0.3">
      <c r="A15" s="8">
        <v>7</v>
      </c>
      <c r="B15" s="21" t="s">
        <v>23</v>
      </c>
      <c r="C15" s="2" t="s">
        <v>32</v>
      </c>
      <c r="D15" s="2" t="s">
        <v>32</v>
      </c>
      <c r="E15" s="2"/>
      <c r="F15" s="2" t="s">
        <v>32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/>
      <c r="M15" s="2" t="s">
        <v>32</v>
      </c>
      <c r="N15" s="2" t="s">
        <v>32</v>
      </c>
      <c r="O15" s="2" t="s">
        <v>32</v>
      </c>
      <c r="P15" s="2" t="s">
        <v>32</v>
      </c>
      <c r="Q15" s="2" t="s">
        <v>32</v>
      </c>
      <c r="R15" s="2" t="s">
        <v>32</v>
      </c>
      <c r="S15" s="2"/>
      <c r="T15" s="2" t="s">
        <v>32</v>
      </c>
      <c r="U15" s="2" t="s">
        <v>33</v>
      </c>
      <c r="V15" s="2" t="s">
        <v>32</v>
      </c>
      <c r="W15" s="2" t="s">
        <v>32</v>
      </c>
      <c r="X15" s="2" t="s">
        <v>32</v>
      </c>
      <c r="Y15" s="2" t="s">
        <v>32</v>
      </c>
      <c r="Z15" s="2"/>
      <c r="AA15" s="2" t="s">
        <v>32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32</v>
      </c>
      <c r="AG15" s="3"/>
    </row>
    <row r="16" spans="1:42" x14ac:dyDescent="0.3">
      <c r="A16" s="8">
        <v>8</v>
      </c>
      <c r="B16" s="21" t="s">
        <v>24</v>
      </c>
      <c r="C16" s="2" t="s">
        <v>32</v>
      </c>
      <c r="D16" s="2" t="s">
        <v>33</v>
      </c>
      <c r="E16" s="2"/>
      <c r="F16" s="2" t="s">
        <v>32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/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32</v>
      </c>
      <c r="S16" s="2"/>
      <c r="T16" s="2" t="s">
        <v>32</v>
      </c>
      <c r="U16" s="2" t="s">
        <v>33</v>
      </c>
      <c r="V16" s="2" t="s">
        <v>32</v>
      </c>
      <c r="W16" s="2" t="s">
        <v>32</v>
      </c>
      <c r="X16" s="2" t="s">
        <v>32</v>
      </c>
      <c r="Y16" s="2" t="s">
        <v>32</v>
      </c>
      <c r="Z16" s="2"/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3"/>
    </row>
    <row r="17" spans="1:33" x14ac:dyDescent="0.3">
      <c r="A17" s="8">
        <v>9</v>
      </c>
      <c r="B17" s="21" t="s">
        <v>25</v>
      </c>
      <c r="C17" s="2" t="s">
        <v>32</v>
      </c>
      <c r="D17" s="2" t="s">
        <v>33</v>
      </c>
      <c r="E17" s="2"/>
      <c r="F17" s="2" t="s">
        <v>33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/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33</v>
      </c>
      <c r="S17" s="2"/>
      <c r="T17" s="2" t="s">
        <v>32</v>
      </c>
      <c r="U17" s="2" t="s">
        <v>32</v>
      </c>
      <c r="V17" s="2" t="s">
        <v>32</v>
      </c>
      <c r="W17" s="2" t="s">
        <v>32</v>
      </c>
      <c r="X17" s="2" t="s">
        <v>32</v>
      </c>
      <c r="Y17" s="2" t="s">
        <v>32</v>
      </c>
      <c r="Z17" s="2"/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3"/>
    </row>
    <row r="18" spans="1:33" x14ac:dyDescent="0.3">
      <c r="A18" s="8">
        <v>10</v>
      </c>
      <c r="B18" s="21" t="s">
        <v>26</v>
      </c>
      <c r="C18" s="2" t="s">
        <v>33</v>
      </c>
      <c r="D18" s="2" t="s">
        <v>32</v>
      </c>
      <c r="E18" s="2"/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32</v>
      </c>
      <c r="K18" s="2" t="s">
        <v>32</v>
      </c>
      <c r="L18" s="2"/>
      <c r="M18" s="2" t="s">
        <v>32</v>
      </c>
      <c r="N18" s="2" t="s">
        <v>32</v>
      </c>
      <c r="O18" s="2" t="s">
        <v>33</v>
      </c>
      <c r="P18" s="2" t="s">
        <v>32</v>
      </c>
      <c r="Q18" s="2" t="s">
        <v>32</v>
      </c>
      <c r="R18" s="2" t="s">
        <v>32</v>
      </c>
      <c r="S18" s="2"/>
      <c r="T18" s="2" t="s">
        <v>32</v>
      </c>
      <c r="U18" s="2" t="s">
        <v>33</v>
      </c>
      <c r="V18" s="2" t="s">
        <v>32</v>
      </c>
      <c r="W18" s="2" t="s">
        <v>32</v>
      </c>
      <c r="X18" s="2" t="s">
        <v>32</v>
      </c>
      <c r="Y18" s="2" t="s">
        <v>32</v>
      </c>
      <c r="Z18" s="2"/>
      <c r="AA18" s="2" t="s">
        <v>32</v>
      </c>
      <c r="AB18" s="2" t="s">
        <v>32</v>
      </c>
      <c r="AC18" s="2" t="s">
        <v>32</v>
      </c>
      <c r="AD18" s="2" t="s">
        <v>32</v>
      </c>
      <c r="AE18" s="2" t="s">
        <v>32</v>
      </c>
      <c r="AF18" s="2" t="s">
        <v>32</v>
      </c>
      <c r="AG18" s="3"/>
    </row>
    <row r="19" spans="1:33" x14ac:dyDescent="0.3">
      <c r="A19" s="8">
        <v>11</v>
      </c>
      <c r="B19" s="21" t="s">
        <v>27</v>
      </c>
      <c r="C19" s="2" t="s">
        <v>33</v>
      </c>
      <c r="D19" s="2" t="s">
        <v>32</v>
      </c>
      <c r="E19" s="2"/>
      <c r="F19" s="2" t="s">
        <v>33</v>
      </c>
      <c r="G19" s="2" t="s">
        <v>33</v>
      </c>
      <c r="H19" s="2" t="s">
        <v>32</v>
      </c>
      <c r="I19" s="2" t="s">
        <v>32</v>
      </c>
      <c r="J19" s="2" t="s">
        <v>32</v>
      </c>
      <c r="K19" s="2" t="s">
        <v>32</v>
      </c>
      <c r="L19" s="2"/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32</v>
      </c>
      <c r="R19" s="2" t="s">
        <v>32</v>
      </c>
      <c r="S19" s="2"/>
      <c r="T19" s="2" t="s">
        <v>32</v>
      </c>
      <c r="U19" s="2" t="s">
        <v>32</v>
      </c>
      <c r="V19" s="2" t="s">
        <v>32</v>
      </c>
      <c r="W19" s="2" t="s">
        <v>32</v>
      </c>
      <c r="X19" s="2" t="s">
        <v>32</v>
      </c>
      <c r="Y19" s="2" t="s">
        <v>32</v>
      </c>
      <c r="Z19" s="2"/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3"/>
    </row>
    <row r="20" spans="1:33" x14ac:dyDescent="0.3">
      <c r="A20" s="8">
        <v>12</v>
      </c>
      <c r="B20" s="21" t="s">
        <v>28</v>
      </c>
      <c r="C20" s="2" t="s">
        <v>32</v>
      </c>
      <c r="D20" s="2" t="s">
        <v>32</v>
      </c>
      <c r="E20" s="2"/>
      <c r="F20" s="2" t="s">
        <v>32</v>
      </c>
      <c r="G20" s="2" t="s">
        <v>33</v>
      </c>
      <c r="H20" s="2" t="s">
        <v>32</v>
      </c>
      <c r="I20" s="2" t="s">
        <v>32</v>
      </c>
      <c r="J20" s="2" t="s">
        <v>32</v>
      </c>
      <c r="K20" s="2" t="s">
        <v>32</v>
      </c>
      <c r="L20" s="2"/>
      <c r="M20" s="2" t="s">
        <v>32</v>
      </c>
      <c r="N20" s="2" t="s">
        <v>32</v>
      </c>
      <c r="O20" s="2" t="s">
        <v>32</v>
      </c>
      <c r="P20" s="2" t="s">
        <v>32</v>
      </c>
      <c r="Q20" s="2" t="s">
        <v>32</v>
      </c>
      <c r="R20" s="2" t="s">
        <v>32</v>
      </c>
      <c r="S20" s="2"/>
      <c r="T20" s="2" t="s">
        <v>32</v>
      </c>
      <c r="U20" s="2" t="s">
        <v>33</v>
      </c>
      <c r="V20" s="2" t="s">
        <v>32</v>
      </c>
      <c r="W20" s="2" t="s">
        <v>32</v>
      </c>
      <c r="X20" s="2" t="s">
        <v>32</v>
      </c>
      <c r="Y20" s="2" t="s">
        <v>32</v>
      </c>
      <c r="Z20" s="2"/>
      <c r="AA20" s="2" t="s">
        <v>32</v>
      </c>
      <c r="AB20" s="2" t="s">
        <v>32</v>
      </c>
      <c r="AC20" s="2" t="s">
        <v>32</v>
      </c>
      <c r="AD20" s="2" t="s">
        <v>32</v>
      </c>
      <c r="AE20" s="2" t="s">
        <v>32</v>
      </c>
      <c r="AF20" s="2" t="s">
        <v>32</v>
      </c>
      <c r="AG20" s="3"/>
    </row>
    <row r="21" spans="1:33" x14ac:dyDescent="0.3">
      <c r="A21" s="8">
        <v>13</v>
      </c>
      <c r="B21" s="21" t="s">
        <v>29</v>
      </c>
      <c r="C21" s="2" t="s">
        <v>32</v>
      </c>
      <c r="D21" s="2" t="s">
        <v>32</v>
      </c>
      <c r="E21" s="2"/>
      <c r="F21" s="2" t="s">
        <v>33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/>
      <c r="M21" s="2" t="s">
        <v>32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/>
      <c r="T21" s="2" t="s">
        <v>32</v>
      </c>
      <c r="U21" s="2" t="s">
        <v>32</v>
      </c>
      <c r="V21" s="2" t="s">
        <v>32</v>
      </c>
      <c r="W21" s="2" t="s">
        <v>32</v>
      </c>
      <c r="X21" s="2" t="s">
        <v>32</v>
      </c>
      <c r="Y21" s="2" t="s">
        <v>32</v>
      </c>
      <c r="Z21" s="2"/>
      <c r="AA21" s="2" t="s">
        <v>32</v>
      </c>
      <c r="AB21" s="2" t="s">
        <v>32</v>
      </c>
      <c r="AC21" s="2" t="s">
        <v>32</v>
      </c>
      <c r="AD21" s="2" t="s">
        <v>32</v>
      </c>
      <c r="AE21" s="2" t="s">
        <v>32</v>
      </c>
      <c r="AF21" s="2" t="s">
        <v>32</v>
      </c>
      <c r="AG21" s="3"/>
    </row>
    <row r="22" spans="1:33" x14ac:dyDescent="0.3">
      <c r="A22" s="8">
        <v>14</v>
      </c>
      <c r="B22" s="21" t="s">
        <v>30</v>
      </c>
      <c r="C22" s="2" t="s">
        <v>32</v>
      </c>
      <c r="D22" s="2" t="s">
        <v>32</v>
      </c>
      <c r="E22" s="2"/>
      <c r="F22" s="2" t="s">
        <v>32</v>
      </c>
      <c r="G22" s="2" t="s">
        <v>32</v>
      </c>
      <c r="H22" s="2" t="s">
        <v>32</v>
      </c>
      <c r="I22" s="2" t="s">
        <v>32</v>
      </c>
      <c r="J22" s="2" t="s">
        <v>32</v>
      </c>
      <c r="K22" s="2" t="s">
        <v>32</v>
      </c>
      <c r="L22" s="2"/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32</v>
      </c>
      <c r="S22" s="2"/>
      <c r="T22" s="2" t="s">
        <v>32</v>
      </c>
      <c r="U22" s="2" t="s">
        <v>32</v>
      </c>
      <c r="V22" s="2" t="s">
        <v>32</v>
      </c>
      <c r="W22" s="2" t="s">
        <v>32</v>
      </c>
      <c r="X22" s="2" t="s">
        <v>32</v>
      </c>
      <c r="Y22" s="2" t="s">
        <v>32</v>
      </c>
      <c r="Z22" s="2"/>
      <c r="AA22" s="2" t="s">
        <v>32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3"/>
    </row>
    <row r="23" spans="1:33" ht="15" thickBot="1" x14ac:dyDescent="0.35">
      <c r="A23" s="9">
        <v>15</v>
      </c>
      <c r="B23" s="12" t="s">
        <v>31</v>
      </c>
      <c r="C23" s="4" t="s">
        <v>33</v>
      </c>
      <c r="D23" s="4" t="s">
        <v>32</v>
      </c>
      <c r="E23" s="4"/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33</v>
      </c>
      <c r="K23" s="4" t="s">
        <v>32</v>
      </c>
      <c r="L23" s="4"/>
      <c r="M23" s="4" t="s">
        <v>32</v>
      </c>
      <c r="N23" s="4" t="s">
        <v>32</v>
      </c>
      <c r="O23" s="4" t="s">
        <v>32</v>
      </c>
      <c r="P23" s="4" t="s">
        <v>33</v>
      </c>
      <c r="Q23" s="4" t="s">
        <v>32</v>
      </c>
      <c r="R23" s="4" t="s">
        <v>32</v>
      </c>
      <c r="S23" s="4"/>
      <c r="T23" s="4" t="s">
        <v>32</v>
      </c>
      <c r="U23" s="4" t="s">
        <v>32</v>
      </c>
      <c r="V23" s="4" t="s">
        <v>32</v>
      </c>
      <c r="W23" s="4" t="s">
        <v>32</v>
      </c>
      <c r="X23" s="4" t="s">
        <v>32</v>
      </c>
      <c r="Y23" s="4" t="s">
        <v>32</v>
      </c>
      <c r="Z23" s="4"/>
      <c r="AA23" s="4" t="s">
        <v>32</v>
      </c>
      <c r="AB23" s="4" t="s">
        <v>32</v>
      </c>
      <c r="AC23" s="4" t="s">
        <v>32</v>
      </c>
      <c r="AD23" s="4" t="s">
        <v>32</v>
      </c>
      <c r="AE23" s="4" t="s">
        <v>32</v>
      </c>
      <c r="AF23" s="4" t="s">
        <v>32</v>
      </c>
      <c r="AG23" s="5"/>
    </row>
  </sheetData>
  <mergeCells count="2">
    <mergeCell ref="E2:F2"/>
    <mergeCell ref="H2:I2"/>
  </mergeCells>
  <conditionalFormatting sqref="C9:AG9">
    <cfRule type="expression" dxfId="17" priority="2">
      <formula>C$8="SUN"</formula>
    </cfRule>
  </conditionalFormatting>
  <conditionalFormatting sqref="C8:AG23">
    <cfRule type="expression" dxfId="16" priority="1">
      <formula>C$8="SUN"</formula>
    </cfRule>
  </conditionalFormatting>
  <dataValidations count="2">
    <dataValidation type="list" allowBlank="1" showInputMessage="1" showErrorMessage="1" sqref="B3">
      <formula1>"2021,2022,2023,2024,2025"</formula1>
    </dataValidation>
    <dataValidation type="custom" allowBlank="1" showInputMessage="1" showErrorMessage="1" errorTitle="INVALID" error="SUNDAY IS OFF" sqref="C9:AG9">
      <formula1>C$8&lt;&gt;"SUN"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Sheet2!$A$1:$A$12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workbookViewId="0">
      <selection activeCell="O18" sqref="O18"/>
    </sheetView>
  </sheetViews>
  <sheetFormatPr defaultRowHeight="14.4" x14ac:dyDescent="0.3"/>
  <sheetData>
    <row r="2" spans="1:15" ht="18" x14ac:dyDescent="0.35">
      <c r="H2" s="25" t="s">
        <v>35</v>
      </c>
      <c r="I2" s="26"/>
    </row>
    <row r="5" spans="1:15" x14ac:dyDescent="0.3">
      <c r="A5" s="10" t="s">
        <v>36</v>
      </c>
      <c r="B5" s="10" t="s">
        <v>15</v>
      </c>
      <c r="C5" s="10" t="s">
        <v>37</v>
      </c>
      <c r="D5" s="10" t="s">
        <v>38</v>
      </c>
      <c r="E5" s="10" t="s">
        <v>39</v>
      </c>
      <c r="F5" s="10" t="s">
        <v>40</v>
      </c>
      <c r="G5" s="10" t="s">
        <v>41</v>
      </c>
      <c r="H5" s="10" t="s">
        <v>42</v>
      </c>
      <c r="I5" s="10" t="s">
        <v>34</v>
      </c>
      <c r="J5" s="10" t="s">
        <v>43</v>
      </c>
      <c r="K5" s="10" t="s">
        <v>44</v>
      </c>
      <c r="L5" s="10" t="s">
        <v>45</v>
      </c>
      <c r="M5" t="s">
        <v>46</v>
      </c>
      <c r="O5" t="s">
        <v>47</v>
      </c>
    </row>
    <row r="6" spans="1:15" x14ac:dyDescent="0.3">
      <c r="A6" s="6">
        <v>1</v>
      </c>
      <c r="B6" s="6" t="s">
        <v>17</v>
      </c>
      <c r="C6" s="2">
        <v>50</v>
      </c>
      <c r="D6" s="2">
        <v>60</v>
      </c>
      <c r="E6" s="2">
        <v>80</v>
      </c>
      <c r="F6" s="2">
        <v>77</v>
      </c>
      <c r="G6" s="2">
        <v>77</v>
      </c>
      <c r="H6" s="2">
        <v>66</v>
      </c>
      <c r="I6" s="2">
        <v>600</v>
      </c>
      <c r="J6" s="2">
        <f>SUM(Table1[[#This Row],[MATHS]:[SOCIAL SCIENCE]])</f>
        <v>410</v>
      </c>
      <c r="K6" s="2">
        <f>Table1[[#This Row],[OBTAIN MARKS]]*100/Table1[[#This Row],[TOTAL]]</f>
        <v>68.333333333333329</v>
      </c>
      <c r="L6" s="2" t="str">
        <f>IF(Table1[[#This Row],[PERCENT]]&gt;=70,"A",IF(Table1[[#This Row],[PERCENT]]&gt;=60,"B",IF(Table1[[#This Row],[PERCENT]]&gt;=50,"C",IF(Table1[[#This Row],[PERCENT]]&gt;=40,"D",IF(Table1[[#This Row],[PERCENT]]&lt;=39,"E")))))</f>
        <v>B</v>
      </c>
      <c r="M6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FIRSTCLASS</v>
      </c>
      <c r="O6">
        <f>VLOOKUP(Table1[[#This Row],[ROLL NO]],Table1[#All],3)</f>
        <v>50</v>
      </c>
    </row>
    <row r="7" spans="1:15" x14ac:dyDescent="0.3">
      <c r="A7" s="6">
        <v>2</v>
      </c>
      <c r="B7" s="6" t="s">
        <v>48</v>
      </c>
      <c r="C7" s="2">
        <v>55</v>
      </c>
      <c r="D7" s="2">
        <v>66</v>
      </c>
      <c r="E7" s="2">
        <v>89</v>
      </c>
      <c r="F7" s="2">
        <v>76</v>
      </c>
      <c r="G7" s="2">
        <v>78</v>
      </c>
      <c r="H7" s="2">
        <v>78</v>
      </c>
      <c r="I7" s="2">
        <v>600</v>
      </c>
      <c r="J7" s="2">
        <f>SUM(Table1[[#This Row],[MATHS]:[SOCIAL SCIENCE]])</f>
        <v>442</v>
      </c>
      <c r="K7" s="2">
        <f>Table1[[#This Row],[OBTAIN MARKS]]*100/Table1[[#This Row],[TOTAL]]</f>
        <v>73.666666666666671</v>
      </c>
      <c r="L7" s="2" t="str">
        <f>IF(Table1[[#This Row],[PERCENT]]&gt;=70,"A",IF(Table1[[#This Row],[PERCENT]]&gt;=60,"B",IF(Table1[[#This Row],[PERCENT]]&gt;=50,"C",IF(Table1[[#This Row],[PERCENT]]&gt;=40,"D",IF(Table1[[#This Row],[PERCENT]]&lt;=39,"E")))))</f>
        <v>A</v>
      </c>
      <c r="M7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DISNT</v>
      </c>
      <c r="O7">
        <f>VLOOKUP(Table1[[#This Row],[ROLL NO]],Table1[#All],3)</f>
        <v>55</v>
      </c>
    </row>
    <row r="8" spans="1:15" x14ac:dyDescent="0.3">
      <c r="A8" s="6">
        <v>3</v>
      </c>
      <c r="B8" s="6" t="s">
        <v>20</v>
      </c>
      <c r="C8" s="2">
        <v>56</v>
      </c>
      <c r="D8" s="2">
        <v>67</v>
      </c>
      <c r="E8" s="2">
        <v>80</v>
      </c>
      <c r="F8" s="2">
        <v>75</v>
      </c>
      <c r="G8" s="2">
        <v>89</v>
      </c>
      <c r="H8" s="2">
        <v>78</v>
      </c>
      <c r="I8" s="2">
        <v>600</v>
      </c>
      <c r="J8" s="2">
        <f>SUM(Table1[[#This Row],[MATHS]:[SOCIAL SCIENCE]])</f>
        <v>445</v>
      </c>
      <c r="K8" s="2">
        <f>Table1[[#This Row],[OBTAIN MARKS]]*100/Table1[[#This Row],[TOTAL]]</f>
        <v>74.166666666666671</v>
      </c>
      <c r="L8" s="2" t="str">
        <f>IF(Table1[[#This Row],[PERCENT]]&gt;=70,"A",IF(Table1[[#This Row],[PERCENT]]&gt;=60,"B",IF(Table1[[#This Row],[PERCENT]]&gt;=50,"C",IF(Table1[[#This Row],[PERCENT]]&gt;=40,"D",IF(Table1[[#This Row],[PERCENT]]&lt;=39,"E")))))</f>
        <v>A</v>
      </c>
      <c r="M8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DISNT</v>
      </c>
      <c r="O8">
        <f>VLOOKUP(Table1[[#This Row],[ROLL NO]],Table1[#All],3)</f>
        <v>56</v>
      </c>
    </row>
    <row r="9" spans="1:15" x14ac:dyDescent="0.3">
      <c r="A9" s="6">
        <v>4</v>
      </c>
      <c r="B9" s="6" t="s">
        <v>19</v>
      </c>
      <c r="C9" s="2">
        <v>54</v>
      </c>
      <c r="D9" s="2">
        <v>65</v>
      </c>
      <c r="E9" s="2">
        <v>88</v>
      </c>
      <c r="F9" s="2">
        <v>70</v>
      </c>
      <c r="G9" s="2">
        <v>80</v>
      </c>
      <c r="H9" s="2">
        <v>65</v>
      </c>
      <c r="I9" s="2">
        <v>600</v>
      </c>
      <c r="J9" s="2">
        <f>SUM(Table1[[#This Row],[MATHS]:[SOCIAL SCIENCE]])</f>
        <v>422</v>
      </c>
      <c r="K9" s="2">
        <f>Table1[[#This Row],[OBTAIN MARKS]]*100/Table1[[#This Row],[TOTAL]]</f>
        <v>70.333333333333329</v>
      </c>
      <c r="L9" s="2" t="str">
        <f>IF(Table1[[#This Row],[PERCENT]]&gt;=70,"A",IF(Table1[[#This Row],[PERCENT]]&gt;=60,"B",IF(Table1[[#This Row],[PERCENT]]&gt;=50,"C",IF(Table1[[#This Row],[PERCENT]]&gt;=40,"D",IF(Table1[[#This Row],[PERCENT]]&lt;=39,"E")))))</f>
        <v>A</v>
      </c>
      <c r="M9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DISNT</v>
      </c>
      <c r="O9">
        <f>VLOOKUP(Table1[[#This Row],[ROLL NO]],Table1[#All],3)</f>
        <v>54</v>
      </c>
    </row>
    <row r="10" spans="1:15" x14ac:dyDescent="0.3">
      <c r="A10" s="6">
        <v>5</v>
      </c>
      <c r="B10" s="6" t="s">
        <v>30</v>
      </c>
      <c r="C10" s="2">
        <v>30</v>
      </c>
      <c r="D10" s="2">
        <v>44</v>
      </c>
      <c r="E10" s="2">
        <v>35</v>
      </c>
      <c r="F10" s="2">
        <v>34</v>
      </c>
      <c r="G10" s="2">
        <v>43</v>
      </c>
      <c r="H10" s="2">
        <v>32</v>
      </c>
      <c r="I10" s="2">
        <v>600</v>
      </c>
      <c r="J10" s="2">
        <f>SUM(Table1[[#This Row],[MATHS]:[SOCIAL SCIENCE]])</f>
        <v>218</v>
      </c>
      <c r="K10" s="2">
        <f>Table1[[#This Row],[OBTAIN MARKS]]*100/Table1[[#This Row],[TOTAL]]</f>
        <v>36.333333333333336</v>
      </c>
      <c r="L10" s="2" t="str">
        <f>IF(Table1[[#This Row],[PERCENT]]&gt;=70,"A",IF(Table1[[#This Row],[PERCENT]]&gt;=60,"B",IF(Table1[[#This Row],[PERCENT]]&gt;=50,"C",IF(Table1[[#This Row],[PERCENT]]&gt;=40,"D",IF(Table1[[#This Row],[PERCENT]]&lt;=39,"E")))))</f>
        <v>E</v>
      </c>
      <c r="M10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FAIL</v>
      </c>
      <c r="O10">
        <f>VLOOKUP(Table1[[#This Row],[ROLL NO]],Table1[#All],3)</f>
        <v>30</v>
      </c>
    </row>
    <row r="11" spans="1:15" x14ac:dyDescent="0.3">
      <c r="A11" s="6">
        <v>6</v>
      </c>
      <c r="B11" s="6" t="s">
        <v>49</v>
      </c>
      <c r="C11" s="2">
        <v>52</v>
      </c>
      <c r="D11" s="2">
        <v>68</v>
      </c>
      <c r="E11" s="2">
        <v>86</v>
      </c>
      <c r="F11" s="2">
        <v>74</v>
      </c>
      <c r="G11" s="2">
        <v>98</v>
      </c>
      <c r="H11" s="2">
        <v>64</v>
      </c>
      <c r="I11" s="2">
        <v>600</v>
      </c>
      <c r="J11" s="2">
        <f>SUM(Table1[[#This Row],[MATHS]:[SOCIAL SCIENCE]])</f>
        <v>442</v>
      </c>
      <c r="K11" s="2">
        <f>Table1[[#This Row],[OBTAIN MARKS]]*100/Table1[[#This Row],[TOTAL]]</f>
        <v>73.666666666666671</v>
      </c>
      <c r="L11" s="2" t="str">
        <f>IF(Table1[[#This Row],[PERCENT]]&gt;=70,"A",IF(Table1[[#This Row],[PERCENT]]&gt;=60,"B",IF(Table1[[#This Row],[PERCENT]]&gt;=50,"C",IF(Table1[[#This Row],[PERCENT]]&gt;=40,"D",IF(Table1[[#This Row],[PERCENT]]&lt;=39,"E")))))</f>
        <v>A</v>
      </c>
      <c r="M11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DISNT</v>
      </c>
      <c r="O11">
        <f>VLOOKUP(Table1[[#This Row],[ROLL NO]],Table1[#All],3)</f>
        <v>52</v>
      </c>
    </row>
    <row r="12" spans="1:15" x14ac:dyDescent="0.3">
      <c r="A12" s="6">
        <v>7</v>
      </c>
      <c r="B12" s="6" t="s">
        <v>21</v>
      </c>
      <c r="C12" s="2">
        <v>55</v>
      </c>
      <c r="D12" s="2">
        <v>69</v>
      </c>
      <c r="E12" s="2">
        <v>88</v>
      </c>
      <c r="F12" s="2">
        <v>73</v>
      </c>
      <c r="G12" s="2">
        <v>87</v>
      </c>
      <c r="H12" s="2">
        <v>76</v>
      </c>
      <c r="I12" s="2">
        <v>600</v>
      </c>
      <c r="J12" s="2">
        <f>SUM(Table1[[#This Row],[MATHS]:[SOCIAL SCIENCE]])</f>
        <v>448</v>
      </c>
      <c r="K12" s="2">
        <f>Table1[[#This Row],[OBTAIN MARKS]]*100/Table1[[#This Row],[TOTAL]]</f>
        <v>74.666666666666671</v>
      </c>
      <c r="L12" s="2" t="str">
        <f>IF(Table1[[#This Row],[PERCENT]]&gt;=70,"A",IF(Table1[[#This Row],[PERCENT]]&gt;=60,"B",IF(Table1[[#This Row],[PERCENT]]&gt;=50,"C",IF(Table1[[#This Row],[PERCENT]]&gt;=40,"D",IF(Table1[[#This Row],[PERCENT]]&lt;=39,"E")))))</f>
        <v>A</v>
      </c>
      <c r="M12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DISNT</v>
      </c>
      <c r="O12">
        <f>VLOOKUP(Table1[[#This Row],[ROLL NO]],Table1[#All],3)</f>
        <v>55</v>
      </c>
    </row>
    <row r="13" spans="1:15" x14ac:dyDescent="0.3">
      <c r="A13" s="6">
        <v>8</v>
      </c>
      <c r="B13" s="6" t="s">
        <v>22</v>
      </c>
      <c r="C13" s="2">
        <v>51</v>
      </c>
      <c r="D13" s="2">
        <v>63</v>
      </c>
      <c r="E13" s="2">
        <v>85</v>
      </c>
      <c r="F13" s="2">
        <v>72</v>
      </c>
      <c r="G13" s="2">
        <v>67</v>
      </c>
      <c r="H13" s="2">
        <v>77</v>
      </c>
      <c r="I13" s="2">
        <v>600</v>
      </c>
      <c r="J13" s="2">
        <f>SUM(Table1[[#This Row],[MATHS]:[SOCIAL SCIENCE]])</f>
        <v>415</v>
      </c>
      <c r="K13" s="2">
        <f>Table1[[#This Row],[OBTAIN MARKS]]*100/Table1[[#This Row],[TOTAL]]</f>
        <v>69.166666666666671</v>
      </c>
      <c r="L13" s="2" t="str">
        <f>IF(Table1[[#This Row],[PERCENT]]&gt;=70,"A",IF(Table1[[#This Row],[PERCENT]]&gt;=60,"B",IF(Table1[[#This Row],[PERCENT]]&gt;=50,"C",IF(Table1[[#This Row],[PERCENT]]&gt;=40,"D",IF(Table1[[#This Row],[PERCENT]]&lt;=39,"E")))))</f>
        <v>B</v>
      </c>
      <c r="M13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FIRSTCLASS</v>
      </c>
      <c r="O13">
        <f>VLOOKUP(Table1[[#This Row],[ROLL NO]],Table1[#All],3)</f>
        <v>51</v>
      </c>
    </row>
    <row r="14" spans="1:15" x14ac:dyDescent="0.3">
      <c r="A14" s="6">
        <v>9</v>
      </c>
      <c r="B14" s="6" t="s">
        <v>50</v>
      </c>
      <c r="C14" s="2">
        <v>34</v>
      </c>
      <c r="D14" s="2">
        <v>44</v>
      </c>
      <c r="E14" s="2">
        <v>33</v>
      </c>
      <c r="F14" s="2">
        <v>34</v>
      </c>
      <c r="G14" s="2">
        <v>33</v>
      </c>
      <c r="H14" s="2">
        <v>43</v>
      </c>
      <c r="I14" s="2">
        <v>600</v>
      </c>
      <c r="J14" s="2">
        <f>SUM(Table1[[#This Row],[MATHS]:[SOCIAL SCIENCE]])</f>
        <v>221</v>
      </c>
      <c r="K14" s="2">
        <f>Table1[[#This Row],[OBTAIN MARKS]]*100/Table1[[#This Row],[TOTAL]]</f>
        <v>36.833333333333336</v>
      </c>
      <c r="L14" s="2" t="str">
        <f>IF(Table1[[#This Row],[PERCENT]]&gt;=70,"A",IF(Table1[[#This Row],[PERCENT]]&gt;=60,"B",IF(Table1[[#This Row],[PERCENT]]&gt;=50,"C",IF(Table1[[#This Row],[PERCENT]]&gt;=40,"D",IF(Table1[[#This Row],[PERCENT]]&lt;=39,"E")))))</f>
        <v>E</v>
      </c>
      <c r="M14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FAIL</v>
      </c>
      <c r="O14">
        <f>VLOOKUP(Table1[[#This Row],[ROLL NO]],Table1[#All],3)</f>
        <v>34</v>
      </c>
    </row>
    <row r="15" spans="1:15" x14ac:dyDescent="0.3">
      <c r="A15" s="6">
        <v>10</v>
      </c>
      <c r="B15" s="6" t="s">
        <v>51</v>
      </c>
      <c r="C15" s="2">
        <v>55</v>
      </c>
      <c r="D15" s="2">
        <v>61</v>
      </c>
      <c r="E15" s="2">
        <v>83</v>
      </c>
      <c r="F15" s="2">
        <v>74</v>
      </c>
      <c r="G15" s="2">
        <v>75</v>
      </c>
      <c r="H15" s="2">
        <v>87</v>
      </c>
      <c r="I15" s="2">
        <v>600</v>
      </c>
      <c r="J15" s="2">
        <f>SUM(Table1[[#This Row],[MATHS]:[SOCIAL SCIENCE]])</f>
        <v>435</v>
      </c>
      <c r="K15" s="2">
        <f>Table1[[#This Row],[OBTAIN MARKS]]*100/Table1[[#This Row],[TOTAL]]</f>
        <v>72.5</v>
      </c>
      <c r="L15" s="2" t="str">
        <f>IF(Table1[[#This Row],[PERCENT]]&gt;=70,"A",IF(Table1[[#This Row],[PERCENT]]&gt;=60,"B",IF(Table1[[#This Row],[PERCENT]]&gt;=50,"C",IF(Table1[[#This Row],[PERCENT]]&gt;=40,"D",IF(Table1[[#This Row],[PERCENT]]&lt;=39,"E")))))</f>
        <v>A</v>
      </c>
      <c r="M15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DISNT</v>
      </c>
      <c r="O15">
        <f>VLOOKUP(Table1[[#This Row],[ROLL NO]],Table1[#All],3)</f>
        <v>55</v>
      </c>
    </row>
    <row r="16" spans="1:15" x14ac:dyDescent="0.3">
      <c r="A16" s="6">
        <v>11</v>
      </c>
      <c r="B16" s="6" t="s">
        <v>52</v>
      </c>
      <c r="C16" s="2">
        <v>56</v>
      </c>
      <c r="D16" s="2">
        <v>66</v>
      </c>
      <c r="E16" s="2">
        <v>82</v>
      </c>
      <c r="F16" s="2">
        <v>76</v>
      </c>
      <c r="G16" s="2">
        <v>46</v>
      </c>
      <c r="H16" s="2">
        <v>78</v>
      </c>
      <c r="I16" s="2">
        <v>600</v>
      </c>
      <c r="J16" s="2">
        <f>SUM(Table1[[#This Row],[MATHS]:[SOCIAL SCIENCE]])</f>
        <v>404</v>
      </c>
      <c r="K16" s="2">
        <f>Table1[[#This Row],[OBTAIN MARKS]]*100/Table1[[#This Row],[TOTAL]]</f>
        <v>67.333333333333329</v>
      </c>
      <c r="L16" s="2" t="str">
        <f>IF(Table1[[#This Row],[PERCENT]]&gt;=70,"A",IF(Table1[[#This Row],[PERCENT]]&gt;=60,"B",IF(Table1[[#This Row],[PERCENT]]&gt;=50,"C",IF(Table1[[#This Row],[PERCENT]]&gt;=40,"D",IF(Table1[[#This Row],[PERCENT]]&lt;=39,"E")))))</f>
        <v>B</v>
      </c>
      <c r="M16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FIRSTCLASS</v>
      </c>
      <c r="O16">
        <f>VLOOKUP(Table1[[#This Row],[ROLL NO]],Table1[#All],3)</f>
        <v>56</v>
      </c>
    </row>
    <row r="17" spans="1:15" x14ac:dyDescent="0.3">
      <c r="A17" s="6">
        <v>12</v>
      </c>
      <c r="B17" s="6" t="s">
        <v>24</v>
      </c>
      <c r="C17" s="2">
        <v>58</v>
      </c>
      <c r="D17" s="2">
        <v>67</v>
      </c>
      <c r="E17" s="2">
        <v>81</v>
      </c>
      <c r="F17" s="2">
        <v>75</v>
      </c>
      <c r="G17" s="2">
        <v>67</v>
      </c>
      <c r="H17" s="2">
        <v>77</v>
      </c>
      <c r="I17" s="2">
        <v>600</v>
      </c>
      <c r="J17" s="2">
        <f>SUM(Table1[[#This Row],[MATHS]:[SOCIAL SCIENCE]])</f>
        <v>425</v>
      </c>
      <c r="K17" s="2">
        <f>Table1[[#This Row],[OBTAIN MARKS]]*100/Table1[[#This Row],[TOTAL]]</f>
        <v>70.833333333333329</v>
      </c>
      <c r="L17" s="2" t="str">
        <f>IF(Table1[[#This Row],[PERCENT]]&gt;=70,"A",IF(Table1[[#This Row],[PERCENT]]&gt;=60,"B",IF(Table1[[#This Row],[PERCENT]]&gt;=50,"C",IF(Table1[[#This Row],[PERCENT]]&gt;=40,"D",IF(Table1[[#This Row],[PERCENT]]&lt;=39,"E")))))</f>
        <v>A</v>
      </c>
      <c r="M17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DISNT</v>
      </c>
      <c r="O17">
        <f>VLOOKUP(Table1[[#This Row],[ROLL NO]],Table1[#All],3)</f>
        <v>58</v>
      </c>
    </row>
    <row r="18" spans="1:15" x14ac:dyDescent="0.3">
      <c r="A18" s="6">
        <v>13</v>
      </c>
      <c r="B18" s="6" t="s">
        <v>25</v>
      </c>
      <c r="C18" s="2">
        <v>59</v>
      </c>
      <c r="D18" s="2">
        <v>64</v>
      </c>
      <c r="E18" s="2">
        <v>54</v>
      </c>
      <c r="F18" s="2">
        <v>67</v>
      </c>
      <c r="G18" s="2">
        <v>67</v>
      </c>
      <c r="H18" s="2">
        <v>88</v>
      </c>
      <c r="I18" s="2">
        <v>600</v>
      </c>
      <c r="J18" s="2">
        <f>SUM(Table1[[#This Row],[MATHS]:[SOCIAL SCIENCE]])</f>
        <v>399</v>
      </c>
      <c r="K18" s="2">
        <f>Table1[[#This Row],[OBTAIN MARKS]]*100/Table1[[#This Row],[TOTAL]]</f>
        <v>66.5</v>
      </c>
      <c r="L18" s="2" t="str">
        <f>IF(Table1[[#This Row],[PERCENT]]&gt;=70,"A",IF(Table1[[#This Row],[PERCENT]]&gt;=60,"B",IF(Table1[[#This Row],[PERCENT]]&gt;=50,"C",IF(Table1[[#This Row],[PERCENT]]&gt;=40,"D",IF(Table1[[#This Row],[PERCENT]]&lt;=39,"E")))))</f>
        <v>B</v>
      </c>
      <c r="M18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FIRSTCLASS</v>
      </c>
      <c r="O18">
        <f>VLOOKUP(Table1[[#This Row],[ROLL NO]],Table1[#All],3)</f>
        <v>59</v>
      </c>
    </row>
    <row r="19" spans="1:15" x14ac:dyDescent="0.3">
      <c r="A19" s="6">
        <v>14</v>
      </c>
      <c r="B19" s="6" t="s">
        <v>23</v>
      </c>
      <c r="C19" s="2">
        <v>60</v>
      </c>
      <c r="D19" s="2">
        <v>65</v>
      </c>
      <c r="E19" s="2">
        <v>89</v>
      </c>
      <c r="F19" s="2">
        <v>78</v>
      </c>
      <c r="G19" s="2">
        <v>57</v>
      </c>
      <c r="H19" s="2">
        <v>77</v>
      </c>
      <c r="I19" s="2">
        <v>600</v>
      </c>
      <c r="J19" s="2">
        <f>SUM(Table1[[#This Row],[MATHS]:[SOCIAL SCIENCE]])</f>
        <v>426</v>
      </c>
      <c r="K19" s="2">
        <f>Table1[[#This Row],[OBTAIN MARKS]]*100/Table1[[#This Row],[TOTAL]]</f>
        <v>71</v>
      </c>
      <c r="L19" s="2" t="str">
        <f>IF(Table1[[#This Row],[PERCENT]]&gt;=70,"A",IF(Table1[[#This Row],[PERCENT]]&gt;=60,"B",IF(Table1[[#This Row],[PERCENT]]&gt;=50,"C",IF(Table1[[#This Row],[PERCENT]]&gt;=40,"D",IF(Table1[[#This Row],[PERCENT]]&lt;=39,"E")))))</f>
        <v>A</v>
      </c>
      <c r="M19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DISNT</v>
      </c>
      <c r="O19">
        <f>VLOOKUP(Table1[[#This Row],[ROLL NO]],Table1[#All],3)</f>
        <v>60</v>
      </c>
    </row>
    <row r="20" spans="1:15" x14ac:dyDescent="0.3">
      <c r="A20" s="6">
        <v>15</v>
      </c>
      <c r="B20" s="6" t="s">
        <v>28</v>
      </c>
      <c r="C20" s="2">
        <v>66</v>
      </c>
      <c r="D20" s="2">
        <v>76</v>
      </c>
      <c r="E20" s="2">
        <v>80</v>
      </c>
      <c r="F20" s="2">
        <v>87</v>
      </c>
      <c r="G20" s="2">
        <v>78</v>
      </c>
      <c r="H20" s="2">
        <v>66</v>
      </c>
      <c r="I20" s="2">
        <v>600</v>
      </c>
      <c r="J20" s="2">
        <f>SUM(Table1[[#This Row],[MATHS]:[SOCIAL SCIENCE]])</f>
        <v>453</v>
      </c>
      <c r="K20" s="2">
        <f>Table1[[#This Row],[OBTAIN MARKS]]*100/Table1[[#This Row],[TOTAL]]</f>
        <v>75.5</v>
      </c>
      <c r="L20" s="2" t="str">
        <f>IF(Table1[[#This Row],[PERCENT]]&gt;=70,"A",IF(Table1[[#This Row],[PERCENT]]&gt;=60,"B",IF(Table1[[#This Row],[PERCENT]]&gt;=50,"C",IF(Table1[[#This Row],[PERCENT]]&gt;=40,"D",IF(Table1[[#This Row],[PERCENT]]&lt;=39,"E")))))</f>
        <v>A</v>
      </c>
      <c r="M20" t="str">
        <f>IF(Table1[[#This Row],[PERCENT]]&gt;=70,"DISNT",IF(Table1[[#This Row],[PERCENT]]&gt;=60,"FIRSTCLASS",IF(Table1[[#This Row],[PERCENT]]&gt;=50,"SECONDCLASS",IF(Table1[[#This Row],[PERCENT]]&gt;=50,"PASS",IF(Table1[[#This Row],[PERCENT]]&lt;=40,"FAIL")))))</f>
        <v>DISNT</v>
      </c>
      <c r="O20">
        <f>VLOOKUP(Table1[[#This Row],[ROLL NO]],Table1[#All],3)</f>
        <v>66</v>
      </c>
    </row>
  </sheetData>
  <mergeCells count="1">
    <mergeCell ref="H2:I2"/>
  </mergeCells>
  <conditionalFormatting sqref="M5">
    <cfRule type="expression" dxfId="15" priority="3">
      <formula>M$6="FAIL"</formula>
    </cfRule>
    <cfRule type="expression" dxfId="14" priority="4">
      <formula>$M$6="FAIL"</formula>
    </cfRule>
    <cfRule type="expression" dxfId="13" priority="5">
      <formula>#REF!="FAIL"</formula>
    </cfRule>
  </conditionalFormatting>
  <conditionalFormatting sqref="M6:M20">
    <cfRule type="expression" dxfId="12" priority="6">
      <formula>$M$6="FAIL"</formula>
    </cfRule>
    <cfRule type="expression" dxfId="11" priority="7">
      <formula>#REF!="FAIL"</formula>
    </cfRule>
  </conditionalFormatting>
  <conditionalFormatting sqref="M6:M20">
    <cfRule type="expression" dxfId="10" priority="2">
      <formula>M$5="FAIL"</formula>
    </cfRule>
  </conditionalFormatting>
  <conditionalFormatting sqref="M6:M20">
    <cfRule type="expression" dxfId="9" priority="1">
      <formula>M$5="FAIL"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ATTENDENCE SHEET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singh</dc:creator>
  <cp:lastModifiedBy>priya singh</cp:lastModifiedBy>
  <dcterms:created xsi:type="dcterms:W3CDTF">2023-09-03T12:25:07Z</dcterms:created>
  <dcterms:modified xsi:type="dcterms:W3CDTF">2023-09-03T13:59:35Z</dcterms:modified>
</cp:coreProperties>
</file>