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iqu\OneDrive\Área de Trabalho\Simulacao\"/>
    </mc:Choice>
  </mc:AlternateContent>
  <xr:revisionPtr revIDLastSave="0" documentId="13_ncr:1_{A87DC0CD-F3E4-43C0-AC89-2A98DBC992B0}" xr6:coauthVersionLast="47" xr6:coauthVersionMax="47" xr10:uidLastSave="{00000000-0000-0000-0000-000000000000}"/>
  <bookViews>
    <workbookView xWindow="-110" yWindow="-110" windowWidth="19420" windowHeight="10300" xr2:uid="{B7CAEC62-8F43-4541-A894-8844E8C3B9F0}"/>
  </bookViews>
  <sheets>
    <sheet name="T2 Simulaco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F11" i="1"/>
  <c r="F12" i="1"/>
  <c r="F13" i="1"/>
  <c r="F14" i="1"/>
  <c r="F15" i="1"/>
  <c r="E13" i="1"/>
  <c r="E14" i="1"/>
  <c r="E15" i="1"/>
  <c r="D11" i="1"/>
  <c r="D12" i="1"/>
  <c r="D13" i="1"/>
  <c r="D14" i="1"/>
  <c r="D15" i="1"/>
  <c r="F10" i="1"/>
  <c r="B16" i="1"/>
  <c r="C15" i="1"/>
  <c r="C12" i="1"/>
  <c r="E12" i="1" s="1"/>
  <c r="C11" i="1"/>
  <c r="E11" i="1" s="1"/>
  <c r="D10" i="1"/>
  <c r="C10" i="1"/>
  <c r="E10" i="1" s="1"/>
  <c r="D4" i="1"/>
  <c r="D5" i="1"/>
  <c r="D6" i="1"/>
  <c r="B7" i="1"/>
  <c r="D3" i="1"/>
  <c r="F6" i="1"/>
  <c r="F5" i="1"/>
  <c r="F4" i="1"/>
  <c r="F3" i="1"/>
  <c r="C6" i="1"/>
  <c r="E6" i="1" s="1"/>
  <c r="C5" i="1"/>
  <c r="E5" i="1" s="1"/>
  <c r="C4" i="1"/>
  <c r="E4" i="1" s="1"/>
  <c r="C3" i="1"/>
  <c r="E3" i="1" s="1"/>
  <c r="D16" i="1" l="1"/>
  <c r="C16" i="1"/>
  <c r="F16" i="1"/>
  <c r="E16" i="1"/>
  <c r="E7" i="1"/>
  <c r="F7" i="1"/>
  <c r="C7" i="1"/>
  <c r="D7" i="1"/>
  <c r="G3" i="1" s="1"/>
  <c r="G6" i="1" s="1"/>
  <c r="G10" i="1" l="1"/>
  <c r="G14" i="1" s="1"/>
</calcChain>
</file>

<file path=xl/sharedStrings.xml><?xml version="1.0" encoding="utf-8"?>
<sst xmlns="http://schemas.openxmlformats.org/spreadsheetml/2006/main" count="36" uniqueCount="23">
  <si>
    <t>K</t>
  </si>
  <si>
    <t>i</t>
  </si>
  <si>
    <t>C</t>
  </si>
  <si>
    <t>μi (Taxa de atendimento)
​</t>
  </si>
  <si>
    <t>MU</t>
  </si>
  <si>
    <t>Probabilidade (%)</t>
  </si>
  <si>
    <t>N (clientes)</t>
  </si>
  <si>
    <t>D (cli./h)</t>
  </si>
  <si>
    <t>U (%)</t>
  </si>
  <si>
    <t>W (hora)</t>
  </si>
  <si>
    <t>Atendimento</t>
  </si>
  <si>
    <t>G/G/1/3</t>
  </si>
  <si>
    <t>equivale a</t>
  </si>
  <si>
    <t>minutos</t>
  </si>
  <si>
    <t>G/G/2/5</t>
  </si>
  <si>
    <t>Grupo:</t>
  </si>
  <si>
    <t>Caique Cella Steibel</t>
  </si>
  <si>
    <t>Otávio da Cunha Pereira de Souza</t>
  </si>
  <si>
    <t>Rodrigo Lopes Michalski</t>
  </si>
  <si>
    <t>Renan Rubbo Silveira</t>
  </si>
  <si>
    <t>Intervalo de chegada varia entre 7 e 16 minutos</t>
  </si>
  <si>
    <t>Média em minutos</t>
  </si>
  <si>
    <t>Média de chegadas em uma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</si>
</sst>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65" fontId="1" fillId="4" borderId="4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165" fontId="1" fillId="4" borderId="5" xfId="0" applyNumberFormat="1" applyFont="1" applyFill="1" applyBorder="1" applyAlignment="1">
      <alignment horizontal="center" vertical="center"/>
    </xf>
    <xf numFmtId="2" fontId="1" fillId="4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3595-F61D-4A5B-82C8-3D1E1331197D}">
  <dimension ref="A2:R16"/>
  <sheetViews>
    <sheetView showGridLines="0" tabSelected="1" topLeftCell="A3" workbookViewId="0">
      <selection activeCell="J16" sqref="J16"/>
    </sheetView>
  </sheetViews>
  <sheetFormatPr defaultRowHeight="14.5" x14ac:dyDescent="0.35"/>
  <cols>
    <col min="1" max="1" width="15.08984375" style="1" customWidth="1"/>
    <col min="2" max="2" width="18.1796875" style="1" customWidth="1"/>
    <col min="3" max="3" width="12.6328125" style="1" hidden="1" customWidth="1"/>
    <col min="4" max="4" width="15.08984375" style="1" customWidth="1"/>
    <col min="5" max="5" width="19.54296875" style="1" customWidth="1"/>
    <col min="6" max="6" width="9.1796875" style="1" customWidth="1"/>
    <col min="7" max="7" width="11.36328125" style="1" customWidth="1"/>
    <col min="8" max="8" width="8.7265625" style="1"/>
    <col min="9" max="9" width="12.7265625" style="1" customWidth="1"/>
    <col min="10" max="12" width="8.7265625" style="1"/>
    <col min="19" max="16384" width="8.7265625" style="1"/>
  </cols>
  <sheetData>
    <row r="2" spans="1:12" ht="28.5" customHeight="1" x14ac:dyDescent="0.35">
      <c r="A2" s="2" t="s">
        <v>1</v>
      </c>
      <c r="B2" s="3" t="s">
        <v>5</v>
      </c>
      <c r="C2" s="3" t="s">
        <v>3</v>
      </c>
      <c r="D2" s="3" t="s">
        <v>6</v>
      </c>
      <c r="E2" s="3" t="s">
        <v>7</v>
      </c>
      <c r="F2" s="3" t="s">
        <v>8</v>
      </c>
      <c r="G2" s="12" t="s">
        <v>9</v>
      </c>
      <c r="I2" s="3" t="s">
        <v>10</v>
      </c>
      <c r="J2" s="3" t="s">
        <v>11</v>
      </c>
      <c r="L2" s="18" t="s">
        <v>15</v>
      </c>
    </row>
    <row r="3" spans="1:12" x14ac:dyDescent="0.35">
      <c r="A3" s="2">
        <v>0</v>
      </c>
      <c r="B3" s="4">
        <v>17.329999999999998</v>
      </c>
      <c r="C3" s="5">
        <f>(MIN(A3,$J$3))*$J$5</f>
        <v>0</v>
      </c>
      <c r="D3" s="8">
        <f>(A3*B3)/100</f>
        <v>0</v>
      </c>
      <c r="E3" s="8">
        <f>(B3*C3)/100</f>
        <v>0</v>
      </c>
      <c r="F3" s="11">
        <f>((MIN(A3,$J$3))*B3)/$J$3</f>
        <v>0</v>
      </c>
      <c r="G3" s="15">
        <f>D7/E7</f>
        <v>0.34954096678526586</v>
      </c>
      <c r="I3" s="8" t="s">
        <v>2</v>
      </c>
      <c r="J3" s="5">
        <v>1</v>
      </c>
      <c r="L3" s="18" t="s">
        <v>16</v>
      </c>
    </row>
    <row r="4" spans="1:12" x14ac:dyDescent="0.35">
      <c r="A4" s="2">
        <v>1</v>
      </c>
      <c r="B4" s="4">
        <v>31.68</v>
      </c>
      <c r="C4" s="5">
        <f>(MIN(A4,$J$3))*$J$5</f>
        <v>5.22</v>
      </c>
      <c r="D4" s="8">
        <f t="shared" ref="D4:D6" si="0">(A4*B4)/100</f>
        <v>0.31679999999999997</v>
      </c>
      <c r="E4" s="8">
        <f t="shared" ref="E4:E6" si="1">(B4*C4)/100</f>
        <v>1.6536959999999998</v>
      </c>
      <c r="F4" s="11">
        <f>((MIN(A4,$J$3))*B4)/$J$3</f>
        <v>31.68</v>
      </c>
      <c r="G4" s="16"/>
      <c r="I4" s="8" t="s">
        <v>0</v>
      </c>
      <c r="J4" s="5">
        <v>3</v>
      </c>
      <c r="L4" s="18" t="s">
        <v>17</v>
      </c>
    </row>
    <row r="5" spans="1:12" x14ac:dyDescent="0.35">
      <c r="A5" s="2">
        <v>2</v>
      </c>
      <c r="B5" s="4">
        <v>33.81</v>
      </c>
      <c r="C5" s="5">
        <f>(MIN(A5,$J$3))*$J$5</f>
        <v>5.22</v>
      </c>
      <c r="D5" s="8">
        <f t="shared" si="0"/>
        <v>0.67620000000000002</v>
      </c>
      <c r="E5" s="8">
        <f t="shared" si="1"/>
        <v>1.7648820000000001</v>
      </c>
      <c r="F5" s="11">
        <f>((MIN(A5,$J$3))*B5)/$J$3</f>
        <v>33.81</v>
      </c>
      <c r="G5" s="15" t="s">
        <v>12</v>
      </c>
      <c r="I5" s="8" t="s">
        <v>4</v>
      </c>
      <c r="J5" s="5">
        <v>5.22</v>
      </c>
      <c r="L5" s="18" t="s">
        <v>18</v>
      </c>
    </row>
    <row r="6" spans="1:12" x14ac:dyDescent="0.35">
      <c r="A6" s="2">
        <v>3</v>
      </c>
      <c r="B6" s="4">
        <v>17.18</v>
      </c>
      <c r="C6" s="5">
        <f>(MIN(A6,$J$3))*$J$5</f>
        <v>5.22</v>
      </c>
      <c r="D6" s="8">
        <f t="shared" si="0"/>
        <v>0.51539999999999997</v>
      </c>
      <c r="E6" s="8">
        <f t="shared" si="1"/>
        <v>0.89679599999999993</v>
      </c>
      <c r="F6" s="11">
        <f>((MIN(A6,$J$3))*B6)/$J$3</f>
        <v>17.18</v>
      </c>
      <c r="G6" s="17">
        <f>60*G3</f>
        <v>20.97245800711595</v>
      </c>
      <c r="L6" s="18" t="s">
        <v>19</v>
      </c>
    </row>
    <row r="7" spans="1:12" x14ac:dyDescent="0.35">
      <c r="B7" s="7">
        <f>SUM(B3:B6)</f>
        <v>100</v>
      </c>
      <c r="C7" s="9">
        <f>SUM(C3:C6)</f>
        <v>15.66</v>
      </c>
      <c r="D7" s="9">
        <f>SUM(D3:D6)</f>
        <v>1.5084</v>
      </c>
      <c r="E7" s="10">
        <f>SUM(E3:E6)</f>
        <v>4.3153740000000003</v>
      </c>
      <c r="F7" s="14">
        <f>SUM(F3:F6)</f>
        <v>82.670000000000016</v>
      </c>
      <c r="G7" s="13" t="s">
        <v>13</v>
      </c>
    </row>
    <row r="9" spans="1:12" ht="42" x14ac:dyDescent="0.35">
      <c r="A9" s="2" t="s">
        <v>1</v>
      </c>
      <c r="B9" s="3" t="s">
        <v>5</v>
      </c>
      <c r="C9" s="3" t="s">
        <v>3</v>
      </c>
      <c r="D9" s="3" t="s">
        <v>6</v>
      </c>
      <c r="E9" s="3" t="s">
        <v>7</v>
      </c>
      <c r="F9" s="3" t="s">
        <v>8</v>
      </c>
      <c r="G9" s="12" t="s">
        <v>9</v>
      </c>
      <c r="I9" s="3" t="s">
        <v>10</v>
      </c>
      <c r="J9" s="3" t="s">
        <v>14</v>
      </c>
    </row>
    <row r="10" spans="1:12" x14ac:dyDescent="0.35">
      <c r="A10" s="2">
        <v>0</v>
      </c>
      <c r="B10" s="4">
        <v>31.32</v>
      </c>
      <c r="C10" s="5">
        <f>(MIN(A10,$J$3))*$J$5</f>
        <v>0</v>
      </c>
      <c r="D10" s="8">
        <f>(A10*B10)/100</f>
        <v>0</v>
      </c>
      <c r="E10" s="8">
        <f>(B10*C10)/100</f>
        <v>0</v>
      </c>
      <c r="F10" s="11">
        <f>((MIN(A10,$J$10))*B10)/$J$10</f>
        <v>0</v>
      </c>
      <c r="G10" s="15">
        <f>D16/E16</f>
        <v>0.33372938435372873</v>
      </c>
      <c r="I10" s="8" t="s">
        <v>2</v>
      </c>
      <c r="J10" s="5">
        <v>2</v>
      </c>
    </row>
    <row r="11" spans="1:12" x14ac:dyDescent="0.35">
      <c r="A11" s="2">
        <v>1</v>
      </c>
      <c r="B11" s="4">
        <v>40.479999999999997</v>
      </c>
      <c r="C11" s="5">
        <f>(MIN(A11,$J$3))*$J$5</f>
        <v>5.22</v>
      </c>
      <c r="D11" s="8">
        <f t="shared" ref="D11:D15" si="2">(A11*B11)/100</f>
        <v>0.40479999999999999</v>
      </c>
      <c r="E11" s="8">
        <f t="shared" ref="E11:E15" si="3">(B11*C11)/100</f>
        <v>2.1130559999999998</v>
      </c>
      <c r="F11" s="11">
        <f t="shared" ref="F11:F15" si="4">((MIN(A11,$J$10))*B11)/$J$10</f>
        <v>20.239999999999998</v>
      </c>
      <c r="G11" s="13"/>
      <c r="I11" s="8" t="s">
        <v>0</v>
      </c>
      <c r="J11" s="5">
        <v>5</v>
      </c>
    </row>
    <row r="12" spans="1:12" x14ac:dyDescent="0.35">
      <c r="A12" s="2">
        <v>2</v>
      </c>
      <c r="B12" s="4">
        <v>20.440000000000001</v>
      </c>
      <c r="C12" s="5">
        <f>(MIN(A12,$J$3))*$J$5</f>
        <v>5.22</v>
      </c>
      <c r="D12" s="8">
        <f t="shared" si="2"/>
        <v>0.40880000000000005</v>
      </c>
      <c r="E12" s="8">
        <f t="shared" si="3"/>
        <v>1.0669679999999999</v>
      </c>
      <c r="F12" s="11">
        <f t="shared" si="4"/>
        <v>20.440000000000001</v>
      </c>
      <c r="G12" s="15"/>
      <c r="I12" s="8" t="s">
        <v>4</v>
      </c>
      <c r="J12" s="5">
        <v>5.22</v>
      </c>
    </row>
    <row r="13" spans="1:12" x14ac:dyDescent="0.35">
      <c r="A13" s="2">
        <v>3</v>
      </c>
      <c r="B13" s="4">
        <v>6.15</v>
      </c>
      <c r="C13" s="5"/>
      <c r="D13" s="8">
        <f t="shared" si="2"/>
        <v>0.18450000000000003</v>
      </c>
      <c r="E13" s="8">
        <f t="shared" si="3"/>
        <v>0</v>
      </c>
      <c r="F13" s="11">
        <f t="shared" si="4"/>
        <v>6.15</v>
      </c>
      <c r="G13" s="16" t="s">
        <v>12</v>
      </c>
    </row>
    <row r="14" spans="1:12" x14ac:dyDescent="0.35">
      <c r="A14" s="2">
        <v>4</v>
      </c>
      <c r="B14" s="4">
        <v>1.4</v>
      </c>
      <c r="C14" s="5"/>
      <c r="D14" s="8">
        <f t="shared" si="2"/>
        <v>5.5999999999999994E-2</v>
      </c>
      <c r="E14" s="8">
        <f t="shared" si="3"/>
        <v>0</v>
      </c>
      <c r="F14" s="11">
        <f t="shared" si="4"/>
        <v>1.4</v>
      </c>
      <c r="G14" s="17">
        <f>60*G10</f>
        <v>20.023763061223725</v>
      </c>
      <c r="I14" s="18" t="s">
        <v>20</v>
      </c>
    </row>
    <row r="15" spans="1:12" x14ac:dyDescent="0.35">
      <c r="A15" s="2">
        <v>5</v>
      </c>
      <c r="B15" s="4">
        <v>0.22</v>
      </c>
      <c r="C15" s="5">
        <f>(MIN(A15,$J$3))*$J$5</f>
        <v>5.22</v>
      </c>
      <c r="D15" s="8">
        <f t="shared" si="2"/>
        <v>1.1000000000000001E-2</v>
      </c>
      <c r="E15" s="8">
        <f t="shared" si="3"/>
        <v>1.1483999999999999E-2</v>
      </c>
      <c r="F15" s="11">
        <f t="shared" si="4"/>
        <v>0.22</v>
      </c>
      <c r="G15" s="16" t="s">
        <v>13</v>
      </c>
      <c r="I15" s="1">
        <f>(7+16)/2</f>
        <v>11.5</v>
      </c>
      <c r="J15" s="18" t="s">
        <v>21</v>
      </c>
    </row>
    <row r="16" spans="1:12" x14ac:dyDescent="0.35">
      <c r="B16" s="7">
        <f>SUM(B10:B15)</f>
        <v>100.01</v>
      </c>
      <c r="C16" s="9">
        <f>SUM(C10:C15)</f>
        <v>15.66</v>
      </c>
      <c r="D16" s="9">
        <f>SUM(D10:D15)</f>
        <v>1.0650999999999999</v>
      </c>
      <c r="E16" s="10">
        <f>SUM(E10:E15)</f>
        <v>3.1915079999999993</v>
      </c>
      <c r="F16" s="14">
        <f>SUM(F10:F15)</f>
        <v>48.449999999999996</v>
      </c>
      <c r="G16" s="13"/>
      <c r="I16" s="6">
        <f>60/I15</f>
        <v>5.2173913043478262</v>
      </c>
      <c r="J16" s="18" t="s">
        <v>22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fd984bb-d4e3-402c-85a1-54a7214bee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DC9AB02FB2EB4D80D717AA96F31433" ma:contentTypeVersion="12" ma:contentTypeDescription="Crie um novo documento." ma:contentTypeScope="" ma:versionID="77ab52932abf55e8df30a6176a7b761c">
  <xsd:schema xmlns:xsd="http://www.w3.org/2001/XMLSchema" xmlns:xs="http://www.w3.org/2001/XMLSchema" xmlns:p="http://schemas.microsoft.com/office/2006/metadata/properties" xmlns:ns3="7fd984bb-d4e3-402c-85a1-54a7214beea1" targetNamespace="http://schemas.microsoft.com/office/2006/metadata/properties" ma:root="true" ma:fieldsID="d48da4fbdbdaaf07688d6de7fa4ef7bd" ns3:_="">
    <xsd:import namespace="7fd984bb-d4e3-402c-85a1-54a7214beea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984bb-d4e3-402c-85a1-54a7214bee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BBD080-83AA-421F-A17C-296BB6579804}">
  <ds:schemaRefs>
    <ds:schemaRef ds:uri="http://schemas.microsoft.com/office/infopath/2007/PartnerControls"/>
    <ds:schemaRef ds:uri="http://www.w3.org/XML/1998/namespace"/>
    <ds:schemaRef ds:uri="7fd984bb-d4e3-402c-85a1-54a7214beea1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FEB3B55-C757-4E44-9EC5-13AC85E9EB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F0275E-1607-47AD-956E-C32DFBDEB1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d984bb-d4e3-402c-85a1-54a7214bee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T2 Simulacoes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Steibel</dc:creator>
  <cp:lastModifiedBy>Caique Steibel</cp:lastModifiedBy>
  <dcterms:created xsi:type="dcterms:W3CDTF">2024-05-22T23:27:52Z</dcterms:created>
  <dcterms:modified xsi:type="dcterms:W3CDTF">2024-05-25T14:55:20Z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0x01010045DC9AB02FB2EB4D80D717AA96F31433</vt:lpwstr>
  </property>
</Properties>
</file>