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s\Documents\GitHub\WatchWinder\Documentation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J20" i="1" s="1"/>
  <c r="G20" i="1"/>
  <c r="B20" i="1" s="1"/>
  <c r="I19" i="1"/>
  <c r="J19" i="1" s="1"/>
  <c r="G19" i="1"/>
  <c r="B19" i="1" s="1"/>
  <c r="I18" i="1"/>
  <c r="J18" i="1" s="1"/>
  <c r="G18" i="1"/>
  <c r="B18" i="1" s="1"/>
  <c r="I17" i="1"/>
  <c r="J17" i="1" s="1"/>
  <c r="G17" i="1"/>
  <c r="B17" i="1" s="1"/>
  <c r="C17" i="1" s="1"/>
  <c r="G24" i="1"/>
  <c r="B24" i="1" s="1"/>
  <c r="I24" i="1"/>
  <c r="J24" i="1" s="1"/>
  <c r="E13" i="1"/>
  <c r="F13" i="1" s="1"/>
  <c r="D13" i="1"/>
  <c r="G13" i="1" s="1"/>
  <c r="H13" i="1" s="1"/>
  <c r="E12" i="1"/>
  <c r="F12" i="1" s="1"/>
  <c r="E11" i="1"/>
  <c r="F11" i="1" s="1"/>
  <c r="D11" i="1"/>
  <c r="G11" i="1" s="1"/>
  <c r="H11" i="1" s="1"/>
  <c r="D4" i="1"/>
  <c r="G4" i="1" s="1"/>
  <c r="H4" i="1" s="1"/>
  <c r="I4" i="1" s="1"/>
  <c r="J4" i="1" s="1"/>
  <c r="C6" i="1"/>
  <c r="E6" i="1" s="1"/>
  <c r="F6" i="1" s="1"/>
  <c r="C5" i="1"/>
  <c r="E5" i="1" s="1"/>
  <c r="F5" i="1" s="1"/>
  <c r="E4" i="1"/>
  <c r="F4" i="1" s="1"/>
  <c r="B3" i="1"/>
  <c r="D3" i="1" s="1"/>
  <c r="G3" i="1" s="1"/>
  <c r="C18" i="1" l="1"/>
  <c r="E18" i="1" s="1"/>
  <c r="F18" i="1" s="1"/>
  <c r="C19" i="1"/>
  <c r="E19" i="1" s="1"/>
  <c r="F19" i="1" s="1"/>
  <c r="E17" i="1"/>
  <c r="F17" i="1" s="1"/>
  <c r="C20" i="1"/>
  <c r="E20" i="1" s="1"/>
  <c r="F20" i="1" s="1"/>
  <c r="C24" i="1"/>
  <c r="E24" i="1" s="1"/>
  <c r="F24" i="1" s="1"/>
  <c r="I11" i="1"/>
  <c r="J11" i="1" s="1"/>
  <c r="I13" i="1"/>
  <c r="J13" i="1" s="1"/>
  <c r="D12" i="1"/>
  <c r="G12" i="1" s="1"/>
  <c r="D10" i="1"/>
  <c r="G10" i="1" s="1"/>
  <c r="E10" i="1"/>
  <c r="F10" i="1" s="1"/>
  <c r="H3" i="1"/>
  <c r="I3" i="1" s="1"/>
  <c r="J3" i="1" s="1"/>
  <c r="E3" i="1"/>
  <c r="F3" i="1" s="1"/>
  <c r="D6" i="1"/>
  <c r="G6" i="1" s="1"/>
  <c r="H6" i="1" s="1"/>
  <c r="I6" i="1" s="1"/>
  <c r="J6" i="1" s="1"/>
  <c r="D5" i="1"/>
  <c r="G5" i="1" s="1"/>
  <c r="H5" i="1" s="1"/>
  <c r="I5" i="1" s="1"/>
  <c r="J5" i="1" s="1"/>
  <c r="H10" i="1" l="1"/>
  <c r="I10" i="1" s="1"/>
  <c r="J10" i="1" s="1"/>
  <c r="H12" i="1"/>
  <c r="I12" i="1" s="1"/>
  <c r="J12" i="1" s="1"/>
</calcChain>
</file>

<file path=xl/sharedStrings.xml><?xml version="1.0" encoding="utf-8"?>
<sst xmlns="http://schemas.openxmlformats.org/spreadsheetml/2006/main" count="44" uniqueCount="14">
  <si>
    <t>TPD</t>
  </si>
  <si>
    <t>On Time</t>
  </si>
  <si>
    <t>Off Time</t>
  </si>
  <si>
    <t>On/Off Ratio</t>
  </si>
  <si>
    <t>TPD/(On/Off Ratio)</t>
  </si>
  <si>
    <t># of complete cycles</t>
  </si>
  <si>
    <t>Cycle Time</t>
  </si>
  <si>
    <t>RPM</t>
  </si>
  <si>
    <t>Versa Watch Winder</t>
  </si>
  <si>
    <t>Arduino</t>
  </si>
  <si>
    <t>Max TPD</t>
  </si>
  <si>
    <t>OEE</t>
  </si>
  <si>
    <t>Volta Watch Winder</t>
  </si>
  <si>
    <t>Volta Watch Winder (Corrected)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</si>
</sst>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"/>
    <numFmt numFmtId="172" formatCode="0.000000000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5" fillId="0" borderId="0" xfId="4" applyAlignment="1">
      <alignment horizontal="center"/>
    </xf>
    <xf numFmtId="0" fontId="4" fillId="0" borderId="0" xfId="0" applyFont="1"/>
    <xf numFmtId="0" fontId="2" fillId="2" borderId="1" xfId="2"/>
    <xf numFmtId="0" fontId="3" fillId="3" borderId="2" xfId="3"/>
    <xf numFmtId="2" fontId="3" fillId="3" borderId="2" xfId="3" applyNumberFormat="1"/>
    <xf numFmtId="169" fontId="3" fillId="3" borderId="2" xfId="3" applyNumberFormat="1"/>
    <xf numFmtId="10" fontId="3" fillId="3" borderId="2" xfId="1" applyNumberFormat="1" applyFont="1" applyFill="1" applyBorder="1"/>
    <xf numFmtId="172" fontId="0" fillId="0" borderId="0" xfId="0" applyNumberFormat="1"/>
    <xf numFmtId="10" fontId="0" fillId="0" borderId="0" xfId="1" applyNumberFormat="1" applyFont="1"/>
    <xf numFmtId="10" fontId="4" fillId="0" borderId="0" xfId="1" applyNumberFormat="1" applyFont="1"/>
    <xf numFmtId="10" fontId="3" fillId="3" borderId="2" xfId="3" applyNumberFormat="1"/>
    <xf numFmtId="2" fontId="2" fillId="2" borderId="1" xfId="2" applyNumberFormat="1"/>
  </cellXfs>
  <cellStyles count="5">
    <cellStyle name="Hyperlink" xfId="4" builtinId="8"/>
    <cellStyle name="Input" xfId="2" builtinId="20"/>
    <cellStyle name="Normal" xfId="0" builtinId="0"/>
    <cellStyle name="Output" xfId="3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oltawinders.com/manuals/Volta-Manual-31-560321-and-Roadster-Collection.pdf" TargetMode="External"/><Relationship Id="rId2" Type="http://schemas.openxmlformats.org/officeDocument/2006/relationships/hyperlink" Target="http://www.voltawinders.com/manuals/Volta-Manual-31-560321-and-Roadster-Collection.pdf" TargetMode="External"/><Relationship Id="rId1" Type="http://schemas.openxmlformats.org/officeDocument/2006/relationships/hyperlink" Target="https://www.amazon.com/ask/questions/Tx2WZV18D6Z8EU1/ref=ask_ql_ql_al_hza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G27" sqref="G27"/>
    </sheetView>
  </sheetViews>
  <sheetFormatPr defaultRowHeight="14.4" x14ac:dyDescent="0.3"/>
  <cols>
    <col min="4" max="4" width="10" bestFit="1" customWidth="1"/>
    <col min="5" max="5" width="12" bestFit="1" customWidth="1"/>
    <col min="6" max="6" width="17.5546875" bestFit="1" customWidth="1"/>
    <col min="7" max="7" width="18.21875" bestFit="1" customWidth="1"/>
    <col min="9" max="9" width="10.5546875" bestFit="1" customWidth="1"/>
    <col min="10" max="10" width="8.88671875" style="10"/>
    <col min="11" max="11" width="20.21875" bestFit="1" customWidth="1"/>
  </cols>
  <sheetData>
    <row r="1" spans="1:11" x14ac:dyDescent="0.3">
      <c r="A1" s="2" t="s">
        <v>8</v>
      </c>
      <c r="B1" s="2"/>
      <c r="C1" s="2"/>
      <c r="D1" s="2"/>
      <c r="E1" s="2"/>
      <c r="F1" s="2"/>
      <c r="G1" s="2"/>
      <c r="H1" s="2"/>
    </row>
    <row r="2" spans="1:11" x14ac:dyDescent="0.3">
      <c r="A2" s="3" t="s">
        <v>0</v>
      </c>
      <c r="B2" s="3" t="s">
        <v>1</v>
      </c>
      <c r="C2" s="3" t="s">
        <v>2</v>
      </c>
      <c r="D2" s="3" t="s">
        <v>6</v>
      </c>
      <c r="E2" s="3" t="s">
        <v>3</v>
      </c>
      <c r="F2" s="3" t="s">
        <v>4</v>
      </c>
      <c r="G2" s="3" t="s">
        <v>5</v>
      </c>
      <c r="H2" s="3" t="s">
        <v>7</v>
      </c>
      <c r="I2" s="3" t="s">
        <v>10</v>
      </c>
      <c r="J2" s="11" t="s">
        <v>11</v>
      </c>
    </row>
    <row r="3" spans="1:11" x14ac:dyDescent="0.3">
      <c r="A3" s="4">
        <v>342</v>
      </c>
      <c r="B3" s="4">
        <f>33/60</f>
        <v>0.55000000000000004</v>
      </c>
      <c r="C3" s="4">
        <v>12</v>
      </c>
      <c r="D3" s="5">
        <f>B3+C3</f>
        <v>12.55</v>
      </c>
      <c r="E3" s="8">
        <f>B3/C3</f>
        <v>4.5833333333333337E-2</v>
      </c>
      <c r="F3" s="6">
        <f>A3/E3</f>
        <v>7461.8181818181811</v>
      </c>
      <c r="G3" s="6">
        <f>60*24/D3</f>
        <v>114.7410358565737</v>
      </c>
      <c r="H3" s="6">
        <f>A3/(B3*G3)</f>
        <v>5.4193181818181815</v>
      </c>
      <c r="I3" s="7">
        <f>H3*60*24</f>
        <v>7803.8181818181811</v>
      </c>
      <c r="J3" s="8">
        <f>A3/I3</f>
        <v>4.3824701195219126E-2</v>
      </c>
    </row>
    <row r="4" spans="1:11" x14ac:dyDescent="0.3">
      <c r="A4" s="4">
        <v>864</v>
      </c>
      <c r="B4" s="4">
        <v>10</v>
      </c>
      <c r="C4" s="4">
        <v>90</v>
      </c>
      <c r="D4" s="5">
        <f>B4+C4</f>
        <v>100</v>
      </c>
      <c r="E4" s="8">
        <f t="shared" ref="E4:E6" si="0">B4/C4</f>
        <v>0.1111111111111111</v>
      </c>
      <c r="F4" s="6">
        <f t="shared" ref="F4:F6" si="1">A4/E4</f>
        <v>7776</v>
      </c>
      <c r="G4" s="6">
        <f>60*24/D4</f>
        <v>14.4</v>
      </c>
      <c r="H4" s="6">
        <f t="shared" ref="H4:H6" si="2">A4/(B4*G4)</f>
        <v>6</v>
      </c>
      <c r="I4" s="7">
        <f t="shared" ref="I4:I6" si="3">H4*60*24</f>
        <v>8640</v>
      </c>
      <c r="J4" s="8">
        <f t="shared" ref="J4:J6" si="4">A4/I4</f>
        <v>0.1</v>
      </c>
    </row>
    <row r="5" spans="1:11" x14ac:dyDescent="0.3">
      <c r="A5" s="4">
        <v>1080</v>
      </c>
      <c r="B5" s="4">
        <v>30</v>
      </c>
      <c r="C5" s="4">
        <f>3*60</f>
        <v>180</v>
      </c>
      <c r="D5" s="5">
        <f t="shared" ref="D5:D6" si="5">B5+C5</f>
        <v>210</v>
      </c>
      <c r="E5" s="8">
        <f t="shared" si="0"/>
        <v>0.16666666666666666</v>
      </c>
      <c r="F5" s="6">
        <f t="shared" si="1"/>
        <v>6480</v>
      </c>
      <c r="G5" s="6">
        <f>60*24/D5</f>
        <v>6.8571428571428568</v>
      </c>
      <c r="H5" s="6">
        <f t="shared" si="2"/>
        <v>5.2500000000000009</v>
      </c>
      <c r="I5" s="7">
        <f t="shared" si="3"/>
        <v>7560.0000000000018</v>
      </c>
      <c r="J5" s="8">
        <f t="shared" si="4"/>
        <v>0.14285714285714282</v>
      </c>
    </row>
    <row r="6" spans="1:11" x14ac:dyDescent="0.3">
      <c r="A6" s="4">
        <v>2160</v>
      </c>
      <c r="B6" s="4">
        <v>60</v>
      </c>
      <c r="C6" s="4">
        <f>3*60</f>
        <v>180</v>
      </c>
      <c r="D6" s="5">
        <f t="shared" si="5"/>
        <v>240</v>
      </c>
      <c r="E6" s="8">
        <f t="shared" si="0"/>
        <v>0.33333333333333331</v>
      </c>
      <c r="F6" s="6">
        <f t="shared" si="1"/>
        <v>6480</v>
      </c>
      <c r="G6" s="6">
        <f>60*24/D6</f>
        <v>6</v>
      </c>
      <c r="H6" s="6">
        <f t="shared" si="2"/>
        <v>6</v>
      </c>
      <c r="I6" s="7">
        <f t="shared" si="3"/>
        <v>8640</v>
      </c>
      <c r="J6" s="8">
        <f t="shared" si="4"/>
        <v>0.25</v>
      </c>
    </row>
    <row r="8" spans="1:11" x14ac:dyDescent="0.3">
      <c r="A8" s="2" t="s">
        <v>12</v>
      </c>
      <c r="B8" s="2"/>
      <c r="C8" s="2"/>
      <c r="D8" s="2"/>
      <c r="E8" s="2"/>
      <c r="F8" s="2"/>
      <c r="G8" s="2"/>
      <c r="H8" s="2"/>
    </row>
    <row r="9" spans="1:11" x14ac:dyDescent="0.3">
      <c r="A9" s="3" t="s">
        <v>0</v>
      </c>
      <c r="B9" s="3" t="s">
        <v>1</v>
      </c>
      <c r="C9" s="3" t="s">
        <v>2</v>
      </c>
      <c r="D9" s="3" t="s">
        <v>6</v>
      </c>
      <c r="E9" s="3" t="s">
        <v>3</v>
      </c>
      <c r="F9" s="3" t="s">
        <v>4</v>
      </c>
      <c r="G9" s="3" t="s">
        <v>5</v>
      </c>
      <c r="H9" s="3" t="s">
        <v>7</v>
      </c>
      <c r="I9" s="3" t="s">
        <v>10</v>
      </c>
      <c r="J9" s="11" t="s">
        <v>11</v>
      </c>
    </row>
    <row r="10" spans="1:11" x14ac:dyDescent="0.3">
      <c r="A10" s="4">
        <v>650</v>
      </c>
      <c r="B10" s="4">
        <v>3.5</v>
      </c>
      <c r="C10" s="4">
        <v>56.5</v>
      </c>
      <c r="D10" s="5">
        <f>B10+C10</f>
        <v>60</v>
      </c>
      <c r="E10" s="8">
        <f>B10/C10</f>
        <v>6.1946902654867256E-2</v>
      </c>
      <c r="F10" s="6">
        <f>A10/E10</f>
        <v>10492.857142857143</v>
      </c>
      <c r="G10" s="6">
        <f>60*24/D10</f>
        <v>24</v>
      </c>
      <c r="H10" s="6">
        <f>A10/(B10*G10)</f>
        <v>7.7380952380952381</v>
      </c>
      <c r="I10" s="7">
        <f>H10*60*24</f>
        <v>11142.857142857143</v>
      </c>
      <c r="J10" s="8">
        <f>A10/I10</f>
        <v>5.8333333333333334E-2</v>
      </c>
      <c r="K10" s="9"/>
    </row>
    <row r="11" spans="1:11" x14ac:dyDescent="0.3">
      <c r="A11" s="4">
        <v>900</v>
      </c>
      <c r="B11" s="4">
        <v>5</v>
      </c>
      <c r="C11" s="4">
        <v>55</v>
      </c>
      <c r="D11" s="5">
        <f>B11+C11</f>
        <v>60</v>
      </c>
      <c r="E11" s="8">
        <f t="shared" ref="E11:E13" si="6">B11/C11</f>
        <v>9.0909090909090912E-2</v>
      </c>
      <c r="F11" s="6">
        <f t="shared" ref="F11:F13" si="7">A11/E11</f>
        <v>9900</v>
      </c>
      <c r="G11" s="6">
        <f>60*24/D11</f>
        <v>24</v>
      </c>
      <c r="H11" s="6">
        <f t="shared" ref="H11:H13" si="8">A11/(B11*G11)</f>
        <v>7.5</v>
      </c>
      <c r="I11" s="7">
        <f t="shared" ref="I11:I13" si="9">H11*60*24</f>
        <v>10800</v>
      </c>
      <c r="J11" s="8">
        <f t="shared" ref="J11:J13" si="10">A11/I11</f>
        <v>8.3333333333333329E-2</v>
      </c>
      <c r="K11" s="9"/>
    </row>
    <row r="12" spans="1:11" x14ac:dyDescent="0.3">
      <c r="A12" s="4">
        <v>1350</v>
      </c>
      <c r="B12" s="4">
        <v>7</v>
      </c>
      <c r="C12" s="4">
        <v>53</v>
      </c>
      <c r="D12" s="5">
        <f t="shared" ref="D12:D13" si="11">B12+C12</f>
        <v>60</v>
      </c>
      <c r="E12" s="8">
        <f t="shared" si="6"/>
        <v>0.13207547169811321</v>
      </c>
      <c r="F12" s="6">
        <f t="shared" si="7"/>
        <v>10221.428571428571</v>
      </c>
      <c r="G12" s="6">
        <f>60*24/D12</f>
        <v>24</v>
      </c>
      <c r="H12" s="6">
        <f t="shared" si="8"/>
        <v>8.0357142857142865</v>
      </c>
      <c r="I12" s="7">
        <f t="shared" si="9"/>
        <v>11571.428571428572</v>
      </c>
      <c r="J12" s="8">
        <f t="shared" si="10"/>
        <v>0.11666666666666665</v>
      </c>
      <c r="K12" s="9"/>
    </row>
    <row r="13" spans="1:11" x14ac:dyDescent="0.3">
      <c r="A13" s="4">
        <v>1800</v>
      </c>
      <c r="B13" s="4">
        <v>9.5</v>
      </c>
      <c r="C13" s="4">
        <v>50.5</v>
      </c>
      <c r="D13" s="5">
        <f t="shared" si="11"/>
        <v>60</v>
      </c>
      <c r="E13" s="8">
        <f t="shared" si="6"/>
        <v>0.18811881188118812</v>
      </c>
      <c r="F13" s="6">
        <f t="shared" si="7"/>
        <v>9568.4210526315783</v>
      </c>
      <c r="G13" s="6">
        <f>60*24/D13</f>
        <v>24</v>
      </c>
      <c r="H13" s="6">
        <f t="shared" si="8"/>
        <v>7.8947368421052628</v>
      </c>
      <c r="I13" s="7">
        <f t="shared" si="9"/>
        <v>11368.421052631578</v>
      </c>
      <c r="J13" s="8">
        <f t="shared" si="10"/>
        <v>0.15833333333333335</v>
      </c>
      <c r="K13" s="9"/>
    </row>
    <row r="15" spans="1:11" x14ac:dyDescent="0.3">
      <c r="A15" s="2" t="s">
        <v>13</v>
      </c>
      <c r="B15" s="2"/>
      <c r="C15" s="2"/>
      <c r="D15" s="2"/>
      <c r="E15" s="2"/>
      <c r="F15" s="2"/>
      <c r="G15" s="2"/>
      <c r="H15" s="2"/>
    </row>
    <row r="16" spans="1:11" x14ac:dyDescent="0.3">
      <c r="A16" s="3" t="s">
        <v>0</v>
      </c>
      <c r="B16" s="3" t="s">
        <v>1</v>
      </c>
      <c r="C16" s="3" t="s">
        <v>2</v>
      </c>
      <c r="D16" s="3" t="s">
        <v>6</v>
      </c>
      <c r="E16" s="3" t="s">
        <v>3</v>
      </c>
      <c r="F16" s="3" t="s">
        <v>4</v>
      </c>
      <c r="G16" s="3" t="s">
        <v>5</v>
      </c>
      <c r="H16" s="3" t="s">
        <v>7</v>
      </c>
      <c r="I16" s="3" t="s">
        <v>10</v>
      </c>
      <c r="J16" s="11" t="s">
        <v>11</v>
      </c>
    </row>
    <row r="17" spans="1:10" x14ac:dyDescent="0.3">
      <c r="A17" s="4">
        <v>650</v>
      </c>
      <c r="B17" s="5">
        <f>A17/H17/G17</f>
        <v>3.3854166666666665</v>
      </c>
      <c r="C17" s="5">
        <f>D17-B17</f>
        <v>56.614583333333336</v>
      </c>
      <c r="D17" s="4">
        <v>60</v>
      </c>
      <c r="E17" s="8">
        <f>B17/C17</f>
        <v>5.979760809567617E-2</v>
      </c>
      <c r="F17" s="6">
        <f>A17/E17</f>
        <v>10870</v>
      </c>
      <c r="G17" s="6">
        <f>60*24/D17</f>
        <v>24</v>
      </c>
      <c r="H17" s="13">
        <v>8</v>
      </c>
      <c r="I17" s="7">
        <f>H17*60*24</f>
        <v>11520</v>
      </c>
      <c r="J17" s="8">
        <f>A17/I17</f>
        <v>5.6423611111111112E-2</v>
      </c>
    </row>
    <row r="18" spans="1:10" x14ac:dyDescent="0.3">
      <c r="A18" s="4">
        <v>900</v>
      </c>
      <c r="B18" s="5">
        <f t="shared" ref="B18:B20" si="12">A18/H18/G18</f>
        <v>4.6875</v>
      </c>
      <c r="C18" s="5">
        <f t="shared" ref="C18:C20" si="13">D18-B18</f>
        <v>55.3125</v>
      </c>
      <c r="D18" s="4">
        <v>60</v>
      </c>
      <c r="E18" s="8">
        <f t="shared" ref="E18:E20" si="14">B18/C18</f>
        <v>8.4745762711864403E-2</v>
      </c>
      <c r="F18" s="6">
        <f t="shared" ref="F18:F20" si="15">A18/E18</f>
        <v>10620</v>
      </c>
      <c r="G18" s="6">
        <f>60*24/D18</f>
        <v>24</v>
      </c>
      <c r="H18" s="13">
        <v>8</v>
      </c>
      <c r="I18" s="7">
        <f t="shared" ref="I18:I20" si="16">H18*60*24</f>
        <v>11520</v>
      </c>
      <c r="J18" s="8">
        <f t="shared" ref="J18:J20" si="17">A18/I18</f>
        <v>7.8125E-2</v>
      </c>
    </row>
    <row r="19" spans="1:10" x14ac:dyDescent="0.3">
      <c r="A19" s="4">
        <v>1350</v>
      </c>
      <c r="B19" s="5">
        <f t="shared" si="12"/>
        <v>7.03125</v>
      </c>
      <c r="C19" s="5">
        <f t="shared" si="13"/>
        <v>52.96875</v>
      </c>
      <c r="D19" s="4">
        <v>60</v>
      </c>
      <c r="E19" s="8">
        <f t="shared" si="14"/>
        <v>0.13274336283185842</v>
      </c>
      <c r="F19" s="6">
        <f t="shared" si="15"/>
        <v>10169.999999999998</v>
      </c>
      <c r="G19" s="6">
        <f>60*24/D19</f>
        <v>24</v>
      </c>
      <c r="H19" s="13">
        <v>8</v>
      </c>
      <c r="I19" s="7">
        <f t="shared" si="16"/>
        <v>11520</v>
      </c>
      <c r="J19" s="8">
        <f t="shared" si="17"/>
        <v>0.1171875</v>
      </c>
    </row>
    <row r="20" spans="1:10" x14ac:dyDescent="0.3">
      <c r="A20" s="4">
        <v>1800</v>
      </c>
      <c r="B20" s="5">
        <f t="shared" si="12"/>
        <v>9.375</v>
      </c>
      <c r="C20" s="5">
        <f t="shared" si="13"/>
        <v>50.625</v>
      </c>
      <c r="D20" s="4">
        <v>60</v>
      </c>
      <c r="E20" s="8">
        <f t="shared" si="14"/>
        <v>0.18518518518518517</v>
      </c>
      <c r="F20" s="6">
        <f t="shared" si="15"/>
        <v>9720</v>
      </c>
      <c r="G20" s="6">
        <f>60*24/D20</f>
        <v>24</v>
      </c>
      <c r="H20" s="13">
        <v>8</v>
      </c>
      <c r="I20" s="7">
        <f t="shared" si="16"/>
        <v>11520</v>
      </c>
      <c r="J20" s="8">
        <f t="shared" si="17"/>
        <v>0.15625</v>
      </c>
    </row>
    <row r="22" spans="1:10" x14ac:dyDescent="0.3">
      <c r="A22" s="1" t="s">
        <v>9</v>
      </c>
      <c r="B22" s="1"/>
      <c r="C22" s="1"/>
      <c r="D22" s="1"/>
      <c r="E22" s="1"/>
      <c r="F22" s="1"/>
      <c r="G22" s="1"/>
      <c r="H22" s="1"/>
    </row>
    <row r="23" spans="1:10" x14ac:dyDescent="0.3">
      <c r="A23" s="3" t="s">
        <v>0</v>
      </c>
      <c r="B23" s="3" t="s">
        <v>1</v>
      </c>
      <c r="C23" s="3" t="s">
        <v>2</v>
      </c>
      <c r="D23" s="3" t="s">
        <v>6</v>
      </c>
      <c r="E23" s="3" t="s">
        <v>3</v>
      </c>
      <c r="F23" s="3" t="s">
        <v>4</v>
      </c>
      <c r="G23" s="3" t="s">
        <v>5</v>
      </c>
      <c r="H23" s="3" t="s">
        <v>7</v>
      </c>
      <c r="I23" s="3" t="s">
        <v>10</v>
      </c>
      <c r="J23" s="11" t="s">
        <v>11</v>
      </c>
    </row>
    <row r="24" spans="1:10" x14ac:dyDescent="0.3">
      <c r="A24" s="4">
        <v>750</v>
      </c>
      <c r="B24" s="5">
        <f>A24/H24/G24</f>
        <v>3.125</v>
      </c>
      <c r="C24" s="5">
        <f>D24-B24</f>
        <v>56.875</v>
      </c>
      <c r="D24" s="4">
        <v>60</v>
      </c>
      <c r="E24" s="8">
        <f>B24/C24</f>
        <v>5.4945054945054944E-2</v>
      </c>
      <c r="F24" s="6">
        <f>A24/E24</f>
        <v>13650</v>
      </c>
      <c r="G24" s="6">
        <f>60*24/D24</f>
        <v>24</v>
      </c>
      <c r="H24" s="4">
        <v>10</v>
      </c>
      <c r="I24" s="5">
        <f>H24*60*24</f>
        <v>14400</v>
      </c>
      <c r="J24" s="12">
        <f>A24/I24</f>
        <v>5.2083333333333336E-2</v>
      </c>
    </row>
  </sheetData>
  <mergeCells count="4">
    <mergeCell ref="A1:H1"/>
    <mergeCell ref="A22:H22"/>
    <mergeCell ref="A8:H8"/>
    <mergeCell ref="A15:H15"/>
  </mergeCells>
  <hyperlinks>
    <hyperlink ref="A1:H1" r:id="rId1" display="Versa Watch Winder"/>
    <hyperlink ref="A8:H8" r:id="rId2" display="Volta Watch Winder"/>
    <hyperlink ref="A15:H15" r:id="rId3" display="Volta Watch Winder (Corrected)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Smith</dc:creator>
  <cp:lastModifiedBy>Patrick Smith</cp:lastModifiedBy>
  <dcterms:created xsi:type="dcterms:W3CDTF">2017-12-15T18:19:29Z</dcterms:created>
  <dcterms:modified xsi:type="dcterms:W3CDTF">2017-12-15T20:35:26Z</dcterms:modified>
</cp:coreProperties>
</file>