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Patrick's\Data Analyst\Project\Supertore Sales\dashboard\"/>
    </mc:Choice>
  </mc:AlternateContent>
  <xr:revisionPtr revIDLastSave="0" documentId="13_ncr:1_{8FCB8FEB-CC81-4189-A9AC-74514F4CFEF2}" xr6:coauthVersionLast="47" xr6:coauthVersionMax="47" xr10:uidLastSave="{00000000-0000-0000-0000-000000000000}"/>
  <bookViews>
    <workbookView xWindow="-120" yWindow="-120" windowWidth="29040" windowHeight="16440" activeTab="3" xr2:uid="{687112AD-790B-4722-8D4C-95C888520FE8}"/>
  </bookViews>
  <sheets>
    <sheet name="Query1" sheetId="3" r:id="rId1"/>
    <sheet name="Helper Table" sheetId="6" r:id="rId2"/>
    <sheet name="Pivot Table" sheetId="2" r:id="rId3"/>
    <sheet name="Dashboard" sheetId="4" r:id="rId4"/>
  </sheets>
  <definedNames>
    <definedName name="_xlchart.v5.0" hidden="1">'Pivot Table'!$A$11</definedName>
    <definedName name="_xlchart.v5.1" hidden="1">'Pivot Table'!$A$12:$A$37</definedName>
    <definedName name="_xlchart.v5.2" hidden="1">'Pivot Table'!$B$11</definedName>
    <definedName name="_xlchart.v5.3" hidden="1">'Pivot Table'!$B$12:$B$37</definedName>
    <definedName name="ExternalData_1" localSheetId="1" hidden="1">'Helper Table'!$A$1:$B$49</definedName>
    <definedName name="ExternalData_1" localSheetId="0" hidden="1">Query1!$A$1:$T$145</definedName>
    <definedName name="Slicer_category">#N/A</definedName>
    <definedName name="Slicer_segment">#N/A</definedName>
    <definedName name="Slicer_ship_mode">#N/A</definedName>
    <definedName name="Slicer_state">#N/A</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C49" i="6"/>
  <c r="C48" i="6"/>
  <c r="C11" i="6" l="1"/>
  <c r="C14" i="6"/>
  <c r="C26" i="6"/>
  <c r="C38" i="6"/>
  <c r="C23" i="6"/>
  <c r="C47" i="6"/>
  <c r="C46" i="6"/>
  <c r="C45" i="6"/>
  <c r="C44" i="6"/>
  <c r="C43" i="6"/>
  <c r="C42" i="6"/>
  <c r="C41" i="6"/>
  <c r="C40" i="6"/>
  <c r="C39" i="6"/>
  <c r="C2" i="6"/>
  <c r="C35" i="6"/>
  <c r="C37" i="6"/>
  <c r="C25" i="6"/>
  <c r="C13" i="6"/>
  <c r="C36" i="6"/>
  <c r="C24" i="6"/>
  <c r="C12" i="6"/>
  <c r="C34" i="6"/>
  <c r="C22" i="6"/>
  <c r="C10" i="6"/>
  <c r="C33" i="6"/>
  <c r="C21" i="6"/>
  <c r="C9" i="6"/>
  <c r="C32" i="6"/>
  <c r="C20" i="6"/>
  <c r="C8" i="6"/>
  <c r="C31" i="6"/>
  <c r="C19" i="6"/>
  <c r="C7" i="6"/>
  <c r="C30" i="6"/>
  <c r="C18" i="6"/>
  <c r="C6" i="6"/>
  <c r="C29" i="6"/>
  <c r="C17" i="6"/>
  <c r="C5" i="6"/>
  <c r="C28" i="6"/>
  <c r="C16" i="6"/>
  <c r="C4" i="6"/>
  <c r="C27" i="6"/>
  <c r="C15" i="6"/>
  <c r="C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483803-A409-4140-B240-5BDFA0A55DE5}"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2" xr16:uid="{3E189590-40AF-47D2-A53D-346033130FC8}"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<sst xmlns="http://schemas.openxmlformats.org/spreadsheetml/2006/main" count="2101" uniqueCount="651">
  <si>
    <t>CA-2017-152156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</si>
  <si>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</si>
  <si>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</si>
  <si>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</si>
  <si>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</si>
  <si>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</si>
  <si>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</si>
  <si>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</si>
  <si>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</si>
  <si>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</si>
  <si>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</si>
  <si>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</si>
  <si>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</si>
  <si>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</si>
  <si>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</si>
  <si>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</si>
  <si>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CA-2017-138688</t>
  </si>
  <si>
    <t>DV-13045</t>
  </si>
  <si>
    <t>Darrin Van Huff</t>
  </si>
  <si>
    <t>Corporate</t>
  </si>
  <si>
    <t>Los Angeles</t>
  </si>
  <si>
    <t>California</t>
  </si>
  <si>
    <t>West</t>
  </si>
  <si>
    <t>OFF-LA-10000240</t>
  </si>
  <si>
    <t>Office Supplies</t>
  </si>
  <si>
    <t>Labels</t>
  </si>
  <si>
    <t>Self-Adhesive Address Labels for Typewriters by Universal</t>
  </si>
  <si>
    <t>US-2016-108966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</si>
  <si>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</si>
  <si>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</si>
  <si>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</si>
  <si>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</si>
  <si>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</si>
  <si>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</si>
  <si>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</si>
  <si>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</si>
  <si>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</si>
  <si>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</si>
  <si>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</si>
  <si>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CA-2015-115812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</si>
  <si>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</si>
  <si>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</si>
  <si>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</si>
  <si>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</si>
  <si>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</si>
  <si>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</si>
  <si>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</si>
  <si>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</si>
  <si>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</si>
  <si>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</si>
  <si>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</si>
  <si>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</si>
  <si>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</si>
  <si>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</si>
  <si>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</si>
  <si>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</si>
  <si>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</si>
  <si>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</si>
  <si>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</si>
  <si>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</si>
  <si>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</si>
  <si>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CA-2018-114412</t>
  </si>
  <si>
    <t>AA-10480</t>
  </si>
  <si>
    <t>Andrew Allen</t>
  </si>
  <si>
    <t>Concord</t>
  </si>
  <si>
    <t>North Carolina</t>
  </si>
  <si>
    <t>OFF-PA-10002365</t>
  </si>
  <si>
    <t>Paper</t>
  </si>
  <si>
    <t>Xerox 1967</t>
  </si>
  <si>
    <t>CA-2017-161389</t>
  </si>
  <si>
    <t>IM-15070</t>
  </si>
  <si>
    <t>Irene Maddox</t>
  </si>
  <si>
    <t>Seattle</t>
  </si>
  <si>
    <t>Washington</t>
  </si>
  <si>
    <t>OFF-BI-10003656</t>
  </si>
  <si>
    <t>Fellowes PB200 Plastic Comb Binding Machine</t>
  </si>
  <si>
    <t>US-2016-118983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</si>
  <si>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</si>
  <si>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</si>
  <si>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</si>
  <si>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</si>
  <si>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</si>
  <si>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</si>
  <si>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</si>
  <si>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</si>
  <si>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</si>
  <si>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</si>
  <si>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CA-2015-105893</t>
  </si>
  <si>
    <t>PK-19075</t>
  </si>
  <si>
    <t>Pete Kriz</t>
  </si>
  <si>
    <t>Madison</t>
  </si>
  <si>
    <t>Wisconsin</t>
  </si>
  <si>
    <t>OFF-ST-10004186</t>
  </si>
  <si>
    <t>Stur-D-Stor Shelving, Vertical 5-Shelf: 72"H x 36""W x 18 1/2""D"</t>
  </si>
  <si>
    <t>CA-2015-167164</t>
  </si>
  <si>
    <t>AG-10270</t>
  </si>
  <si>
    <t>Alejandro Grove</t>
  </si>
  <si>
    <t>West Jordan</t>
  </si>
  <si>
    <t>Utah</t>
  </si>
  <si>
    <t>OFF-ST-10000107</t>
  </si>
  <si>
    <t>Fellowes Super Stor/Drawer</t>
  </si>
  <si>
    <t>CA-2015-143336</t>
  </si>
  <si>
    <t>ZD-21925</t>
  </si>
  <si>
    <t>Zuschuss Donatelli</t>
  </si>
  <si>
    <t>San Francisco</t>
  </si>
  <si>
    <t>OFF-AR-10003056</t>
  </si>
  <si>
    <t>Newell 341</t>
  </si>
  <si>
    <t>TEC-PH-10001949</t>
  </si>
  <si>
    <t>Cisco SPA 501G IP Phone</t>
  </si>
  <si>
    <t>OFF-BI-10002215</t>
  </si>
  <si>
    <t>Wilson Jones Hanging View Binder, White, 1""</t>
  </si>
  <si>
    <t>CA-2017-137330</t>
  </si>
  <si>
    <t>KB-16585</t>
  </si>
  <si>
    <t>Ken Black</t>
  </si>
  <si>
    <t>Fremont</t>
  </si>
  <si>
    <t>Nebraska</t>
  </si>
  <si>
    <t>OFF-AR-10000246</t>
  </si>
  <si>
    <t>Newell 318</t>
  </si>
  <si>
    <t>OFF-AP-10001492</t>
  </si>
  <si>
    <t>Acco Six-Outlet Power Strip, 4' Cord Length</t>
  </si>
  <si>
    <t>US-2018-156909</t>
  </si>
  <si>
    <t>SF-20065</t>
  </si>
  <si>
    <t>Sandra Flanagan</t>
  </si>
  <si>
    <t>Philadelphia</t>
  </si>
  <si>
    <t>Pennsylvania</t>
  </si>
  <si>
    <t>East</t>
  </si>
  <si>
    <t>FUR-CH-10002774</t>
  </si>
  <si>
    <t>Global Deluxe Stacking Chair, Gray</t>
  </si>
  <si>
    <t>CA-2016-106320</t>
  </si>
  <si>
    <t>EB-13870</t>
  </si>
  <si>
    <t>Emily Burns</t>
  </si>
  <si>
    <t>Orem</t>
  </si>
  <si>
    <t>CA-2017-121755</t>
  </si>
  <si>
    <t>EH-13945</t>
  </si>
  <si>
    <t>Eric Hoffmann</t>
  </si>
  <si>
    <t>OFF-BI-10001634</t>
  </si>
  <si>
    <t>Wilson Jones Active Use Binders</t>
  </si>
  <si>
    <t>TEC-AC-10003027</t>
  </si>
  <si>
    <t>Accessories</t>
  </si>
  <si>
    <t>US-2016-150630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</si>
  <si>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</si>
  <si>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</si>
  <si>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</si>
  <si>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</si>
  <si>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</si>
  <si>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</si>
  <si>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</si>
  <si>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</si>
  <si>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</si>
  <si>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</si>
  <si>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</si>
  <si>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</si>
  <si>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</si>
  <si>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OFF-AR-10001683</t>
  </si>
  <si>
    <t>Lumber Crayons</t>
  </si>
  <si>
    <t>CA-2018-107727</t>
  </si>
  <si>
    <t>MA-17560</t>
  </si>
  <si>
    <t>Matt Abelman</t>
  </si>
  <si>
    <t>Houston</t>
  </si>
  <si>
    <t>OFF-PA-10000249</t>
  </si>
  <si>
    <t>Easy-staple paper</t>
  </si>
  <si>
    <t>CA-2017-117590</t>
  </si>
  <si>
    <t>First Class</t>
  </si>
  <si>
    <t>GH-14485</t>
  </si>
  <si>
    <t>Gene Hale</t>
  </si>
  <si>
    <t>Richardson</t>
  </si>
  <si>
    <t>TEC-PH-10004977</t>
  </si>
  <si>
    <t>GE 30524EE4</t>
  </si>
  <si>
    <t>FUR-FU-10003664</t>
  </si>
  <si>
    <t>Electrix Architect's Clamp-On Swing Arm Lamp, Black</t>
  </si>
  <si>
    <t>CA-2016-117415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</si>
  <si>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</si>
  <si>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</si>
  <si>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</si>
  <si>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</si>
  <si>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</si>
  <si>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</si>
  <si>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</si>
  <si>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</si>
  <si>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</si>
  <si>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</si>
  <si>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</si>
  <si>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</si>
  <si>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</si>
  <si>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</si>
  <si>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</si>
  <si>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</si>
  <si>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</si>
  <si>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</si>
  <si>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</si>
  <si>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</si>
  <si>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</si>
  <si>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</si>
  <si>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</si>
  <si>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</si>
  <si>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</si>
  <si>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</si>
  <si>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</si>
  <si>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</si>
  <si>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</si>
  <si>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</si>
  <si>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</si>
  <si>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</si>
  <si>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</si>
  <si>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</si>
  <si>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Verbatim 25 GB 6x Blu-ray Single Layer Recordable Disc, 25/Pack</t>
  </si>
  <si>
    <t>OFF-BI-10003291</t>
  </si>
  <si>
    <t>Wilson Jones Leather-Like Binders with DublLock Round Rings</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</si>
  <si>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</si>
  <si>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</si>
  <si>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</si>
  <si>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</si>
  <si>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</si>
  <si>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</si>
  <si>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</si>
  <si>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</si>
  <si>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</si>
  <si>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</si>
  <si>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</si>
  <si>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</si>
  <si>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</si>
  <si>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TEC-PH-10003988</t>
  </si>
  <si>
    <t>LF Elite 3D Dazzle Designer Hard Case Cover, Lf Stylus Pen and Wiper For Apple Iphone 5c Mini Lite</t>
  </si>
  <si>
    <t>CA-2016-115742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</si>
  <si>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</si>
  <si>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</si>
  <si>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</si>
  <si>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</si>
  <si>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</si>
  <si>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</si>
  <si>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</si>
  <si>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</si>
  <si>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</si>
  <si>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</si>
  <si>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</si>
  <si>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</si>
  <si>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CA-2017-105816</t>
  </si>
  <si>
    <t>JM-15265</t>
  </si>
  <si>
    <t>Janet Molinari</t>
  </si>
  <si>
    <t>New York City</t>
  </si>
  <si>
    <t>New York</t>
  </si>
  <si>
    <t>OFF-FA-10000304</t>
  </si>
  <si>
    <t>Fasteners</t>
  </si>
  <si>
    <t>Advantus Push Pins</t>
  </si>
  <si>
    <t>TEC-PH-10002447</t>
  </si>
  <si>
    <t>AT&amp;T CL83451 4-Handset Telephone</t>
  </si>
  <si>
    <t>CA-2017-111682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</si>
  <si>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</si>
  <si>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</si>
  <si>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</si>
  <si>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</si>
  <si>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</si>
  <si>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</si>
  <si>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</si>
  <si>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</si>
  <si>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</si>
  <si>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</si>
  <si>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</si>
  <si>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</si>
  <si>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</si>
  <si>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</si>
  <si>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</si>
  <si>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CA-2016-135545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</si>
  <si>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</si>
  <si>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</si>
  <si>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</si>
  <si>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</si>
  <si>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</si>
  <si>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</si>
  <si>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</si>
  <si>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</si>
  <si>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</si>
  <si>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</si>
  <si>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</si>
  <si>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</si>
  <si>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</si>
  <si>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</si>
  <si>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</si>
  <si>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</si>
  <si>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</si>
  <si>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</si>
  <si>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</si>
  <si>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</si>
  <si>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</si>
  <si>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</si>
  <si>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</si>
  <si>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TEC-PH-10002726</t>
  </si>
  <si>
    <t>netTALK DUO VoIP Telephone Service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</si>
  <si>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</si>
  <si>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</si>
  <si>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</si>
  <si>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</si>
  <si>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</si>
  <si>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</si>
  <si>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</si>
  <si>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</si>
  <si>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</si>
  <si>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</si>
  <si>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</si>
  <si>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</si>
  <si>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CA-2018-114440</t>
  </si>
  <si>
    <t>Jackson</t>
  </si>
  <si>
    <t>OFF-PA-10004675</t>
  </si>
  <si>
    <t>Telephone Message Books with Fax/Mobile Section, 5 1/2" x 3 3/16"""</t>
  </si>
  <si>
    <t>US-2016-134026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</si>
  <si>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</si>
  <si>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</si>
  <si>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</si>
  <si>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</si>
  <si>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</si>
  <si>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</si>
  <si>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</si>
  <si>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</si>
  <si>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</si>
  <si>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</si>
  <si>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US-2018-118038</t>
  </si>
  <si>
    <t>KB-16600</t>
  </si>
  <si>
    <t>Ken Brennan</t>
  </si>
  <si>
    <t>OFF-BI-10004182</t>
  </si>
  <si>
    <t>Economy Binders</t>
  </si>
  <si>
    <t>OFF-ST-10000615</t>
  </si>
  <si>
    <t>SimpliFile Personal File, Black Granite, 15w x 6-15/16d x 11-1/4h</t>
  </si>
  <si>
    <t>US-2015-147606</t>
  </si>
  <si>
    <t>FUR-FU-10003194</t>
  </si>
  <si>
    <t>Eldon Expressions Desk Accessory, Wood Pencil Holder, Oak</t>
  </si>
  <si>
    <t>CA-2017-127208</t>
  </si>
  <si>
    <t>SC-20770</t>
  </si>
  <si>
    <t>Stewart Carmichael</t>
  </si>
  <si>
    <t>Decatur</t>
  </si>
  <si>
    <t>Alabama</t>
  </si>
  <si>
    <t>OFF-AP-10002118</t>
  </si>
  <si>
    <t>1.7 Cubic Foot Compact "Cube"" Office Refrigerators"</t>
  </si>
  <si>
    <t>OFF-BI-10002309</t>
  </si>
  <si>
    <t>CA-2015-139451</t>
  </si>
  <si>
    <t>DN-13690</t>
  </si>
  <si>
    <t>Duane Noonan</t>
  </si>
  <si>
    <t>OFF-AR-10002053</t>
  </si>
  <si>
    <t>Premium Writing Pencils, Soft, #2 by Central Association for the Blind</t>
  </si>
  <si>
    <t>OFF-ST-10002370</t>
  </si>
  <si>
    <t>Sortfiler Multipurpose Personal File Organizer, Black</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</si>
  <si>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</si>
  <si>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</si>
  <si>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</si>
  <si>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</si>
  <si>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</si>
  <si>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</si>
  <si>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</si>
  <si>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</si>
  <si>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</si>
  <si>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</si>
  <si>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</si>
  <si>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CA-2018-140088</t>
  </si>
  <si>
    <t>Columbia</t>
  </si>
  <si>
    <t>South Carolina</t>
  </si>
  <si>
    <t>FUR-CH-10000863</t>
  </si>
  <si>
    <t>Novimex Swivel Fabric Task Chair</t>
  </si>
  <si>
    <t>CA-2018-155558</t>
  </si>
  <si>
    <t>PG-18895</t>
  </si>
  <si>
    <t>Paul Gonzalez</t>
  </si>
  <si>
    <t>Rochester</t>
  </si>
  <si>
    <t>TEC-AC-10001998</t>
  </si>
  <si>
    <t>OFF-LA-10000134</t>
  </si>
  <si>
    <t>Avery 511</t>
  </si>
  <si>
    <t>CA-2017-159695</t>
  </si>
  <si>
    <t>GM-14455</t>
  </si>
  <si>
    <t>Gary Mitchum</t>
  </si>
  <si>
    <t>OFF-ST-10003442</t>
  </si>
  <si>
    <t>Eldon Portable Mobile Manager</t>
  </si>
  <si>
    <t>CA-2017-109806</t>
  </si>
  <si>
    <t>JS-15685</t>
  </si>
  <si>
    <t>Jim Sink</t>
  </si>
  <si>
    <t>OFF-AR-10004930</t>
  </si>
  <si>
    <t>Turquoise Lead Holder with Pocket Clip</t>
  </si>
  <si>
    <t>OFF-PA-10000304</t>
  </si>
  <si>
    <t>Xerox 1995</t>
  </si>
  <si>
    <t>CA-2016-149587</t>
  </si>
  <si>
    <t>KB-16315</t>
  </si>
  <si>
    <t>Karl Braun</t>
  </si>
  <si>
    <t>Minneapolis</t>
  </si>
  <si>
    <t>OFF-PA-10003177</t>
  </si>
  <si>
    <t>Xerox 1999</t>
  </si>
  <si>
    <t>FUR-FU-10003799</t>
  </si>
  <si>
    <t>Seth Thomas 13 1/2" Wall Clock"</t>
  </si>
  <si>
    <t>OFF-BI-10002852</t>
  </si>
  <si>
    <t>Ibico Standard Transparent Covers</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</si>
  <si>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</si>
  <si>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</si>
  <si>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</si>
  <si>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</si>
  <si>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</si>
  <si>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</si>
  <si>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</si>
  <si>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</si>
  <si>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</si>
  <si>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</si>
  <si>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</si>
  <si>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</si>
  <si>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</si>
  <si>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</si>
  <si>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</si>
  <si>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</si>
  <si>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</si>
  <si>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</si>
  <si>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</si>
  <si>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</si>
  <si>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</si>
  <si>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</si>
  <si>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</si>
  <si>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</si>
  <si>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</si>
  <si>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</si>
  <si>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</si>
  <si>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</si>
  <si>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</si>
  <si>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</si>
  <si>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</si>
  <si>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</si>
  <si>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</si>
  <si>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</si>
  <si>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</si>
  <si>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</si>
  <si>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</si>
  <si>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</si>
  <si>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</si>
  <si>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</si>
  <si>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</si>
  <si>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</si>
  <si>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</si>
  <si>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</si>
  <si>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FUR-FU-10004006</t>
  </si>
  <si>
    <t>Deflect-o DuraMat Lighweight, Studded, Beveled Mat for Low Pile Carpeting</t>
  </si>
  <si>
    <t>CA-2018-119004</t>
  </si>
  <si>
    <t>JM-15250</t>
  </si>
  <si>
    <t>Janet Martin</t>
  </si>
  <si>
    <t>Charlotte</t>
  </si>
  <si>
    <t>TEC-AC-10003499</t>
  </si>
  <si>
    <t>Memorex Mini Travel Drive 8 GB USB 2.0 Flash Drive</t>
  </si>
  <si>
    <t>TEC-PH-10002844</t>
  </si>
  <si>
    <t>Speck Products Candyshell Flip Case</t>
  </si>
  <si>
    <t>OFF-AR-10000390</t>
  </si>
  <si>
    <t>Newell Chalk Holder</t>
  </si>
  <si>
    <t>CA-2016-129476</t>
  </si>
  <si>
    <t>PA-19060</t>
  </si>
  <si>
    <t>Pete Armstrong</t>
  </si>
  <si>
    <t>Orland Park</t>
  </si>
  <si>
    <t>TEC-AC-10000844</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</si>
  <si>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</si>
  <si>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</si>
  <si>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</si>
  <si>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</si>
  <si>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</si>
  <si>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</si>
  <si>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</si>
  <si>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</si>
  <si>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</si>
  <si>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</si>
  <si>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</si>
  <si>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</si>
  <si>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OFF-BI-10003981</t>
  </si>
  <si>
    <t>Avery Durable Plastic 1" Binders"</t>
  </si>
  <si>
    <t>CA-2015-115259</t>
  </si>
  <si>
    <t>RC-19960</t>
  </si>
  <si>
    <t>Ryan Crowe</t>
  </si>
  <si>
    <t>Columbus</t>
  </si>
  <si>
    <t>Ohio</t>
  </si>
  <si>
    <t>OFF-FA-10000621</t>
  </si>
  <si>
    <t>OIC Colored Binder Clips, Assorted Sizes</t>
  </si>
  <si>
    <t>OFF-EN-10002600</t>
  </si>
  <si>
    <t>Redi-Strip #10 Envelopes, 4 1/8 x 9 1/2</t>
  </si>
  <si>
    <t>OFF-PA-10004965</t>
  </si>
  <si>
    <t>Xerox 1921</t>
  </si>
  <si>
    <t>OFF-EN-10002504</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</si>
  <si>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</si>
  <si>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</si>
  <si>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</si>
  <si>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</si>
  <si>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</si>
  <si>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</si>
  <si>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</si>
  <si>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</si>
  <si>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</si>
  <si>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</si>
  <si>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</si>
  <si>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</si>
  <si>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</si>
  <si>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</si>
  <si>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</si>
  <si>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</si>
  <si>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</si>
  <si>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</si>
  <si>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</si>
  <si>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</si>
  <si>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</si>
  <si>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</si>
  <si>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</si>
  <si>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</si>
  <si>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</si>
  <si>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</si>
  <si>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</si>
  <si>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</si>
  <si>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</si>
  <si>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</si>
  <si>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</si>
  <si>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</si>
  <si>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</si>
  <si>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</si>
  <si>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</si>
  <si>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</si>
  <si>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</si>
  <si>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</si>
  <si>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</si>
  <si>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</si>
  <si>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OFF-ST-10002974</t>
  </si>
  <si>
    <t>Trav-L-File Heavy-Duty Shuttle II, Black</t>
  </si>
  <si>
    <t>US-2017-125969</t>
  </si>
  <si>
    <t>LS-16975</t>
  </si>
  <si>
    <t>Lindsay Shagiari</t>
  </si>
  <si>
    <t>Global Task Chair, Black</t>
  </si>
  <si>
    <t>FUR-FU-10003773</t>
  </si>
  <si>
    <t>Eldon Cleatmat Plus Chair Mats for High Pile Carpets</t>
  </si>
  <si>
    <t>US-2018-164147</t>
  </si>
  <si>
    <t>DW-13585</t>
  </si>
  <si>
    <t>Dorothy Wardle</t>
  </si>
  <si>
    <t>TEC-PH-10002293</t>
  </si>
  <si>
    <t>Anker 36W 4-Port USB Wall Charger Travel Power Adapter for iPhone 5s 5c 5</t>
  </si>
  <si>
    <t>OFF-PA-10002377</t>
  </si>
  <si>
    <t>Xerox 1916</t>
  </si>
  <si>
    <t>OFF-FA-10002780</t>
  </si>
  <si>
    <t>Staples</t>
  </si>
  <si>
    <t>CA-2017-145583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</si>
  <si>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</si>
  <si>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</si>
  <si>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</si>
  <si>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</si>
  <si>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</si>
  <si>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</si>
  <si>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</si>
  <si>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</si>
  <si>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</si>
  <si>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</si>
  <si>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</si>
  <si>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</si>
  <si>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</si>
  <si>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</si>
  <si>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</si>
  <si>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</si>
  <si>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CA-2017-110366</t>
  </si>
  <si>
    <t>JD-15895</t>
  </si>
  <si>
    <t>Jonathan Doherty</t>
  </si>
  <si>
    <t>CA-2018-106180</t>
  </si>
  <si>
    <t>SH-19975</t>
  </si>
  <si>
    <t>Sally Hughsby</t>
  </si>
  <si>
    <t>OFF-AR-10000940</t>
  </si>
  <si>
    <t>Newell 343</t>
  </si>
  <si>
    <t>OFF-EN-10004030</t>
  </si>
  <si>
    <t>Convenience Packs of Business Envelopes</t>
  </si>
  <si>
    <t>OFF-PA-10004327</t>
  </si>
  <si>
    <t>Xerox 1911</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</si>
  <si>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</si>
  <si>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</si>
  <si>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</si>
  <si>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</si>
  <si>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</si>
  <si>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</si>
  <si>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</si>
  <si>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</si>
  <si>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</si>
  <si>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</si>
  <si>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</si>
  <si>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</si>
  <si>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</si>
  <si>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</si>
  <si>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</si>
  <si>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</si>
  <si>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</si>
  <si>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row_id</t>
  </si>
  <si>
    <t>order_id</t>
  </si>
  <si>
    <t>order_date</t>
  </si>
  <si>
    <t>ship_date</t>
  </si>
  <si>
    <t>ship_mode</t>
  </si>
  <si>
    <t>customer_id</t>
  </si>
  <si>
    <t>customer_name</t>
  </si>
  <si>
    <t>segment</t>
  </si>
  <si>
    <t>country</t>
  </si>
  <si>
    <t>city</t>
  </si>
  <si>
    <t>state</t>
  </si>
  <si>
    <t>postal_code</t>
  </si>
  <si>
    <t>region</t>
  </si>
  <si>
    <t>product_id</t>
  </si>
  <si>
    <t>category</t>
  </si>
  <si>
    <t>sub_category</t>
  </si>
  <si>
    <t>product_name</t>
  </si>
  <si>
    <t>sales</t>
  </si>
  <si>
    <t>Konftel 250 Conference??phone??- Charcoal black</t>
  </si>
  <si>
    <t>Imation??8GB Mini TravelDrive USB 2.0??Flash Drive</t>
  </si>
  <si>
    <t>Imation??8gb Micro Traveldrive Usb 2.0??Flash Drive</t>
  </si>
  <si>
    <t>Avery Heavy-Duty EZD  Binder With Locking Rings</t>
  </si>
  <si>
    <t>Logitech??LS21 Speaker System - PC Multimedia - 2.1-CH - Wired</t>
  </si>
  <si>
    <t>Logitech??Gaming G510s - Keyboard</t>
  </si>
  <si>
    <t>Tyvek  Top-Opening Peel &amp; Seel Envelopes, Plain White</t>
  </si>
  <si>
    <t>Sum of sales</t>
  </si>
  <si>
    <t>Row Labels</t>
  </si>
  <si>
    <t>Grand Total</t>
  </si>
  <si>
    <t>2015</t>
  </si>
  <si>
    <t>May</t>
  </si>
  <si>
    <t>Jun</t>
  </si>
  <si>
    <t>Aug</t>
  </si>
  <si>
    <t>Sep</t>
  </si>
  <si>
    <t>Oct</t>
  </si>
  <si>
    <t>Nov</t>
  </si>
  <si>
    <t>Dec</t>
  </si>
  <si>
    <t>2016</t>
  </si>
  <si>
    <t>Jan</t>
  </si>
  <si>
    <t>Mar</t>
  </si>
  <si>
    <t>Apr</t>
  </si>
  <si>
    <t>2017</t>
  </si>
  <si>
    <t>Jul</t>
  </si>
  <si>
    <t>2018</t>
  </si>
  <si>
    <t>Feb</t>
  </si>
  <si>
    <t>order_month</t>
  </si>
  <si>
    <t>year</t>
  </si>
  <si>
    <t>month</t>
  </si>
  <si>
    <t>Column Labels</t>
  </si>
  <si>
    <t>AL</t>
  </si>
  <si>
    <t>AZ</t>
  </si>
  <si>
    <t>CA</t>
  </si>
  <si>
    <t>CO</t>
  </si>
  <si>
    <t>DE</t>
  </si>
  <si>
    <t>FL</t>
  </si>
  <si>
    <t>IL</t>
  </si>
  <si>
    <t>IN</t>
  </si>
  <si>
    <t>IA</t>
  </si>
  <si>
    <t>KY</t>
  </si>
  <si>
    <t>MI</t>
  </si>
  <si>
    <t>MN</t>
  </si>
  <si>
    <t>MO</t>
  </si>
  <si>
    <t>NE</t>
  </si>
  <si>
    <t>NY</t>
  </si>
  <si>
    <t>NC</t>
  </si>
  <si>
    <t>OH</t>
  </si>
  <si>
    <t>OR</t>
  </si>
  <si>
    <t>PA</t>
  </si>
  <si>
    <t>SC</t>
  </si>
  <si>
    <t>TN</t>
  </si>
  <si>
    <t>TX</t>
  </si>
  <si>
    <t>UT</t>
  </si>
  <si>
    <t>VA</t>
  </si>
  <si>
    <t>WA</t>
  </si>
  <si>
    <t>WI</t>
  </si>
  <si>
    <t>abbrv</t>
  </si>
  <si>
    <t>SHIPPING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</si>
</sst>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45"/>
      <color theme="1"/>
      <name val="Calibri"/>
      <family val="2"/>
      <scheme val="minor"/>
    </font>
    <font>
      <sz val="11"/>
      <name val="Consolas"/>
      <family val="3"/>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0" fontId="1" fillId="2" borderId="1" xfId="0"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49" fontId="0" fillId="0" borderId="0" xfId="0" applyNumberFormat="1"/>
    <xf numFmtId="49" fontId="0" fillId="0" borderId="0" xfId="0" applyNumberFormat="1" applyAlignment="1">
      <alignment horizontal="left"/>
    </xf>
    <xf numFmtId="0" fontId="3" fillId="0" borderId="0" xfId="0" applyFont="1" applyAlignment="1">
      <alignment vertical="center"/>
    </xf>
    <xf numFmtId="0" fontId="2" fillId="3" borderId="0" xfId="0" applyFont="1" applyFill="1" applyAlignment="1">
      <alignment horizontal="center" vertical="center" wrapText="1"/>
    </xf>
  </cellXfs>
  <cellStyles count="1">
    <cellStyle name="Normal" xfId="0" builtinId="0"/>
  </cellStyles>
  <dxfs count="23">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general" vertical="center" textRotation="0" wrapText="0" indent="0" justifyLastLine="0" shrinkToFit="0" readingOrder="0"/>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onsolas"/>
        <family val="3"/>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2015</c:v>
          </c:tx>
          <c:spPr>
            <a:ln w="28575" cap="rnd">
              <a:solidFill>
                <a:schemeClr val="accent1"/>
              </a:solidFill>
              <a:round/>
            </a:ln>
            <a:effectLst/>
          </c:spPr>
          <c:marker>
            <c:symbol val="none"/>
          </c:marker>
          <c:cat>
            <c:strRef>
              <c:f>'Pivot Table'!$E$2:$P$2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Table'!$E$3:$P$3</c:f>
              <c:numCache>
                <c:formatCode>General</c:formatCode>
                <c:ptCount val="12"/>
                <c:pt idx="0">
                  <c:v>0</c:v>
                </c:pt>
                <c:pt idx="1">
                  <c:v>0</c:v>
                </c:pt>
                <c:pt idx="2">
                  <c:v>0</c:v>
                </c:pt>
                <c:pt idx="3">
                  <c:v>0</c:v>
                </c:pt>
                <c:pt idx="4">
                  <c:v>55.5</c:v>
                </c:pt>
                <c:pt idx="5">
                  <c:v>3714.3040000000001</c:v>
                </c:pt>
                <c:pt idx="6">
                  <c:v>0</c:v>
                </c:pt>
                <c:pt idx="7">
                  <c:v>444.01600000000002</c:v>
                </c:pt>
                <c:pt idx="8">
                  <c:v>617.70000000000005</c:v>
                </c:pt>
                <c:pt idx="9">
                  <c:v>342.13800000000003</c:v>
                </c:pt>
                <c:pt idx="10">
                  <c:v>685.18</c:v>
                </c:pt>
                <c:pt idx="11">
                  <c:v>1881.55</c:v>
                </c:pt>
              </c:numCache>
            </c:numRef>
          </c:val>
          <c:smooth val="0"/>
          <c:extLst>
            <c:ext xmlns:c16="http://schemas.microsoft.com/office/drawing/2014/chart" uri="{C3380CC4-5D6E-409C-BE32-E72D297353CC}">
              <c16:uniqueId val="{00000000-1BDD-4D5B-8E8F-E060FBD149BD}"/>
            </c:ext>
          </c:extLst>
        </c:ser>
        <c:ser>
          <c:idx val="1"/>
          <c:order val="1"/>
          <c:tx>
            <c:v>2016</c:v>
          </c:tx>
          <c:spPr>
            <a:ln w="28575" cap="rnd">
              <a:solidFill>
                <a:schemeClr val="accent2"/>
              </a:solidFill>
              <a:round/>
            </a:ln>
            <a:effectLst/>
          </c:spPr>
          <c:marker>
            <c:symbol val="none"/>
          </c:marker>
          <c:cat>
            <c:strRef>
              <c:f>'Pivot Table'!$E$2:$P$2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Table'!$E$4:$P$4</c:f>
              <c:numCache>
                <c:formatCode>General</c:formatCode>
                <c:ptCount val="12"/>
                <c:pt idx="0">
                  <c:v>99.260000000000019</c:v>
                </c:pt>
                <c:pt idx="1">
                  <c:v>0</c:v>
                </c:pt>
                <c:pt idx="2">
                  <c:v>787.53</c:v>
                </c:pt>
                <c:pt idx="3">
                  <c:v>1582.2190000000003</c:v>
                </c:pt>
                <c:pt idx="4">
                  <c:v>0</c:v>
                </c:pt>
                <c:pt idx="5">
                  <c:v>0</c:v>
                </c:pt>
                <c:pt idx="6">
                  <c:v>0</c:v>
                </c:pt>
                <c:pt idx="7">
                  <c:v>0</c:v>
                </c:pt>
                <c:pt idx="8">
                  <c:v>5240.1200000000008</c:v>
                </c:pt>
                <c:pt idx="9">
                  <c:v>1319.9055000000001</c:v>
                </c:pt>
                <c:pt idx="10">
                  <c:v>678.904</c:v>
                </c:pt>
                <c:pt idx="11">
                  <c:v>1228.9531999999999</c:v>
                </c:pt>
              </c:numCache>
            </c:numRef>
          </c:val>
          <c:smooth val="0"/>
          <c:extLst>
            <c:ext xmlns:c16="http://schemas.microsoft.com/office/drawing/2014/chart" uri="{C3380CC4-5D6E-409C-BE32-E72D297353CC}">
              <c16:uniqueId val="{00000001-1BDD-4D5B-8E8F-E060FBD149BD}"/>
            </c:ext>
          </c:extLst>
        </c:ser>
        <c:ser>
          <c:idx val="2"/>
          <c:order val="2"/>
          <c:tx>
            <c:v>2017</c:v>
          </c:tx>
          <c:spPr>
            <a:ln w="28575" cap="rnd">
              <a:solidFill>
                <a:schemeClr val="accent3"/>
              </a:solidFill>
              <a:round/>
            </a:ln>
            <a:effectLst/>
          </c:spPr>
          <c:marker>
            <c:symbol val="none"/>
          </c:marker>
          <c:cat>
            <c:strRef>
              <c:f>'Pivot Table'!$E$2:$P$2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Table'!$E$5:$P$5</c:f>
              <c:numCache>
                <c:formatCode>General</c:formatCode>
                <c:ptCount val="12"/>
                <c:pt idx="0">
                  <c:v>102.21799999999999</c:v>
                </c:pt>
                <c:pt idx="1">
                  <c:v>0</c:v>
                </c:pt>
                <c:pt idx="2">
                  <c:v>63.44</c:v>
                </c:pt>
                <c:pt idx="3">
                  <c:v>158.36799999999999</c:v>
                </c:pt>
                <c:pt idx="4">
                  <c:v>0</c:v>
                </c:pt>
                <c:pt idx="5">
                  <c:v>1524.7899999999995</c:v>
                </c:pt>
                <c:pt idx="6">
                  <c:v>77.88</c:v>
                </c:pt>
                <c:pt idx="7">
                  <c:v>162.38800000000001</c:v>
                </c:pt>
                <c:pt idx="8">
                  <c:v>265.46000000000004</c:v>
                </c:pt>
                <c:pt idx="9">
                  <c:v>256.19599999999997</c:v>
                </c:pt>
                <c:pt idx="10">
                  <c:v>1417.0840000000001</c:v>
                </c:pt>
                <c:pt idx="11">
                  <c:v>2845.3700000000003</c:v>
                </c:pt>
              </c:numCache>
            </c:numRef>
          </c:val>
          <c:smooth val="0"/>
          <c:extLst>
            <c:ext xmlns:c16="http://schemas.microsoft.com/office/drawing/2014/chart" uri="{C3380CC4-5D6E-409C-BE32-E72D297353CC}">
              <c16:uniqueId val="{00000002-1BDD-4D5B-8E8F-E060FBD149BD}"/>
            </c:ext>
          </c:extLst>
        </c:ser>
        <c:ser>
          <c:idx val="3"/>
          <c:order val="3"/>
          <c:tx>
            <c:v>2018</c:v>
          </c:tx>
          <c:spPr>
            <a:ln w="28575" cap="rnd">
              <a:solidFill>
                <a:schemeClr val="accent4"/>
              </a:solidFill>
              <a:round/>
            </a:ln>
            <a:effectLst/>
          </c:spPr>
          <c:marker>
            <c:symbol val="none"/>
          </c:marker>
          <c:cat>
            <c:strRef>
              <c:f>'Pivot Table'!$E$2:$P$2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Table'!$E$6:$P$6</c:f>
              <c:numCache>
                <c:formatCode>General</c:formatCode>
                <c:ptCount val="12"/>
                <c:pt idx="0">
                  <c:v>0</c:v>
                </c:pt>
                <c:pt idx="1">
                  <c:v>159.72999999999999</c:v>
                </c:pt>
                <c:pt idx="2">
                  <c:v>0</c:v>
                </c:pt>
                <c:pt idx="3">
                  <c:v>15.552</c:v>
                </c:pt>
                <c:pt idx="4">
                  <c:v>301.95999999999998</c:v>
                </c:pt>
                <c:pt idx="5">
                  <c:v>51.311999999999998</c:v>
                </c:pt>
                <c:pt idx="6">
                  <c:v>71.372</c:v>
                </c:pt>
                <c:pt idx="7">
                  <c:v>0</c:v>
                </c:pt>
                <c:pt idx="8">
                  <c:v>425.214</c:v>
                </c:pt>
                <c:pt idx="9">
                  <c:v>55.622</c:v>
                </c:pt>
                <c:pt idx="10">
                  <c:v>684.37599999999986</c:v>
                </c:pt>
                <c:pt idx="11">
                  <c:v>909.87799999999993</c:v>
                </c:pt>
              </c:numCache>
            </c:numRef>
          </c:val>
          <c:smooth val="0"/>
          <c:extLst>
            <c:ext xmlns:c16="http://schemas.microsoft.com/office/drawing/2014/chart" uri="{C3380CC4-5D6E-409C-BE32-E72D297353CC}">
              <c16:uniqueId val="{00000003-1BDD-4D5B-8E8F-E060FBD149BD}"/>
            </c:ext>
          </c:extLst>
        </c:ser>
        <c:dLbls>
          <c:showLegendKey val="0"/>
          <c:showVal val="0"/>
          <c:showCatName val="0"/>
          <c:showSerName val="0"/>
          <c:showPercent val="0"/>
          <c:showBubbleSize val="0"/>
        </c:dLbls>
        <c:smooth val="0"/>
        <c:axId val="1080990368"/>
        <c:axId val="1080980800"/>
      </c:lineChart>
      <c:catAx>
        <c:axId val="10809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0800"/>
        <c:crosses val="autoZero"/>
        <c:auto val="1"/>
        <c:lblAlgn val="ctr"/>
        <c:lblOffset val="100"/>
        <c:noMultiLvlLbl val="0"/>
      </c:catAx>
      <c:valAx>
        <c:axId val="1080980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solidFill>
              <a:schemeClr val="accent5">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Table'!$H$11</c:f>
              <c:strCache>
                <c:ptCount val="1"/>
                <c:pt idx="0">
                  <c:v>Total</c:v>
                </c:pt>
              </c:strCache>
            </c:strRef>
          </c:tx>
          <c:spPr>
            <a:solidFill>
              <a:schemeClr val="accent4">
                <a:lumMod val="40000"/>
                <a:lumOff val="60000"/>
              </a:schemeClr>
            </a:solidFill>
            <a:ln>
              <a:solidFill>
                <a:schemeClr val="accent5">
                  <a:lumMod val="20000"/>
                  <a:lumOff val="80000"/>
                </a:schemeClr>
              </a:solidFill>
            </a:ln>
            <a:effectLst/>
          </c:spPr>
          <c:invertIfNegative val="0"/>
          <c:cat>
            <c:strRef>
              <c:f>'Pivot Table'!$G$12:$G$15</c:f>
              <c:strCache>
                <c:ptCount val="3"/>
                <c:pt idx="0">
                  <c:v>Furniture</c:v>
                </c:pt>
                <c:pt idx="1">
                  <c:v>Office Supplies</c:v>
                </c:pt>
                <c:pt idx="2">
                  <c:v>Technology</c:v>
                </c:pt>
              </c:strCache>
            </c:strRef>
          </c:cat>
          <c:val>
            <c:numRef>
              <c:f>'Pivot Table'!$H$12:$H$15</c:f>
              <c:numCache>
                <c:formatCode>General</c:formatCode>
                <c:ptCount val="3"/>
                <c:pt idx="0">
                  <c:v>13811.011700000003</c:v>
                </c:pt>
                <c:pt idx="1">
                  <c:v>8322.7739999999994</c:v>
                </c:pt>
                <c:pt idx="2">
                  <c:v>6091.7039999999997</c:v>
                </c:pt>
              </c:numCache>
            </c:numRef>
          </c:val>
          <c:extLst>
            <c:ext xmlns:c16="http://schemas.microsoft.com/office/drawing/2014/chart" uri="{C3380CC4-5D6E-409C-BE32-E72D297353CC}">
              <c16:uniqueId val="{00000000-96AC-4435-84D2-391398B021B4}"/>
            </c:ext>
          </c:extLst>
        </c:ser>
        <c:dLbls>
          <c:showLegendKey val="0"/>
          <c:showVal val="0"/>
          <c:showCatName val="0"/>
          <c:showSerName val="0"/>
          <c:showPercent val="0"/>
          <c:showBubbleSize val="0"/>
        </c:dLbls>
        <c:gapWidth val="65"/>
        <c:overlap val="-27"/>
        <c:axId val="1660218592"/>
        <c:axId val="1660218176"/>
      </c:barChart>
      <c:catAx>
        <c:axId val="166021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18176"/>
        <c:crosses val="autoZero"/>
        <c:auto val="1"/>
        <c:lblAlgn val="ctr"/>
        <c:lblOffset val="100"/>
        <c:noMultiLvlLbl val="0"/>
      </c:catAx>
      <c:valAx>
        <c:axId val="1660218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1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5">
                <a:lumMod val="60000"/>
                <a:lumOff val="40000"/>
              </a:schemeClr>
            </a:solidFill>
            <a:ln>
              <a:noFill/>
            </a:ln>
            <a:effectLst/>
          </c:spPr>
          <c:invertIfNegative val="0"/>
          <c:cat>
            <c:strRef>
              <c:f>'Pivot Table'!$A$2:$A$6</c:f>
              <c:strCache>
                <c:ptCount val="4"/>
                <c:pt idx="0">
                  <c:v>2015</c:v>
                </c:pt>
                <c:pt idx="1">
                  <c:v>2016</c:v>
                </c:pt>
                <c:pt idx="2">
                  <c:v>2017</c:v>
                </c:pt>
                <c:pt idx="3">
                  <c:v>2018</c:v>
                </c:pt>
              </c:strCache>
            </c:strRef>
          </c:cat>
          <c:val>
            <c:numRef>
              <c:f>'Pivot Table'!$B$2:$B$6</c:f>
              <c:numCache>
                <c:formatCode>General</c:formatCode>
                <c:ptCount val="4"/>
                <c:pt idx="0">
                  <c:v>7740.387999999999</c:v>
                </c:pt>
                <c:pt idx="1">
                  <c:v>10936.8917</c:v>
                </c:pt>
                <c:pt idx="2">
                  <c:v>6873.1940000000022</c:v>
                </c:pt>
                <c:pt idx="3">
                  <c:v>2675.0160000000001</c:v>
                </c:pt>
              </c:numCache>
            </c:numRef>
          </c:val>
          <c:extLst>
            <c:ext xmlns:c16="http://schemas.microsoft.com/office/drawing/2014/chart" uri="{C3380CC4-5D6E-409C-BE32-E72D297353CC}">
              <c16:uniqueId val="{00000000-E566-4DB0-BDCA-135F226EDCF8}"/>
            </c:ext>
          </c:extLst>
        </c:ser>
        <c:dLbls>
          <c:showLegendKey val="0"/>
          <c:showVal val="0"/>
          <c:showCatName val="0"/>
          <c:showSerName val="0"/>
          <c:showPercent val="0"/>
          <c:showBubbleSize val="0"/>
        </c:dLbls>
        <c:gapWidth val="75"/>
        <c:overlap val="-27"/>
        <c:axId val="1669422976"/>
        <c:axId val="1572251584"/>
      </c:barChart>
      <c:catAx>
        <c:axId val="16694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251584"/>
        <c:crosses val="autoZero"/>
        <c:auto val="1"/>
        <c:lblAlgn val="ctr"/>
        <c:lblOffset val="100"/>
        <c:noMultiLvlLbl val="0"/>
      </c:catAx>
      <c:valAx>
        <c:axId val="157225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2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Ship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564520997375328"/>
              <c:y val="-0.188253499562554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65F5A-C50A-4293-8151-8A5DA42F1387}"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8EA638C5-267B-404E-AE97-33FEBA375A0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FC150-4CE4-465B-9753-1DC023C6AB99}"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61A8A762-EB2E-4ED7-BEB4-666373A9DB1A}"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2592541557305337"/>
              <c:y val="9.0460046660833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1F954E-AD20-4931-A02D-E19D9D78D3B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D1E39299-D08D-4BF6-B3F3-621CB4A171F3}"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FC150-4CE4-465B-9753-1DC023C6AB99}"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61A8A762-EB2E-4ED7-BEB4-666373A9DB1A}"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2592541557305337"/>
              <c:y val="9.0460046660833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1F954E-AD20-4931-A02D-E19D9D78D3B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D1E39299-D08D-4BF6-B3F3-621CB4A171F3}"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564520997375328"/>
              <c:y val="-0.188253499562554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65F5A-C50A-4293-8151-8A5DA42F1387}"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8EA638C5-267B-404E-AE97-33FEBA375A0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FC150-4CE4-465B-9753-1DC023C6AB99}"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61A8A762-EB2E-4ED7-BEB4-666373A9DB1A}"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2592541557305337"/>
              <c:y val="9.0460046660833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1F954E-AD20-4931-A02D-E19D9D78D3B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D1E39299-D08D-4BF6-B3F3-621CB4A171F3}"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564520997375328"/>
              <c:y val="-0.188253499562554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65F5A-C50A-4293-8151-8A5DA42F1387}"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8EA638C5-267B-404E-AE97-33FEBA375A0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FC150-4CE4-465B-9753-1DC023C6AB99}"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61A8A762-EB2E-4ED7-BEB4-666373A9DB1A}"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2592541557305337"/>
              <c:y val="9.0460046660833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1F954E-AD20-4931-A02D-E19D9D78D3BA}"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D1E39299-D08D-4BF6-B3F3-621CB4A171F3}"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layout>
            <c:manualLayout>
              <c:x val="0.1564520997375328"/>
              <c:y val="-0.188253499562554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65F5A-C50A-4293-8151-8A5DA42F1387}"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 </a:t>
                </a:r>
              </a:p>
              <a:p>
                <a:pPr>
                  <a:defRPr sz="900" b="0" i="0" u="none" strike="noStrike" kern="1200" baseline="0">
                    <a:solidFill>
                      <a:schemeClr val="tx1">
                        <a:lumMod val="75000"/>
                        <a:lumOff val="25000"/>
                      </a:schemeClr>
                    </a:solidFill>
                    <a:latin typeface="+mn-lt"/>
                    <a:ea typeface="+mn-ea"/>
                    <a:cs typeface="+mn-cs"/>
                  </a:defRPr>
                </a:pPr>
                <a:fld id="{8EA638C5-267B-404E-AE97-33FEBA375A0B}"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FC150-4CE4-465B-9753-1DC023C6AB99}" type="VALUE">
                  <a:rPr lang="en-US"/>
                  <a:pPr>
                    <a:defRPr/>
                  </a:pPr>
                  <a:t>[VALUE]</a:t>
                </a:fld>
                <a:r>
                  <a:rPr lang="en-US" baseline="0"/>
                  <a:t> </a:t>
                </a:r>
              </a:p>
              <a:p>
                <a:pPr>
                  <a:defRPr/>
                </a:pPr>
                <a:fld id="{61A8A762-EB2E-4ED7-BEB4-666373A9DB1A}" type="PERCENTAGE">
                  <a:rPr lang="en-US" baseline="0"/>
                  <a:pPr>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1F954E-AD20-4931-A02D-E19D9D78D3BA}" type="VALUE">
                  <a:rPr lang="en-US"/>
                  <a:pPr>
                    <a:defRPr/>
                  </a:pPr>
                  <a:t>[VALUE]</a:t>
                </a:fld>
                <a:r>
                  <a:rPr lang="en-US" baseline="0"/>
                  <a:t> </a:t>
                </a:r>
              </a:p>
              <a:p>
                <a:pPr>
                  <a:defRPr/>
                </a:pPr>
                <a:fld id="{D1E39299-D08D-4BF6-B3F3-621CB4A171F3}" type="PERCENTAGE">
                  <a:rPr lang="en-US" baseline="0"/>
                  <a:pPr>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D65F5A-C50A-4293-8151-8A5DA42F1387}" type="VALUE">
                  <a:rPr lang="en-US"/>
                  <a:pPr>
                    <a:defRPr/>
                  </a:pPr>
                  <a:t>[VALUE]</a:t>
                </a:fld>
                <a:r>
                  <a:rPr lang="en-US" baseline="0"/>
                  <a:t> </a:t>
                </a:r>
              </a:p>
              <a:p>
                <a:pPr>
                  <a:defRPr/>
                </a:pPr>
                <a:fld id="{8EA638C5-267B-404E-AE97-33FEBA375A0B}" type="PERCENTAGE">
                  <a:rPr lang="en-US" baseline="0"/>
                  <a:pPr>
                    <a:defRPr/>
                  </a:pPr>
                  <a:t>[PERCENTAGE]</a:t>
                </a:fld>
                <a:endParaRPr lang="en-P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18-4D91-BD48-B2CBC251EA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18-4D91-BD48-B2CBC251EA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18-4D91-BD48-B2CBC251EAB8}"/>
              </c:ext>
            </c:extLst>
          </c:dPt>
          <c:dLbls>
            <c:dLbl>
              <c:idx val="0"/>
              <c:tx>
                <c:rich>
                  <a:bodyPr/>
                  <a:lstStyle/>
                  <a:p>
                    <a:fld id="{659FC150-4CE4-465B-9753-1DC023C6AB99}" type="VALUE">
                      <a:rPr lang="en-US"/>
                      <a:pPr/>
                      <a:t>[VALUE]</a:t>
                    </a:fld>
                    <a:r>
                      <a:rPr lang="en-US" baseline="0"/>
                      <a:t> </a:t>
                    </a:r>
                  </a:p>
                  <a:p>
                    <a:fld id="{61A8A762-EB2E-4ED7-BEB4-666373A9DB1A}" type="PERCENTAGE">
                      <a:rPr lang="en-US" baseline="0"/>
                      <a:pPr/>
                      <a:t>[PERCENTAGE]</a:t>
                    </a:fld>
                    <a:endParaRPr lang="en-P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018-4D91-BD48-B2CBC251EAB8}"/>
                </c:ext>
              </c:extLst>
            </c:dLbl>
            <c:dLbl>
              <c:idx val="1"/>
              <c:tx>
                <c:rich>
                  <a:bodyPr/>
                  <a:lstStyle/>
                  <a:p>
                    <a:fld id="{431F954E-AD20-4931-A02D-E19D9D78D3BA}" type="VALUE">
                      <a:rPr lang="en-US"/>
                      <a:pPr/>
                      <a:t>[VALUE]</a:t>
                    </a:fld>
                    <a:r>
                      <a:rPr lang="en-US" baseline="0"/>
                      <a:t> </a:t>
                    </a:r>
                  </a:p>
                  <a:p>
                    <a:fld id="{D1E39299-D08D-4BF6-B3F3-621CB4A171F3}" type="PERCENTAGE">
                      <a:rPr lang="en-US" baseline="0"/>
                      <a:pPr/>
                      <a:t>[PERCENTAGE]</a:t>
                    </a:fld>
                    <a:endParaRPr lang="en-P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018-4D91-BD48-B2CBC251EAB8}"/>
                </c:ext>
              </c:extLst>
            </c:dLbl>
            <c:dLbl>
              <c:idx val="2"/>
              <c:tx>
                <c:rich>
                  <a:bodyPr/>
                  <a:lstStyle/>
                  <a:p>
                    <a:fld id="{CAD65F5A-C50A-4293-8151-8A5DA42F1387}" type="VALUE">
                      <a:rPr lang="en-US"/>
                      <a:pPr/>
                      <a:t>[VALUE]</a:t>
                    </a:fld>
                    <a:r>
                      <a:rPr lang="en-US" baseline="0"/>
                      <a:t> </a:t>
                    </a:r>
                  </a:p>
                  <a:p>
                    <a:fld id="{8EA638C5-267B-404E-AE97-33FEBA375A0B}" type="PERCENTAGE">
                      <a:rPr lang="en-US" baseline="0"/>
                      <a:pPr/>
                      <a:t>[PERCENTAGE]</a:t>
                    </a:fld>
                    <a:endParaRPr lang="en-P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018-4D91-BD48-B2CBC251EA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extLst>
          </c:dLbls>
          <c:cat>
            <c:strRef>
              <c:f>'Pivot Table'!$D$12:$D$15</c:f>
              <c:strCache>
                <c:ptCount val="3"/>
                <c:pt idx="0">
                  <c:v>First Class</c:v>
                </c:pt>
                <c:pt idx="1">
                  <c:v>Second Class</c:v>
                </c:pt>
                <c:pt idx="2">
                  <c:v>Standard Class</c:v>
                </c:pt>
              </c:strCache>
            </c:strRef>
          </c:cat>
          <c:val>
            <c:numRef>
              <c:f>'Pivot Table'!$E$12:$E$15</c:f>
              <c:numCache>
                <c:formatCode>General</c:formatCode>
                <c:ptCount val="3"/>
                <c:pt idx="0">
                  <c:v>3265.18</c:v>
                </c:pt>
                <c:pt idx="1">
                  <c:v>3644.788</c:v>
                </c:pt>
                <c:pt idx="2">
                  <c:v>21315.521699999998</c:v>
                </c:pt>
              </c:numCache>
            </c:numRef>
          </c:val>
          <c:extLst>
            <c:ext xmlns:c16="http://schemas.microsoft.com/office/drawing/2014/chart" uri="{C3380CC4-5D6E-409C-BE32-E72D297353CC}">
              <c16:uniqueId val="{00000006-3018-4D91-BD48-B2CBC251EAB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Table'!$J$12:$J$22</c:f>
              <c:strCache>
                <c:ptCount val="10"/>
                <c:pt idx="0">
                  <c:v>Sean O'Donnell</c:v>
                </c:pt>
                <c:pt idx="1">
                  <c:v>Claire Gute</c:v>
                </c:pt>
                <c:pt idx="2">
                  <c:v>Joel Eaton</c:v>
                </c:pt>
                <c:pt idx="3">
                  <c:v>Emily Burns</c:v>
                </c:pt>
                <c:pt idx="4">
                  <c:v>Janet Molinari</c:v>
                </c:pt>
                <c:pt idx="5">
                  <c:v>Steve Nguyen</c:v>
                </c:pt>
                <c:pt idx="6">
                  <c:v>Brendan Sweed</c:v>
                </c:pt>
                <c:pt idx="7">
                  <c:v>Gene Hale</c:v>
                </c:pt>
                <c:pt idx="8">
                  <c:v>Tracy Blumstein</c:v>
                </c:pt>
                <c:pt idx="9">
                  <c:v>Brosina Hoffman</c:v>
                </c:pt>
              </c:strCache>
            </c:strRef>
          </c:cat>
          <c:val>
            <c:numRef>
              <c:f>'Pivot Table'!$K$12:$K$22</c:f>
              <c:numCache>
                <c:formatCode>General</c:formatCode>
                <c:ptCount val="10"/>
                <c:pt idx="0">
                  <c:v>979.94550000000004</c:v>
                </c:pt>
                <c:pt idx="1">
                  <c:v>993.90000000000009</c:v>
                </c:pt>
                <c:pt idx="2">
                  <c:v>1021.06</c:v>
                </c:pt>
                <c:pt idx="3">
                  <c:v>1044.6300000000001</c:v>
                </c:pt>
                <c:pt idx="4">
                  <c:v>1045.21</c:v>
                </c:pt>
                <c:pt idx="5">
                  <c:v>1228.9531999999999</c:v>
                </c:pt>
                <c:pt idx="6">
                  <c:v>1280.992</c:v>
                </c:pt>
                <c:pt idx="7">
                  <c:v>1288.4640000000002</c:v>
                </c:pt>
                <c:pt idx="8">
                  <c:v>3341.6260000000002</c:v>
                </c:pt>
                <c:pt idx="9">
                  <c:v>3714.3040000000001</c:v>
                </c:pt>
              </c:numCache>
            </c:numRef>
          </c:val>
          <c:extLst>
            <c:ext xmlns:c16="http://schemas.microsoft.com/office/drawing/2014/chart" uri="{C3380CC4-5D6E-409C-BE32-E72D297353CC}">
              <c16:uniqueId val="{00000000-8D02-43C1-9487-A678675EF4A8}"/>
            </c:ext>
          </c:extLst>
        </c:ser>
        <c:dLbls>
          <c:showLegendKey val="0"/>
          <c:showVal val="0"/>
          <c:showCatName val="0"/>
          <c:showSerName val="0"/>
          <c:showPercent val="0"/>
          <c:showBubbleSize val="0"/>
        </c:dLbls>
        <c:gapWidth val="65"/>
        <c:axId val="1932800896"/>
        <c:axId val="1932799648"/>
      </c:barChart>
      <c:catAx>
        <c:axId val="193280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99648"/>
        <c:crosses val="autoZero"/>
        <c:auto val="1"/>
        <c:lblAlgn val="ctr"/>
        <c:lblOffset val="100"/>
        <c:noMultiLvlLbl val="0"/>
      </c:catAx>
      <c:valAx>
        <c:axId val="1932799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8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Table'!$M$12:$M$22</c:f>
              <c:strCache>
                <c:ptCount val="10"/>
                <c:pt idx="0">
                  <c:v>Accessories</c:v>
                </c:pt>
                <c:pt idx="1">
                  <c:v>Binders</c:v>
                </c:pt>
                <c:pt idx="2">
                  <c:v>Furnishings</c:v>
                </c:pt>
                <c:pt idx="3">
                  <c:v>Appliances</c:v>
                </c:pt>
                <c:pt idx="4">
                  <c:v>Art</c:v>
                </c:pt>
                <c:pt idx="5">
                  <c:v>Storage</c:v>
                </c:pt>
                <c:pt idx="6">
                  <c:v>Chairs</c:v>
                </c:pt>
                <c:pt idx="7">
                  <c:v>Bookcases</c:v>
                </c:pt>
                <c:pt idx="8">
                  <c:v>Phones</c:v>
                </c:pt>
                <c:pt idx="9">
                  <c:v>Tables</c:v>
                </c:pt>
              </c:strCache>
            </c:strRef>
          </c:cat>
          <c:val>
            <c:numRef>
              <c:f>'Pivot Table'!$N$12:$N$22</c:f>
              <c:numCache>
                <c:formatCode>General</c:formatCode>
                <c:ptCount val="10"/>
                <c:pt idx="0">
                  <c:v>994.46399999999994</c:v>
                </c:pt>
                <c:pt idx="1">
                  <c:v>1011.7780000000002</c:v>
                </c:pt>
                <c:pt idx="2">
                  <c:v>1365.8379999999997</c:v>
                </c:pt>
                <c:pt idx="3">
                  <c:v>1369.52</c:v>
                </c:pt>
                <c:pt idx="4">
                  <c:v>1386.672</c:v>
                </c:pt>
                <c:pt idx="5">
                  <c:v>2990.404</c:v>
                </c:pt>
                <c:pt idx="6">
                  <c:v>3453.7629999999999</c:v>
                </c:pt>
                <c:pt idx="7">
                  <c:v>3877.7891999999997</c:v>
                </c:pt>
                <c:pt idx="8">
                  <c:v>5097.2400000000007</c:v>
                </c:pt>
                <c:pt idx="9">
                  <c:v>5113.6215000000002</c:v>
                </c:pt>
              </c:numCache>
            </c:numRef>
          </c:val>
          <c:extLst>
            <c:ext xmlns:c16="http://schemas.microsoft.com/office/drawing/2014/chart" uri="{C3380CC4-5D6E-409C-BE32-E72D297353CC}">
              <c16:uniqueId val="{00000000-FC0A-4433-8939-AA45360298F5}"/>
            </c:ext>
          </c:extLst>
        </c:ser>
        <c:dLbls>
          <c:showLegendKey val="0"/>
          <c:showVal val="0"/>
          <c:showCatName val="0"/>
          <c:showSerName val="0"/>
          <c:showPercent val="0"/>
          <c:showBubbleSize val="0"/>
        </c:dLbls>
        <c:gapWidth val="65"/>
        <c:axId val="1912861872"/>
        <c:axId val="1912862288"/>
      </c:barChart>
      <c:catAx>
        <c:axId val="191286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62288"/>
        <c:crosses val="autoZero"/>
        <c:auto val="1"/>
        <c:lblAlgn val="ctr"/>
        <c:lblOffset val="100"/>
        <c:noMultiLvlLbl val="0"/>
      </c:catAx>
      <c:valAx>
        <c:axId val="1912862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Sales Per State</a:t>
          </a:r>
        </a:p>
      </cx:txPr>
    </cx:title>
    <cx:plotArea>
      <cx:plotAreaRegion>
        <cx:series layoutId="regionMap" uniqueId="{8B29BA15-ACCD-4ED3-8570-DBACA4EA3429}">
          <cx:dataLabels>
            <cx:txPr>
              <a:bodyPr spcFirstLastPara="1" vertOverflow="ellipsis" horzOverflow="overflow" wrap="square" lIns="0" tIns="0" rIns="0" bIns="0" anchor="ctr" anchorCtr="1"/>
              <a:lstStyle/>
              <a:p>
                <a:pPr algn="ctr" rtl="0">
                  <a:defRPr sz="1200" baseline="0"/>
                </a:pPr>
                <a:endParaRPr lang="en-US" sz="1200" b="0" i="0" u="none" strike="noStrike" baseline="0">
                  <a:solidFill>
                    <a:sysClr val="windowText" lastClr="000000">
                      <a:lumMod val="65000"/>
                      <a:lumOff val="35000"/>
                    </a:sysClr>
                  </a:solidFill>
                  <a:latin typeface="Calibri" panose="020F0502020204030204"/>
                </a:endParaRPr>
              </a:p>
            </cx:txPr>
            <cx:visibility seriesName="0" categoryName="1" value="0"/>
            <cx:separator>, </cx:separator>
            <cx:dataLabel idx="24">
              <cx:visibility seriesName="0" categoryName="0" value="0"/>
              <cx:separator>, </cx:separator>
            </cx:dataLabel>
          </cx:dataLabels>
          <cx:dataId val="0"/>
          <cx:layoutPr>
            <cx:geography cultureLanguage="en-US" cultureRegion="PH" attribution="Powered by Bing">
              <cx:geoCache provider="{E9337A44-BEBE-4D9F-B70C-5C5E7DAFC167}">
                <cx:binary>7Hxpb9y40u5fCfL5ysN9OTjzAkfqzbvjOM4kX4SO7UjURknU/utvyUtidzyek9wAFwbexmACt5oi
WQ9re6qkf18N/7rKbrb1myHPCvevq+HPt3HTlP/64w93Fd/kW7eXm6vaOvu12buy+R/261dzdfPH
db3tTRH9QRBmf1zF27q5Gd7+z7/hbtGNPbJX28bY4l17U4/nN67NGvfCtWcvvdle56ZYGNfU5qrB
f749PX/75qZoTDNejOXNn2+fXH/75o/du/ww45sMFtW01zCW0T1NlVCCCn33efsms0V0f9nDBO1x
rjCm+GHSk20OA0/rm8gWD989t5DbZWyvr+sb52APt/9+H/dk0Xd7urJt0cxiikBif779UJjm5vrN
+2bb3Li3b4yzwd0PAjuv/MP7263+8VTQ//PvnS9g8zvfPMJiV1L/dOkHKE6WL0ngJ6HAe5xITKUU
6PZDnkKh9Z7CSBKt1d11/jD3HSInN1/qrUu3D9/+95h8H7mDyry9V4jK/slLMvg5VKje01hrqdG9
fuinqCixRxRWSGh+hwp7mPsOlf3i2myLXwDl28AdTObNvUJM/nP0IJfnzuVPYkL2pBCMCKTvZE5/
wEQxRClBoCy3n4e57zD5T7b9ss1/AZNvA3cwmTf3CjFZ/UZMiNrjmnNM6K6CkD2mJGVE0W9g3Xmv
OzBWma3N9S+A8W3gDhjzrl4hGP/5/HBIf4OCsD2iKQHDxO7Ov3yqIBjjPVAgrgW/8zX4Ye57BanN
ZH/FaP3nYeAOJvPmXiEmwX8e5PIbMJF7hDMhwJvc6QHI/EmkhfWewBIiAAb+Zv48zH2HSbDNzFdb
F+YXVOXx2B1k5i2+QmSOTx+k8xuQUXtUSK4Qw3fI7AZeYMGkpIJydQeMeJj7Dplj45xta/Pw7XMr
ej4Y/j5yB5V5e68Qlf3f6FAY2sOEYcb5feSlnuqL0nuYQd7CFb9DZUdf9rPMFNZA5vD3udLzqHwf
uYPKvL1XiErwe3UF8g/AhJHnrRjie5xJBdryIPh782XBz2+v7cO3/72SBN9G7sAx7+sVwrH4jTkj
ZCcIKSkI/a4Ej52K5HsMkntG8b3p2skZFzfZtt/WNz+PyveRO6jM23uFqOz/RlfPyB6STHDJ2LeQ
9zEqmu7NyaLA6P76jkPZt/0vOPm7UTtozNt6hWgcfnrpRP5ktihnXoUSUIQdD8IhdZcSMXbPfe2k
7ofgONqrdHxpKc97kO8jd+CY9/UK4fhw8ZIMfhIOvUfJTHKRe8JkJ9q6zU2kIoSIHbX40Gzjl9bx
PBZ3o3ZwmDf0CnE43n9p/z+HA2N7SjKppbpPN37UDkkREF8z/TV/dtA4Nlexiba/QAF/H7mDyry9
V4jK++D3oUKBj0dUM4Lvc5FdagvtKc0QEPLPo/Letk38JtjWFqLfX3Aiu+N3EJq3+goROv6NhDAT
e5RpzOgDDY+fehXN9rAGrgvol4dj8ZAmFsWNs80voHJsvg3dAWTe2SsE5AT84N+nZT9pyAiUsDRh
M997+9lRGYiBBVzh4oEM2zFkJzf9m0+2Tl9a0fOu5fvIHVTm7b1CVC7+ekkGP4cKxZB5UMXAUt2h
sqsmEAYAYlrOBa35A+7nMS18cTNs3cNX/32yeD9sB495Y68QjxOwtr9LSyjk5VRTycGn3352KGEJ
dIriUAoW99XHXS2x9f+TYznZGb+D0LzVV4jQ6eb3IQSEF8Ocg3ORz9oxBVUvpIHvIveuXz/Mfedf
TmPzC+zK3agdNOZtvUI0zv7zIJHnDMbP2S9AQ2lg6+9r7Qjt2C8p9xRVCuzXd3rysf06uykKN2bd
9pcI+6ejd9CZt/kK0Hl5iY/t2pNf/mQDCzBgHFGgWujzWgNdEwjPdKS+L4XtJPk7XSZ/v6znQ4Cd
4U928jpaWC5+Y2wMTkYx8OdAtdw5GXDqj4kvaJagbGZi2L2TgVDtsdJcgNJAt9DNL/CRj4buqMu8
wVeIy+VvNGYUKDBMlIYy17O4SLU3WzpGH7iAHZr40tSR+SVD9n3kDirz9l4hKh9/IypMgsPHYLvU
PSo7Idld751g3wqT+Km2fNy6GDoPm19pw3s8dgeZeYuvERkgjx5b7ye7+kmnAtwYOAzNKXQY3X12
7JjeA0IZ2l308z0tH427soUzxUtLet6hPBr6ZAd/vv0IG/z/gcvft09+ayxdbJvt8rYj9VEH5ctX
b3cPHbI7Q1+C8A7d/es/31IhFPjxb52u802eOJJHUvxh1M3WNX++9cAXQdce4ZgTrqTSCBKe/ub2
kiZ7SmExOzLIYCU0ybx9U8z5C/TLyj2kwIMpDFcIdAXAMtzMucElaBOABAtpDq1pSGlY4cMmz2w2
QrfsN4nc//2maPMza4rG/fkWpijvfjVvkIH/5HOuBrQG3A1Dey5cv9qeg77Dj/H/IRjFactjcagj
W2/qHA9nHBf1ZhrHdAqa2vHtIwH9lxPKuaUOkhCkgCx5OmEKuy5JmfNDyola4K4360m3w5nIVLWJ
RofBzX4D5Jn5wKX8sEEokt2GzxBIE/R0Pp2IyWki2aG0sdgmGiagSYIvHO/M+uWpIOrYnQqgBqw5
tDvN9Z6nU9VxH0dtitlhmvd8a2RSb3gzmdIXJMInzTTpS5km+KQO+XD+8tTP7BJOEjSOKIWwlngH
xr5KuxF5NTt0JGH7hSox8T1eqEXeRUUOSfFLIsXgEHY3CicQawJkFzR1zzry+NAMNnO5HAw77K2A
iWRZo87vE5SZoGtkEvkFTcr4IB8Gp4Kxjjv3F8M2ixdDZrwAkUJDB8RLK/px+xDoAacAhLUUEnoA
ny4owXHYZlHIDlXPYLs6r8waeSn879fmwhiUBsMRhoOzc6CihKIsHkd2SF2PT1rmuWvZ5MN5m5AS
+LqXtjXL8alyCuj2V9CbIhH0DXFgeh/L2TRl7QnbssMujL864vSyJbn3D2g+JzswQpDsw2RgpXbA
RF3CZEMydjilzh4mqotLX4nSC/CUesZ/eUd4ls7ulig0nxFBGYhQ7SClQoq7ycP0MCEmzRe0gzlx
6DnhZ7UrP6kq5VsmRlBSo4fzMW7oftSFFHzWS4J95gQLCEMRQbOqMuhgfCrZkGAShiJlh4NqyAFN
C+z5VajVUek5OKGVzvNlmpJa+OPUjnhxq7y8dGYNFqTevLya5xBgQPQzPSMN+eXTxaSZFkOelqC8
XTicA2nT+33R2kNW1nr581MJ4Es5hnocJbsnaihVbWtZ0UPDQbxaR6CyXjaAqVcCkHh5sqe+Bcw3
9CVoJDUDzyJ/PL5l3NisqkrvIBxRMvmeV5efCpqVn6ZeDWddMYJ1eHlGPOP2/XjNU0JPkETguOE0
Mzp71McaU6YTtHNjqQ9QWJs1U4WX+a52w7noveHcuBBwpXwazmKVkAsTgUrlQ2MPpVeU/UIZUW2m
CtzfrQVpWFo6OADETH4YexNeGGz/SUgQ7D1dMzh+OROmXEBFjgpwjU/XXKghYUNO2YHLUL5CUzyt
rBHeKsIubX2L8nGIgixLahsGNilHsQR6T7yray/Ll2OSwRrDPAQgQx411xPNm+uBpHB0dTyBXpHK
A8uL6gR3Psd9Gvk40mxbxWo4z0RVb1ACw2ok6L4cYdzCJYTu9ySpPjWdtIcqYvSgTkCA/pgm41lk
Mq9eCohbL5sp9pIg1mGFN9hxuLWTcd0vch2LNMhqE1I/ag0V66yoYA4FkhYuHs+qCvgwn3WMxH5r
SnziYgsnpGS4/DRa2UxrL5y0OOhLag9dE+X1YqxxER+kWdxcp0lWfZJlQcqDHJvxHCuIWjzSeJ0/
lWlkPuNRA2RyoiJN/V714WWVWTh7TSq2qSFw2llC+HbE2l07XM4euuv4Nh9TclVOIdl0lazOa9Hk
a97LKpAmYp0P9rfjfq85eBg8Ynzh0QqUdFDqiIWpF9CBgURDE16OjJh1SKm7rl2jFp4l+KKZCMhH
96E8dy6aLknH3XWpGeCUi15f4qF212keEeIL2ujl5EJMAzXW+rItR/iVF450X4cF3CVPRnwxNSA3
1iJX3XnUAjz1qnQio/6Yx3WyidjQZP4oJZxsFgs2+nkxTvIgngMTL5HDWVTl+gglZDhP7SiGZYY8
Tyx4keGTylRwalKK+FaKFKQ5JknZBJ1VYxF0KJTioJztpdfJyq0d66psTQYCi4FENM2XdQN+UdgY
9M+iaIyW+aTwSezlGUDJ80YFoVVVv5AjA3/TpGGY+bigcJa7xNOXDoVwW9W0ajF4dDgrsQJf1DQy
HVZjBn7ZbwpOaFDSaDqeZDZFATY533a24lsRt5r4rqh1tuAjrt9HdCKbaeojuSCRYJ+Lrisu1GTG
46zqskXlBov9xMuwWmGD6gOT2W4/ykaYxmXDEPTFZNsFcqG4yLLJ9D4Sqkh9yZPxRCGFDnMW29LP
U60Dwx0NBu6xYCym8SLViC9bG5flQYpGA5GRSGN/Qq5415ROFX4StvmN5XXzVbHJ7kOLUXsC/fRt
EYxDEg5Bm4JlCqYMDFePyhqE4I3lXyJLa7dyfBRXwyTxwjVFcWQdqqMVokr2vm5Ls8CJLdadbe2J
TjrcB8Xk4s8R9bgvbVMejyIW66oYw0M8NrJaK9eLT6XJm9VYlNNnEfX2gLI8Gv2hZ9PnIqvSJedk
ChzuAEYV8i5I0774nJSJbBZFF7tFimq5noNR58uhcmRR17m3rCAG9DsIXla5Is1smEK/sCg8b1Pn
7RdpVe4ndexWI2/HmzCy/TL2jPdu1Db/y6QdC7KxaPyyMKmfVM74Mq23smGgH2byFiHJ46DtarzK
Sws3Ut4JG2IE5p+G1vppTWO8EDKjtgnSSkvK/VpIFdkZ+bI/gkhXbQjFI18Uput9FoYwEct0uGBt
FO8rW7oAnriMF5MdvSXJbfuhTEVVBl3hVi1Px6CI0VUmnf1LZ4b4RuNh5byQLtoM1qHDJn8HXmlK
AfgpPhKs6v0yQoCojEhyZKUuzlDTlmeZa+BQewIisu0YNvjEIwmohHOQMSxt2ZDkUAwhBNiEDk0V
gLVtrqMagUGyk8YXI5rgyKKm05e1bIdoqdqBo2Vq4qHwG1uhzs9lmE0B4Z79FGI2nGVD5QVyzOpN
4zT4Y9Xy0PgZYfbQ1tl8NzyUbp2aBkwQWGMIzEoL1naAPMq5BEI40U34oisZqH4b82rDBpYMG47T
8lNZwrENrOys89OsyD4RW0UQz8Vt72NqiQWdj12Zf+ZJrMqvY9kx33WyCZeZbNyySFh/k6u+igKe
evyjFqHer2PtNpkdo9gvhsi0foaT+Ivrmm1ScrrkzERREI5gPv7KJq/13puptHSjSKxOujoxgchM
uoz7vtoknphWoyrKD5OOculryfoPHa/zcxGVX0k2/TVA5/hp2pBmA3ZVZgHRdbtkbUmuoyaOridj
+vdRKwE50PhkWXVppH0WyX7yu9iko19lTh4IDg+dLoY+K/PACbDjQdq6qN80ekCHrLLjceUaei6m
wXh+nact9gWgkAQQ7OhLr+iGYjngJjse6pqdTmbKTivM2vPcqCqoLXZXrPOypW0m+sVq0R02opyI
z0NihO8UNUEa17Hft1Ov/bzKwFzokC+SXLGDse++hKXXv++bKH2H2xYd1ybin9NepFFQZ7EGX1lg
41cjjU40G81xPXB64OleCz/uIrclpi8Pc0n1sjC8PcQCeaHPGpfXawwmb+VBMNstBkxI6BsWymEV
ZwW9EGlZbrqCTu9LE4dHaGynd02MrK+7qP8ETzhX7RI5x8zBYIaBB8oiT/gq7FV6IgbUl2sdt24D
Wa53lMjJfkCmJjrw0jYvfOJJlG5aODwnPXj4r7ir3HFblt16AEd4WCQuzxaljkPnWwzpRQzGbZ2y
EJughMjCC6JOdu8i0vXUL5KQl3Aus/pTOjTUr8eMHw2GgBmlaNRNUJVd0S9IXrdhkBWWHDdynLg/
6gqrpcokA4OI+xtLRBuutFdNq6iM2D5jFVnSTEwb10pz7nJcfWjx6C5VNrJlN0xpMCWD8VMpmM9Q
HGN/mBK5oGUvTYDDKb5GeQN+qEFjF4ReZ7IFA1GddRPkKUU2yTrgNjSnBMnhA6p775ibhka+oRVd
KY/W0i/Kgq8qJ3kfWGK0W7dwdr+GWTx8LBVtrnoeyuteNMKsUClaF7gM8yxIbCZrP1TUfp2aqTKL
Op7GdiOb8iuPh+jMJTkFLwfPmh/Qfoitb21RLeLBVKPPZF0HKXjnUy/rkyVBImwWOoKYPZrGYfBR
bGXs85Y16jBt0eh7THZ/xWK0bSCjKTlFMpTID8siOy10ljV+QQbvXexRQC0DAolt8rLPhvZyiKsh
ZHcZ7D37eHaXTNwxaFcWAisTxffP0n/7838ubA7/3T7w/f3L+VH8739B8+HdM/wv/mp9Y+eiutv9
0byab/eCxdyvbuYfn/zxAxn6wATu0J13rwT4m4v/HRcqb7nBb0n2D1To98cnvjOhd2PuiVCMoF0d
iM5bvhtyTwWs0j0RihFUT4HOFBzYDmCVJKR1D0Qohrrq/NiBwNAMNxOp34hQKvagaZRoBQ9VcaCj
kP4ZIvSWt3mUOsLjDeq2QAI9wZRDKr5DCaA8LlHoTd6hasIq0SsgTNTY/lV3mhX1QYJyaSo/BQIu
TtbSgUbwI6qzvF9GOeT1svG5HVkZHTAdqpQeFx6hSMDpBUeBEqBUIB0C9UqTZgjXqTLcmCMe9V0F
egLfhu0mrCaY6wPiXV9NESROeTvER7jL+QiRQ6+k58fK6wOvg+gzP6BQq26DlPaZAT8Thh36RIo6
bAIrmroc3yfVBFWhpWJRL9+peGhjfWpMs+wbzSDYhkDMywOIM2nhZ209eaMvRy9Mg4jbSpX/qzV3
x/zZDpDvGgAYayi3/b3azL19m21eQont++MxMzV/P/JeeSSChzYhjxX3KnCvOJLAWzMk0FdIAe1x
V1x4UBy+B+cLw/M6kmI2c23fFAcqCPAaAfg5Ba2BPh9Ef0pxdugLeLQBbgSFEkjZgX2en354TLkw
TwxRpeS0SQseB3QSoU9EdPlIKPdG93GZ4ilFxuHJbpgENB1qYbBPoXeY0MZ2Xgn6OG3alFT+IN20
iGUngzJlzT9QZPqZ/UBtQknOgMTndGcqm4dDlUDGuBk60/gGosVDQmjoY1vmfgZvNNnkuPbWw8SZ
DxbC/sP0Tzlf2KnC8PwuNPxA6zWAtstgQdSpeC8IRKdFf0Fy+VEZt3hZmLuE0+0UHIoeQDgJ9QPh
BMTR2KIQVxCk9xcQzF06jW3QAonno6m6eXkyyC53BQqPh0OhCh5KhniV6bnD6fEBoVHFxKCd27Ce
VgdRmuMysNrLD1Ie5gdZxz6wsK9yiJurBvmc2iSHuFlPNSTUNTA/DmIYX0IJRftxotL9tpc6Byai
01UwZFlkIT/SCcR8FS57P4+1Xyea7BOIQb6QpF9HnWu+FmwmEOoGkcvR6TLwRt3mi9Qr6ElctXpB
4xSyNTQOl2MS1kcGkt/IByK7jhcM2OALwbPooxklhKd5Td9BjspPOQRf5wICf79jde63UROdtF2B
ffAI4cKqtvI54tWqa6dpP1XRcZt43Yrm+Vcms3Nr2JWY1LumtnnQM5UflGj4HHUMkvc8EUsPEhE/
p8m0SMsJgtOKm6Au8IK7pL+BLKjal0l8CnSgtzDa1ktG8nbZ216cDANNA+2J8IBE9FJ6ODxIYgNx
qpOlb7ruhgpPXwxQWF6MOElOJl1FF41gWdCqNEAQfy+kjULI+sNuM5ksXCZoiI8LxyHDC30UqrE/
5BES6bKvvWYMon6M9H6jknZYGchmLyrZqUUMLHRAlJFHJUoSdFiUOMSrApIY8YEV0vsYp119WlgM
91HDQC4sTrtDcJPtBjqxnG/quskBVR4fhnlVH9sMqBRSVOkq7zUckbxKziprxyDpC7zsxpasIARG
l8ymajF21RB4sSHtp9agCkcBGvGRN8nowsTVBKkKUD6hyNkiroQD92qw3p+8OjwKw7h+V05FfZbX
7ijUI/1UTaq5YC1NN5UX42M8ULHJCzgL1QSBcdsUw7rI6ac4rfnop6aNVomkw4Y5o98hESVrj5b1
8RR59qzNxgVx7XgcDbasAl1maFX3wLVawSMIzUUJ/OzAzbrWrD00YZ/6EOiLMyPdKgypzf2wkdjX
OPqctGm8D8M+Dh1EHXlYLYDMeFeO6YcEu8j3gEhbs7yAdNCJ1DdQhQMKJurfeWGP14QatMGozDZj
3rB9KG1UhyMwMpmPIAA4zUfwG3CiiVBAPEboHQ2rces8i4IMlOaoixLvsIkEWdNBxwuRQRoGCWWR
rtKwkosKVTBblFKgX7TnUUguhnAVlvF4MHgq/KTSpghCFel1FIb94ZAkSSBt2wdCe/HaAb8Iup97
PmEoAjqmHYKcp9qnIusPJhLjowHeNrUKE6EvrbVJkKfwZish4y0N6UeNp3EZNQ06N8OINqSjnyXg
6qksep9axHwsQdLUTAcNg5yiC9Pan5jXLMK+SxeVwnEgpuTYc1X5LqnCbFFU07WJlFN+jCCnV2HU
7Yde1C6xh94NY7tqBhsBm9AmvtVlv55SuG0UiupDjT2Zg3nqvUVZ1XbVEku3kEmmPjCCYumGVVVG
9ILzUgcFTutiv5CdO2u9km7Bbqt9k/d0jXCcBUMXk2Uct4AQZ+V0EmbAS/g0LMcPFqvsCAzStI8H
DcwS4Z9q2zsfQmcP4sbQBlkZkoVD8VGkinUMDsDPO9Q1fhTloZ/luDhxudrPOvIhzWPkkxAXQaTq
AwZc2mKavHABBLc6jsL0Jhx0EkyVW8qWsG2LWPklaWl3CgRQrn2ege6BSRCnZkyGI4jqs32Rk3pD
lUkXtp/6v+wAOTVEQzAz0sk4BpkABfK9Yki+aiBhP+K+QhehnNg7OiViQTONA5zlCaTqPKNrCSWA
pSjgfOFBDNd5PnqnaVVAnccVQVrL5JLHvNhACcBmQVVnbQA8FwsSBtYDegyydTtJdpRR01c+Lafu
NHfK28yvXgqqSl7Bm7Oixu804F6FPNlXiZIXmRvwuuAGeG3CxkB2o9mQlJElFjretAaqQnZoOZT7
OT8VBqeb2Iuiz4ov88iM62yMQfxdPHzAYLkWhGm1AiFlF1RFOOAIlxnkCSl5zyqxFH2ef2zGlH0e
OhGfiFpMH11BFzY1vfGTsq5PWlw2qzRP4OSNMtmwNKv9DAo0C3CeX4vUET+s6nQlotDtg3/s97uE
gs2oBivFYYPzkWQLkrn2Lq7439T4Lsh/0hT10HF1G6rPnR5/H+Lv9O4+Sg7mcfcBvoBkVkIYDWE5
vCJvznQfsmN4V8vcVamh1YdyCKLmkvl9jC/xHqSq8ytDIJt+lBljBY8qQcvRnB4DeQ0ve/mZAJ9C
t+yjouo8I7QIgqpCuCPAru4Wy4FghbijT/mNwmHT6iUpWellASo7M11y3pbplnk1d6uiGt3IFg0Z
gAUKPBuiL1FRM6DTwP6n8kDHfGwXqfaKagOKkLnjjOclZJ42HXj5hadNMtiFJ0SW0CCSkuEbOdix
PQc+SmZbpXgZXtGcVuIkEqYqqQ/1PwdLYSUES6cxRk1fLKKM12np257n+RGWI4R3kKPneDwkOS2S
r57rLIx5BOkzCcrTIBee7EbwaNjckjU384O4ANnHQa7EuWljEaubsLdFUm2anGVsk7HO1XIzuagx
UMQxJbx7J0OhIeHq5enxnJV8Zy9gfugRmx8+p4oCUrCYp/NPCVVOIGGuE5zS1ASNpRwoOK2JVyWr
euijugGWrolYDISaN5XFWc/o6AhYx0n09KARcQFxkLUVrfGJ5gqKN/8go6d5B4OyPKXwKhVoD4ZH
5OZj+XSNQ2w8EtfUuxZe3SGyiCAak9UqU6yhyC/qRojPKUdh8w/dHjvYzPMCnwNpMocXtUGevDNv
2UJJ2XpUXUcjnDnhdxD2uL9iFpIigrYl05rTIoR3dDZ+HFtChP8yNk8TynnbEvr4mCJAA8Hz5nIW
y6MWuwgazTyIn+m1JzNovQh4jwTfgiJ5zb6djMxOjIctPqZpNbbvU4egRuQDX5CBUH52JUByzTSb
gr4M6DfZ6TSIZRxmyYjqayZ6ULnViMWE0xWv+9axpVEhE5/rFkRQ+U7Ao/WfLTDL0IPSGYvK/h9Q
eZrSg1g4gZ5jeOkn9D0CNLt5NhBoKBnTIrwK9VTwem2rMg/HpRfmTo/rUdUDHJGX9493LBnMqYGC
vFVUICKp2hFApKeE67LxvkD8IXNvMwA5BwqRDzaG14K2fcImFpjcjaT0B00oCIIbFLfv81IkUOXz
cF2813mc18Wi4rYm53lnCvfl5WXOjMkjXYbMn0LzIGLQpAM2HBoznx6Ytg9Vjapp+DLUTQ2HALUp
AnwQBE7c84eadt77kqTVrDRNb+d/TBm1/4DPD8LCGFrpBJBI0GIKzVq7y1AVcc3ohP1SZNwDG56A
9Zp6H2q7zQjtm1AUSbcuaut0mydQhMmCusxrzDfKgzQ39asYrO1s+ccYRhVQteqgWSItIdt9WVx4
V8HgGXV44oBAyZYAwtCz+1ReA+2LUhdQ/HIhEV6+TBpXZu1ZNTWmLIK+GqEDJoBAvINrdqxyOy5U
Oo3e+74sw32n6yyJgnya0HiYx1XRQG0a2niBSW058rJzketoygN4I+EAJpF40HxRHKBJZ3DXFDK0
qvoHNcU7/ZWwFXiPztzBBF37Al53uGMx4GQWVVd05WfJLU94UAK7AkcxDFuta+jLkx6Y9nC8s55Z
y+Bae2tOIMNWcGnoGyqqVdvTf9YhtmvFoXMPghGuMdDys+7unM50SF0eQrvD57IGLaqW1KWKHRMc
0xFaItsRxKHDLpsu83gYR+m30BFUxdAzQnpxHlVT6EGbMUumy9prnTiBnqs5QBhYl2d6Db3IMzzW
UQ1HaOwk787LOkmnyykTKSTDKIMSDwkMSH+mugsdw5cUyjjTpfq/lH3Zcty6luwXMYIkOL6SrEFT
SZYsHdsvCMv2IUhwAEBM5Nd3UnJ3n619r3e0H1xhuVQkQGBhrVyZWeCb4tkRsDLwsmxhC+6NAB1j
OWbohuO3OBrGSDDk2+XLog1WVxWz7/ERM5IH3HkXTHtuoEU68u9+ySYpjiWYBfYpIfOmb5XiFLn2
MKp4rIOWjn6n2bj261RMNHlBURVhkYFbgDzDymlGivLnxf4xamL28zDPITXbCePkI9GX0HUCECaG
b1s0LqqtPJp7YAi4GS25K2KkQ6D48xU/RiNQXJMwBs8XWSnO7o9XXFS4MDcS95VsZl+MziR7+IuX
nOPwzqxMs2+0B8NGVi42emnvQE/OsU7/fBt7OvuXqEjgxRrnOCtS+K2CuvFhU2zEGhmU2fgyguKr
CfgMJg1+zZJJRCOGhmJ0UDSfuwe7FC0ijmDp3B5a8DvtXAFfdoOtdNzKm4EW2ZMnaijWChTezD7q
Igi7WoIXON9gEYWs6sOEghaWUKDy2OwMTZnH2TJkF1e053rf+RaY+z3sZXKxVgQcE29Pfx7xx7hW
EBxQSDcwaowWIP6H04pnlE0OoN2zNVOIJDZVKkYSC/4s1m2CJCs5s8h5LFvPS4KXVr9ltkEm9iVN
TO9i+kR9ti/pWHbbqM6diMkeIuW2hNFRDnbntG7pCgIY8I9xz6mjtRixO/NIYhv9eUjxh8gGKjMo
+ChNMkDcBJL9D6Fakmnc5n6KnwvNCPaWFu1+AzogZt+6b/sYJgsr7o0yv29xxMo9pCjgJ/w70Dek
8cDH9h/NksOmeij7PDl3aPjiR3IFI/1Cpce7Okb2Ia7tmC1HHuSKHMF+tWSpV5wXGO4/DO1Dlomh
lRHsZyNslTCFoeCHoWnPo3ww8/pMWrtHKq0kltYGvtj8Q4cFj6dqBQdne8njaT8fx2CO8EB8Ng7t
etjGLNLtsSSBcc/IUhWmw+Uo26drYjdEk6kLSiyxBCySPboZhM1zFwuHsKaRkeCCnaYh/oUaK8JU
jG2CqQBjjgW6TgfTY0uwMu7xr/f52UPh7vL9P4Xt/6MK+rBHC6QLyK7yXekC+9G/pbqR28DdzmTw
2Y75jOjwnt6CeuMtr1FZsnb6p7Dw4TjaLwmeL5jcOJZCtMc+HEdhPyNrFT7/vJgIK0SvWmNB4ezH
/CS9SOb0QF0w+6UCM3LFhA8WHMrvI4IeZskpP+iHPFsK2h+pTgoEA2xI+6igN8UJMAbY+BpQeXb5
/dhaCTagq/wA3hCpsIv2x9Fyvz+IoO8ivJRrX9rHcB5n3EnKwZ584Zne69Q/zzZkP3+NiRj8fggg
SERwc/17RYV0cAna0K+fGVuzgVbacCJq6kLaX7J4S9R6kExloqjKOC57VikFYud1OBji00og2wlu
VDsGyR0dWU5q6Wbf/giBop8dNUnW8Hyah59JP2zqcZyzEV9SsEWDu09sFPqtKfqpTEUtkT8u5uhc
WtiLkoz6ucrGcIxuSaiisplAxYzq3mujaDX7Qm59xSarEl+3nltsBrsptw6VD9I+6Y9lHJnkKRv0
mgC395Fx5iRKxyKK/I22+kqzHJlZnW+D2zaUtViK4srzlZpKLqLPjrbMW9KkY+C3zy4DteXFJBCI
NCTRcVSvqE/ntcpacN6asovd3vUe2nMeE93IOXTbDS2nMDxFLmLxsQ2WgoUHwecxeV5T2/LguZxD
7z977YkGUqyn4BEnRm5+pirL1POWQ3YzV2KewW/7VPpt4CfaAd04bjM6PQDF+UxiVudqW2TxGo19
Mf1ksZitb7BUVvmrNNq5sOaDW6L+rOkk06JBHZAO2YmOAc8uZZQHnJ9sJuJlYL9YMRGNWfZQlKnk
biOzxZLeIqgq2CcIEHUWHqYpESK/MiXt2HA7pZ7L9tDbVjt7C6ZP23VHmozOpI90iom8yvqEtcUR
ayUjvBJ2C3GsD0vRgUfWBkkmdcOo2vr1yrULmi0n1404bWpeugQB1orOpF/mwGTpcoXF4QJaO4K0
BbIZgayrrPRKCp/dD1DA4UW//zDougH/B4+KBJfb5iWRr5uRZWyv+0yJNj5HPgjyvF77lJv85Kc+
GndU3O7nYpgGHYbTkhSHyndPV0jR6j5lZdrer044kT/0NOjdcMw5CWJxxc1aFvY+60nalZWEJgKB
K1c6ZfwlR3si2G6SZFgwU8EqEbLvELUlS28CQlU+3Ead7KLhoe9dX9CD6xEI2sPcRQT3jpC139IK
dl4YH8KWrZ1sQsFBUW0mHaJn8iVu4wnXG/uhLJ9NW0gw+lB6Y2bjwnQ4QeooY/uH4P6RslRSgjQY
g8+9YPS1YOBMZ8eeuX3GyKA5XuaF6eBpGvM95CdWt0Vel07PWADbhHzjpEuFDlqFhvo+VKbTDdMn
+xx/cJYsFFcbWIQiE7y//fFEImFx+q9o8Ps8T0nZA0sCtVLhUQQTL1jyC4T+EhWH6jpkWrUrohW0
+a5gqQnwBBMjzYvuJ9NNmK+AbfOJmS2J/F3R5/std3jSYnvKsLJwBYL/kq808PsCy1SwP/l0DfCz
oRz3qbE2wltxxIJBjnsACxeXrX+PRylC5CsAN4afpV7M2RNPE1qSOnElAKBK5AwcRSgn3lYPhTwQ
H5n3wT44qte3yTBYNar+neOW6Zbu/yKQONwR0AyDp99TDRB/f/t/T/L7+4AUxPwuj8WIG4imgNlX
jr5ep07dRFYMWsabx2+1MWm78AkFeDujc/L+oObNaiw1VN5GtVdTVK40rSLOLFoq5WhmzJKNxwFv
iQUwNlUD5qC2rEAu35PedkzBUa2HvA3la/k+g2AvJxihfB8TizvUaLWYp8xF59UUe3Uevj/a9+WR
UT5gfrKkw28c0nzYB++zlWGxtJHaL8OgJ8APV1CKc/a8BV1i9DVGSvbpfV9Im1kN7hKD3D8l6tSC
34M2gGB1LZrtt/4+ocHmNvxjBj07yQ9BmE68v9pAEvPi1O4gUnhwnZmxp8u+3ZGPBTSC187msXyN
snbC8llSZKwYvIJ+KrtfgGXvHxjb/SWxbYGXYYIECeyALd3vfzJZy9wzNIMgdByntsDnMkmilpz5
suaRviHva6Xrl1Lnp99TDha9wu34jnB8CE6AGRfvRcdxztsIzeDwGZkbJHTo9gV66upwaSkuDnoz
HNcbjTacvhoAGACywWNi5gp99n07G5yv+BlfTdYXR45k0a/XpIT4YD6jSRmCRT2UyTDaii4tYENw
5Qzez7Rc8IKkMR0uozT4ex0dcLs0dBGgIgksf7hYrilAAad6XD1i7Wxfsol6VAF0RetfNw5GGwCJ
PZExIkyh2GCKwzDiiB0PPphouVylJY4q/zXMfI940w7zzPn5N5zc6wFyk6MBq3cWP9ZkgYXaWfQM
03Eib3tGzsWACVvQzabbC2HF7PSzJI657Kzfh+7LdsEUEQHaK0bEW7ekh2wLI0Q5rZJ9+kBE31cN
8Kp9ib/jp8XCHWYgAnkF49VdB2Z7pbDA8X7ZAX0MwODZgCuXScwnMENYt2bjHRGRwjugM9xrWJua
BevqHWTZwG9V9GgmqWh81YKUh8/Y3qE3irIcqKFMEw6IkkYcpS/6j3yeaj0AmEhvRp7t+0knrgMI
3/JCI1SSjEK9dFlAPME0o9bbJw+yqB0qiEG5ABbfD1OLXwe1GKP86pCe0eDa0UWp7lKSfgcpZ4OA
dZdzSjL9KQGMtdIDtADByo6ZE+mwNIAuQCCrcoBA2bekJRFKchyGJR7+FiQbRpVN435sjCndl5uK
FUibzftM9noGEg1WQEfstdvSkeaf+GZc8KSQTANV2IQss2+It1hfgRMbZgA91X0MoOIGCP4oL3eU
auiQryKzLsfZiW9ZuTIZvSZ+yIZLBs3ESo9JPC86+DcoF72nB5xoZEghtAH+HdTFEOXqBYik4/pz
2IKJBTZ/uhLmH12O3Eb+LG1nZfx1oQWgiZPixo5gfcfbwl+2BD3puTI4HTyK/SiakVPmeVqayGCV
j6AF1RY/DHJb5Q6dKd/8Hsn7s5SiB0Bcg4O27sN6CzfDYPf4V67tHk2Q/e+bt1vQdR4P0xt6T/t4
/1kahQHesbbr/kZKgE6MB1Tue28DHBqBrdwiW6SXTa+ROPTYqPuuLMf9f34vWeSUiETg7u3/9Q7B
7+E0ABPfr4rkVRSrsHgwLIc2p3LhBMA+WTcKupOT077L2wAKSMD36BPhJUFapq8k5EbBUxKi/3AB
brnfOe/Qafz2+0KpKnGkSSyV4Om9Ypu6fsuhtZmEST7x94DF34FG8CN2MDoY5A5CLipTSdKM7Shn
WoFKA8GF6VKBMWuHLp697uJ2T+NY4nGN3A77bZm3DRfMHOdIRVOzb3IR723GZnJ+X5M5hVyuq1K2
TON4YBD8YfW+Twhw4D3ocXj243OTJQr6GxaTIS/+Afj6UNADy0F8wAqOEdyy6G+wMtPQ0QKvjp/Y
PIOQV4E14rEbHFgIFxkk+w4aLIAXVtlO7vf+D9XdX2u7/fL47pQMX0uAr7vB9T8Utsr4OXBLDqjq
PTT2wIBxF6gDsJP+fKkPADp2E5iOIa4FyAp/Z3tZ/x8dKigqZEGRSv73Ggm5n+daCpok93D23Vd3
mbH9oZquxxOeE5Xgkf0Ojn++l79CCPBqxvopwHwEqxv0VLQ0/3ov1JIY8G3fPkGNgzDWpdGepC4L
vvvnsM1Inf9pnv9+QRhwADiAl1QMcHH3H/7PwUMaE4JdAi2a9BMOipbjxIcSFqoLwJpvO/vPA/wg
gd9HCOw2TKGBh8Ue2lEfLuiHPmknPWSPvyOGY9sO2q8ZWdP06JOlsMde0E19Mo6sfTMaSDu/JUQh
NATLluA8+oc7+utKxx2hlCpKHF55mYIq/LEttpZh4PKVyMfhfVM55HXY495wkJiOXWG7vU5IzIqd
WRIcDkgtArbfSC+INFttJSr7YzqSOQ0rj9Cy1gj1Em/H/qDRpVsJ6snavfezxHuY/fMgPj5GPDh8
Fxf4uvCkAFP6Y5cV567U0IHYC1v4Hpm2t0RILOlkPq1BYZL/k+UEeJu4XhriQe5/djfLvy6b3CMb
AS/bXH4fe75lsq9CsHTSuVILLK3/b+MD5A+3BIxv/36r5G/hgDgKJNp2/eX9WEKSvD+NnA/YF9Mi
9wPjzxfc48v/diF3CjLaT/sX0oCPAm7URzzTrZCjqS3l53wKFE/rfITG61umsGH+aQv+/VJ4dAXa
Xm9eN5Az/XUuRwg4V9Nm7fk9FbEp0BGso1iOePnzqH5TMf5jYMAKcakSBJm3xjxU0X+9WhiiL5N3
bDmpLQ7ZcohTv7MRDHwizPzvZZvQQ6/npQW2Crkc2JdRVmlI66PxBqc1XHraeuYCyM9tnAB7CB9G
CO/b+bwiN0jnC/Udj/xa0xgtp6+LBE+1Pag+TiZ5GAezxboO5zBbxqZQKaC2W+KjmWQP5Xs/j2co
Rsg9nSAH83e8ZbYEZcZYsMqAiUCGT84oNPJubIYAZLCp+Z2g5AF+jVWwntmXAjL0AodF9hbG3ksN
7kKEbsfGGKEbpeGeBjgLEUhwnuMCdcIUG7wBKVZm8gtZhj2ZC94joEBzFLs9FEW0QZC26DHaqmlR
5dQ1mciHHj4FvyEPiWOTVb8TmbcMCp01h/ndZLEf4rm0QJZQW/AsPohixiVHjqrCXofoVnRwOvDj
gnoKeP7QD88EaW9JLtkK1QpEwlkY7GDAYhVw1vW9DivduhCoyyD8A+wKBCZHl6HqmS5gmBCYuXUh
2MLwBkrjh1KWIodkR2Jzy8/pWtpt/ox+w97RQg4Yxtll1guaCJ87AbQZRGi4zSTlkSkZReCZRkg6
/72i9FyK6zTzLv4WpX7VxQWwGRWfprLseXzopyUIUQkjcHhdw/AJvfTDNK94to3z8abWKgyATNga
qVmUwiMnWam75eWil61CO9p1qKbLQqEv2rFwOSXhoN1rFo58ZQ1NkHBP1ZhPo/oyAXkJTAXlyN5y
+x2LJPrhbXZbjIjb/XFiQxYbZNFveRaA7z1PhJ56P3Tel8bwlg1O+cBRsqkSjBhRWRVmY4RI1s45
biOGG0rleGDLzwjic/EkpjIYjmOXtmnF2tY9pWuX9s3aOXrqEkvOXUi2q1F5ewaSMT/mKotrX6bs
knd6CIEZW/WZYlGfExCOlwq7j732Sgxf2rCDWraMwHQtBqJPKHYBKcVTelOI8NvMsR0nJ7LbzHWi
yRPG8HThfQTOtU8O/dyZ+60fdHjA2a0PxRqSASs2G38wYZ7iKBE3KgnamxGqgEO6AIIG96U9QyVf
Nqx0xadcMIm+vuh+doukzcDAyF6TaWpSWsrrYoOIfaUTusCTSBN89G6IAIlsfnT4yKsC9dir8rM5
gfdAf8qSDyfuowEGCmWfHlkfzk8iATYPKUkolyogc/vs/FZ8H4IpRSlvxs+uiLtDGOvwGv4qrKtm
MKhvE8B0R6UXGFv2Of0E8BDqFKZJ+TNCqwf1TCSiRxuD6H8U6xQcomXUj4tNADggFDTL6s01WdTK
q3R0cF/IS8qKL52Ny/UKDATzY4mTPjrMRmiUOd3I1srCJPhXodN8bAIaqOuxBB2hSSLdf/IWEoMU
vfqbdNGRBJebzd/DfhG3Ho5JN0sW7SuUpnsPtbXu2iOdvQtzbq+AfgfXHSdgxBaIfj8j56BA2+AO
wVA2i+CrE9L9kkHg67iLtu8Qmc8xGAUC9MEN/gXVyoadLhvNyjRic9xfZ6aVbQUWbXdZoxyBGCVV
bR0ZyDVES4O4Vl6qYyxMfJMOo6+A9L6kbv0RGkovSYTtYxejG0CLYVe1frQ5bCNmcoAKf7oIlqiv
q/DIyUK0t9ulMhwcCL6bgkAWHBiSfEdneq5IPEynN3JzDFnuJx9N/BO8TjSvudbts2Sr/KK8GONK
ehDaaaREX/W4P3RcC2Bu2HiewZnEF+6hjBdQvqfN9t/7UcA6B2YBL/gWMlkJYaNPJZoIVyJWRW1U
SK+Tbkq+L0Xmb3vg/RZthwTCQE11RU0gUZGa9jYrghm6/oiX3xW00WFTID/rq7Rf5EMGrfcRgT7L
avim5GcdzewBPB1wOxxTz/E8iZM1YED3wmbfFaHPDnXy8ybh6XGSAsYivRzbXysm5MR0bswBaeD6
pFWZ0kolEh1bDk51yKy9ykouThJ5KFQy+VI+l5MuX4kX5HOv6PxqN7v9MljgDaxn4rsExIJTiJOi
kV7qJ+SXQZW6yd4GauHfthD2FmSIIKifACdf2BomOMs8IlLYd+C+65RnZxi10VosU3/iqVHP4HYR
3L+Nr6NwIsc+I8tX4HLyoZyYOkfrUD6No9pu2qWXB58j5KIMHrvLlIT6WpnEPUwLVZ8VXNF+EG4R
HGK52kuyjtg8wLTuI6LNjVe5u+qcJ5A+G3Du//9Kky0u2HMB6ORdZYIDvz1js+V3WxRocJggMIER
RXqLDjf8YPQIT5NiWyeC9a6m45umhAOCf/ioJxHaJC2K6227/V8pSRuM82do2yCfYe3oDyTnxTlC
z6+2YkvuC9sSIPMq+BnQGBy02zVNtq6s19Ej123gczDC7IanBB4NhxDfdQDx9VAKeusC0T4AZRku
QbJOL4NW3/E7sAPSXfQCXYBpepP3F0gHQL9MRdRdl7OIv5mAQvMxMBfegepjnrvYWnli8UCSumRR
fpPQWRXHMhyn8nqERUSDPm4CbwX0u5ui3ODZ0G+6hKsFodNlDtDvv1kDmUPVk4VOq1tZWjR6YK0T
uaspkeM9PHqCT/lUdqLOvGLzgZVCPfZtZ0Hth6sEuxk7PndNoKYUJERKo+AERcayPcInQhl22lOP
sNmp9MPMMWuza/k1R02uhjrKkbnU6WiovQNa0i81MVH72cGcYK3ncMhuQdejUeMipIgwaUgz/ZJ2
qP4U4ogSOs2QOLUTaEVnq7P8Oo19OPWfN7LS2Farl2FprmMEu/CqSNAROEnYoqgGwp7UPJVBy3sw
cNqhVJWCZmfgdZCU/qkjYM1UMUuGT/MaBdvJodDs6zCXcXjryt5PdayA49/lA8JpA4Lc1sxAtq77
WMMtI8r5NSxn/NLfD2uQlRvB9E+hHxvgNCPfWVoQnIz3Wid9oZs167MhBsC+zNgPBdqbNTwN4vGQ
RPBCueUM3Vn4EAHmrTft5VSRcUXjJzc9P09dks6HFo3CO94BJm3gfuDPpE2iosmKkOWAxHoVXfFW
CbQjTZqvVezQ/c7g0HEJ4GiW12NPE1jPJJwAigNm9xKJQP20JVITAlV0fJpn+Cod4EESm7hGCseC
uUZvHlQ0V+Use1yDBIYltTTF2g01IqnGG2A90fnuB4KQLLIDE4Oo0lZCbXPgYx7l7CBiP6fpXQRt
tnlGM3ek514WyffW2m/bxtrnlolvbSnSvkKZMD45cDsOtKDqFOLwCBEkMoX2V77dDBBnXBTpzNEy
VdZCik1UENqH8Bca0/FJTUMGUx0oy00BN41KWT3+0C3djvk8oI3XenqHDmMR1pFfnGw2HDbJQ7kw
8pSDQKSazgLrwXrAgqnAh3M/IWzln4ScluKw5Hl7u8zT/GQkbLcO8JCx9AqocZtXwejLq3HuZQMN
3nDkUMc8TTyMDqVm8w2naXAXc5/cxAJNy7ld0LwuURY1sP2Aez1MUk6bj2Poy3Icwg1UhtAQiSib
L+APOn0llKNVubjQ15K38D7JFiugcxspOKQgRJqrJcPgDitA7qcN7m4/Kfre8tSjv9YobEpXbStX
F5zyOPy7jA9N1yO/wC3QR5w60OnlZVabSbCXvmujb0De/BGknfI0h+V4zEXePwR9qGo7ZuwLPHWe
hx5MsBaF2zGPaf91drGed33q/JXAXu7aQBXsK6p8X9QdwNFrKmIMug2BcHfe1ih2yX2PsuTauqj7
wRnJv3HaRl94RNytRee2SYWcrwgg4xeA7zHfY5oXFelDeZdB7Ye8FcFxX4TJj4TvxfA6QfVYpTDa
ep0tFK2HIet2U6QRJcvVlELVWC+q8xq9pm0GWJi7PqrJgDhSZUHXp3dwi4tfGWOaV/GAe6j6IWdF
zfG5NeAvrAm2ivRqzEycN5qByKmQa/H2GtZK+l8CVRuruSAk/IaD1ymo+wpnzxAvZY0WfXDuZBo/
77yBY7RZ2Nd1ayDu09T3r8YWAscDKs/jbCjYUDNNyS1ad+pGrCCVVKpFSnPrFyNeeax9Vy+AGS0E
q4P/ofWKvYJNiTrNwOcn+WnRtbIVOnIWPkGWXAOkhmTVdX5DMg/a6C8YLlp6HHOmb5IV9VsVIB3R
zUBlkB4COYLzG242fdHLMMBNznqYkpClgQeaDC/G5dETumtFCVYQcrgq044NJ4ek6hrRb3IHLxnr
kcpBO1uBxRHMF8JcFNSG7ky8dQxTcVAwhml3RgoWUZ2wkfUJt8fWZmiljLzuOZI0ddjLWPi3rBLO
dHVKJrp9mRYz8ft4jtwCB9eFcoS0Mps3UavIwOTkFIRxPyX3mSG0qHgkO/J9AG00gDdbAD9BekTD
jPvwjrM5m8sa1bZPRGU2Ni5wUcGBm64NQ/+qGCoDNneywr1rpSO/WQsak7BeDAow+FFZoEOk8qB5
l+aojJDdl7blydw2sHtVaKNAjUMmVVkvYTtxbJGrTVeGmWD89wJzLZseGPhP43RIJXptTzSEMY89
CRCl9NSoNQnC/qE3guM5JAHoUpBQGoMegAXNHcP/NQZlHmIel35am1Iwn35J0WViT+9gbSD2hoMe
yh0ajSPqxQ18tvfWPfgCex8E+3DLf7YJDX12Aq96w36T0VJ2X41wLICHVAGgCypJTnsHraFCONYv
hgFQKG41Ekp/CfsyXJPatIuR/LShu4WnhSOvn/tXUpjJjk06aLNON8RgeFvVzWBZLDVIL2SkT0Sn
ooOqD0TVjlyHxsh1Bg8JRjz4TALN+1GIokc8DvTccLCQ7mKQuZC6ixIREypGJFFFcup0Pq6rAApr
gaR2NShVZnDJoZ180g0H4cC4KYEdTHNxuyH1Kw40GDKKLpilpTBVlMgyOcCXiCQn9P3GF1GY4TkA
u0ZX8QzxWZUY7J0D2Cbjz3DiyLLAfmeKH+ZsgcLXKvBUfLXFEs3HLTPrG8v+uuxa+wCw1J6BA3e3
EBCTmseZueujdR0Pgowga9kSjWARDE996V1+JZHC5RWZxJpUfnJ8Ou2y/Fr7QrgJ4hzLf4otpBA+
K6iaqwznqGk02dbHpQucR4IAsytkoKgQaS/S9KSyRI8NHQv/GmzUrwIOl05GjwXveNo4fOnZDwWb
DlUtPQwcw2kLIH3dDTHZAemEWs7wLeP2Zxv4HXGBSjue6o2z9gidlqXBcTRRAXJOLEuIlsNkng/J
Gi7naJnzr4OFG+FS5zRu5xqAYpeiQs3X5TIWWWgaGNAa/QXUB9AmKiXAsqvB6ZAWCVIUg1cEcOvS
ovKG+4FEHn7n0XDzlSM8P+Q8G66DdoG9AYjXEFeAWydGUDfi1SxNMaUlWlJwlzlBt4AHk/s2qAi4
dWcpBtnXBoDZ6wbCAtYGLT+ZIJwxzk0cs0j4hxUPu9mdaspDD27FrwDkJYCHvWhvA4Th5RuKS8c+
5f0Ik6gFPKbujAwmu1ZJnnavCJFkPRGb9I+zI/QONMkWPnQRZr5wmwddDXbMFd+2zleiC91z4VPz
4OAmhiFAxobucD7OiKb5CLECT8vHCPBh3pQ9tKoRQIuuceDG/MuRBDrClC/JeUogEZdOpU8S3gtH
HU/hl0wtULXm4CEyNWxg6C8b7KWKdL1AUxl3TWxgC4cKZQJBvuxsCU/HTIGdtkwb6KAtdR63Ww47
NQLVcC0m+J8e0SFCnzUkEBY2rSUWoTeA3gG+iyIHvZC0Cxx7WnjX3hEjzG0bR7A6CNNW5EcQIcRn
53MN1rGeMEqwAfJviWIFLDuRgN/LYM94F1ipwI4vWGEHmXFago7CZccaHOg9mFeASx62EQhAtWUC
InFuQbBrSDh2h016/E6bgk4H2sgoGkvEv93CpkNMF9hU6nT9miNa2BuvJyUauFsWjwu8JQ0ul6YS
BUEHFGiM5zsy0PimYAPPQROi61ipiJY3QcDi1xWWJ5Dpi+UBXL0evppF/B2qGDOhz5CX6+5w2as6
d0m3Nsat0GUPcHalB8O6YkD8VWS46aN4TY86c+lLQJnwFyBXHNZpyTyuFXzwoq9dCcZDNYKIcZnB
MAkPuYPPUb2VMVQNkobpeBjh7PeZp165Gucmsjrk5w0jShb7vGX3jjjA0CSe6aUYRvJFgmXRVtYM
X8kyzl+UhvsAvtkC2CMYlSBKtRZLflBf28DBVoAvPoANyBbdKQN5zwLc5dvUmuBK9djUjep4fq+N
nq91KqH1UDm/BS6QnwMaFi9AjLscy6DNXkW8kYNPwuXRqjW+gom2juveFm7P1sIR1JkJEE++LMV5
IWzKmq0MkDiN8LeGpDy2wyPUsnBQA7jVKCz1pJYkhcsgKaObaZ0ZuIEu+sLo6r/ASDKqxGJCSCdT
fhiL4b/YO7PluI1sXb/KjnMPBxIzdsS+AVAjWcXiIJLSDYKiRMzzlMDTnw+S7dbglqLvu6Oj7bZF
ogpIZK71r38I36AVq4FhGv077DubncDD7mMFA/1Z5UdMT5HcOCj/z2hunJNkyL+rx563zhleICj3
l3pQ59DDmVcVvAfLxY0UHGZbYRQ7zoO2pM3o9AC3nCtQNOV6arT2KQXsCBxJo9IQO7B4MhbVI/4K
xn0aYxjqY6ugHOq6FIzCYFpmuv46D6D/7SarwYPajxxQWTEGzMBRMT3T0VZFfdcaXWWYN30aN+zy
HaFYcJPaBv0zJAE5p0XDrIGBY3VjzFBp5t2kodXQAr1SZR8f1CEu0uUAkXvu34WJnMxXs8QLZJ9W
DhYXfmi0aq8EzmgaU8vmlcFmYaYFPyJ1RWKpAcQ7sVA2OpgW+m1mtao8DLMExcTAX5pbwygn54NV
lj2bSlNnuczZx8xYNQPqPHgKgTJbUQShxYBjBR2ZMh5W1YwWmpcGGruBJyDu6tVntVFmuwsYaELU
23T1NGcxE8skymAL1VG4kshZgzid7qI0WtTmdtSdnhYm0aXVto+VgzNLGjCIdej7kAwlMj2nadUN
VYCHK6kLG7XWh675OGTLKGaP31Insz9VBiUZJskxO8M+RM+cuj6I9fpNDCtS3XwXRxJH36dBiRbN
9BKszPh3cOFtS14pfUfDfJXOXZhbvlRdxx63vxnPfS8QgWGKgBrvNWpMptL4wf0wHC9Veo5U1u4r
tsSwq75OvTUrMxk/tTr2yPtxckYMT9XCaDXbs1scNjMvZ47S+b1eSvtd+mXQ9evP9f10mY+FmZqF
XJWsFoaHzIq+nxkm5ow0KUrsT1lVr4OW4ivxA8ffnIWoVIzLfjOo/H4mv14RGTd3Y9UOM/JdrQK+
pSUAGjq9il7ic/H1iuNXVo1uli2jeZxfjQES3KhKBclHkjKs/Poo/uvm8DvLNrzqIcj8LXv5yenw
VJX9y79Cj784QHz9mb+dDo0/VE1fCSUg6YI185eXg4KmFhNEV1Vh3K+Pdw3v/cuwDQ9E1rzKjHHl
HeG68C/DNuMPVMDQkJhZY+1uGeI/8XMwVuu3b0f7aGRxhtP5r44gnWrjh7VVw6Mh/mCOb+waErGf
MwMGOoTj7ZuNlc17u8r0cjuARaeJl+j1KdJyxc+xyvwE7W6poEIVWu0DyTXyEDMHoJmHqfS6tJq7
KcrEwa+0qOdrFFpt/pQsRoM39aJ+SvVIupA1MznA08eaISiUcdR3CSkX72y0StqhA7Idj1JP2unU
1la5AanAvBhQDGel2cpOcEANXwwMN2jxrtVhrrH1qh38v9NyYU4wtx/GQWs3mhbnB2OU6oxOwBGf
gXsG9l/QxK1LrauhClr96gwrTk75SN055AOHezu0h7EqMGxsk1Lejo2y09JBCyrNfZpKCTyu5H3h
F1G1fqp5SZ+k2dUAvXodcFhcx5wl7X6dwwiA3gzDjGCo8pR609Zbs8fjXGNiUBF24WOrky3C48lz
l9VlEJeE9uGINLa7cCak1tWEQPyVOzJfQUrCluyBinA5QIftFPJsWrQzawPj1cZkQZZuHfb1DSbs
06lKjTwx8r2Nhzljji0+Y8UocBkD+NH3aYIlK/ZYXVaPg321DBJ9zuKLDsmv3EwgVil23W7USm08
iAKIDFsukOLE6j0pkItnh8hBgFEHtMHGexhb4q5jwHjJG9CdT25p16uVj+jeZhr+ST9rWIcV4t4u
8P+y+sRm3EsxbT9j0zoYGHm5yE+iLDta5UCpbqOxjf0ZAP2ALqDUAeazW7ic7UZNClxn42y6WSMx
PTVJUpalzKpgxvcfEqgQRyfNwJAjddnizpztsiq+EUkt73proK2gKdawS2vj0s+bPjo6Tm8Dzejc
bV+jB9qrJb5IG5RiYGBSbbeLu3QvlVbnrxrlgb51GSVjH95g0dA7IfBJ1KctHsFY6B07vUdwoUf5
MS2SVOyNcvgA5DP2qwTCvCjcQdOr8Aj9ELUMSaPUKLYFxtG7UTfKwOZyp9zS651YhLwtq17skPU5
6Y0hQtsrGmcavExTsSMU0FCB+rsRHTt4ywicc0b9l2oejv8Gs750OQIjqd6SqjPkkfiFzwjzGEXW
Fs772Yq7IQsGw7oGM8IJQ2bhhxhLuW1VLKAzqW5ssiYrj4Ow63dpt5zN0jZv15V9Q22iBraqlxur
ESfsiGdKbIIBHL02tw7q0pY7UKtvlZjVm4pIiGcqj+WKMm66rsYs33e5VXsz/nq7NB1XVVQX4lZU
d59QYXW72mrd+8jAWtlCLnjtZPYjJJ0b8oRIYVBC65p6xryuk0bZp2k3PZlNNaHWRX6HI7Ouvccr
FQvhYV4qnD1yVb+zNAOfrrLT3xTbiQu/525ssyXtD0Ofv0JIcn1iKjpMqyCNI6MYLeO+1vEs9jVs
y18NZ44e0KRFQPS4u33siwprZbdDUbrUyiF3cs3XwTa8ZhjzA8Ye1TGTtAsOjmYbajS51VEX7BFQ
gU3W5eh4AxT6LXQiwUIf+uRKuPHw0AO0+IQOZA+dbG5Z1tWdo83XSN4U2t/Q3St2jIjP0Rv7CEaB
Tgk1gPNJWmV8cXMn2Y9hVX6yE9UFv0R94tWFqlpg5QZNiCoOoZXe9UXrHGZ9VZixuu+FsvpZimnW
9i4oIs3j8s5RUxHM0gTtt+0mOdMIsbMPqv6hyqPVWnFQsDEXRhpILEzem3TPgS7q5a6SbuIbdjs9
ZTB2wcjT6qTlNb3zaMtXRZbjBtiqf4uySfEzE/+9KoeAJUHIn7VyKW4Wkbg3o3SWy1ya1VbkUX/R
2ra+CunV7m3RYobdoQBGUgoza9NBUHxx6qENDDlUdynYYY+sN9b9GH6qB0UhegMIVvflWNrvda0n
JWBhaUFin3I/7ucRJ/GIIWJZsfM7uBh6tjNaJw3jXZ83Ut8akdDeRbCFrpzJjI8V+qRLIxg19Ljo
c2fdeP6czG1/jxwQtKXRwjjo1DlvvBjmhY+HqOUJMWoHyD7z4INFfi6KRN8IidZHN+nAJakJPhEi
7fVSVtNtbiubYc7cUzNqJn6XM6boB4was1OsiiaAy59+yLtRe0i7vD7ZtTPfI/LoME6zYveOQV+/
H51eHioZJgbYujH5WNCrN+1YZ0+FWzVPeL+1l3LIw8c6C5OrQTbSiydneSdaY97gvJ7u5nacUYX0
jadaJXkHBt+28mWvqf0BQ3EGMhFjWqSz2HInRlcGSmKWIJ1GtWkQyV8Qq0c69gdhdSwnxegx5pvm
KwwZQLuTVmgbpzJ07mM/PRvSNhE9xdaOFmuMfZz2lqNIhPWq8fuZ+YRlcsFlH0/AVHWfMFTv9qqx
cNA7iOFxe4u6ZGslmXVtJ3WNX9wIboBnppWB7DAZC5xJXsPLaLddbZCm8aXi+29x/Lvi2LQ0qtl/
XxxfPv+cR/2lQv76g3/ZGRN86eJZZjPSxDGbv/u7QnZU3M4wF1nJ2Bal8+p09VeFrP3BP2LSS3GN
5Qum4H9XyMQzY2UM9R+WLAZYa0n7l9v5n7L1X4UioiH7vkLGb5hALt1mhG1gx8Mx8H33BZrULUWt
znvTLjNgrhWfBOZfaxnEze4GIT1sDN7otthOvcXJoXVtezCcSqjbpWknYpGYJLl4rva5CbHMtBSv
y6IhaN1XAJjwZrIs7GZmAXiTwK2Br+zAiSmUrtuAnRtsVzkmRIreCWVjL3MNTB+HvEEtwqqdIrTq
se3m9jinTXwWEPw3trIs70JN0ROiSxhJt65ap5sYGs89uIIs92rjNiQuStV+wS7MwiwRng+WlRi/
owCs3QymuQyDIS73ib0kn2lmotcJcd8JmMV+hhKVDoGruMZ1XORhio1mpw6UtcjUmBVE2ga9gnnB
ViW/GnU3vUmquD+NU6fsRJguIOchdLmqH+UG+ALCkR2lo29yU3wpKW2U1gJJLApXelBKVG/MTf2d
03KbMdHMuIQWq8fSwnYTMMLYa9qqgXS580ZiCBRLbnFB8WsBOi7FrbrkFYMlp72JQ8fQmCpQzuCk
Xfups4R+NsX2VnPZ1vzWKU6lLSIEobZFLYF13JL6pak+Cdvur4fKeO4g/94L7CWdndOGEHDwAIoY
xyPd2jGG0R9lnmlbXDCdXVFHKUDlEoYnoCf8dXU18wvoFCfTHLs726qcdGNZoXnUOdgA7+hwjELc
2eMFZk8JemM0O6qNizHgKul3laafhdIN78HWo3dtocubsVv5uwUGwZ2Ds0ORcXbFJFWBfeRH4M3w
2q3T8tZUe+OEReVTMq06/krN4GYMMx59UXg/D2azsRSz2E8qUEolCMbJ0vQuHBr1ZlA6OwilMQGX
V7sMZ7lNYUyTHw9qFYRLVSREdFQQHKAlbQeryN7caXoFPla2FeRSMNc+F3cscvg/UjaHDqsab8ld
Dj+srak+NOg5pXlbsdrgzLhXTI3w4HIaK1Di7nmBU4rgzla2sWYJujyHT9nFyE0GBrxigDyUj7Hy
DHU9OtR53NyZeV2fZvrno+10TQAjYN60ggl8DvZ+1seGdcOyxbTBggBSw8v0hhLIdTV5yXxGiOYG
RQppgwDo3hgljDd3llHMkXjnhLlMthT3kw7lQ2BvAZWJmM/YuaPnopT1Z3i68Eq1zIQCiwUfruBm
k8XiEaZplG5UM02ugBLt296Jw/hJGkvRo1BLc31buhWe1EzwZ64/IvRzZu3JJV8HYVEKkc9vYepi
7CwqxXzG8bZMD1OlEZeVVwuTApmqi8HwrFLa8X5MEmO6ByMcICVGkZLqZ8K7xvQ9M+Z2KQOG8aW9
eLG58qZraDzB2CEyDVhmUfQeG8WIVI9YJDwfpSpYnlM1o3QFHidoRySSr8+k1I6CPC0dZwMzv8+i
Pcxn4/1QlVP/ameuyKz33CN3GL18Bc6Z8eqm9Mow63X+AsfxAP0VLzEvVrF7eSizAaGI2ugazVff
aiEvlpCb/57UXyKQf3NSmzj//+qg9l/wmoQFkKBD+Zcl6def+gvHEsYfQneQuawGfaaznrd/Bg8I
zfjDUFEOgVF/cYbiAP/XKa0Ch3FMGxiQ4obzLxxLx8lU5xcSBukgNkJy9J+c0j/YpDFVxumSzOJV
KabivGOsoO03sjXijrDQHgZ5LifCh8aJQZNX6TgK+Jk9jbfsb/MxlWOZbVQ169/3lTG+yww6LK9z
y+bpm7v3D9Y34nvA9sunMfDdXKFiFQDbWkG3bz6NUYJB0MuNZ60pxTnKlpJtxq7gy8ixp+gfJ2N4
b4/1akNfOKR3oRlk0oL/AAgEeQDlJ7fv1Rt+R8zcOM/FO3RWjtjNZEF9FtgfyN9g7dpaxHwjhPki
YcJABpgSoaf6UzSykcD8QZ/bn3VaviiwsCl5N+JNrG8JMKrYCmcp0iCxoZgstsXkcc5UfVcw5hIw
rqr+Uyy7TviJUpsBTM8KsgHu0VDRW/r+TVSl8SUbIG7CH+jADFT3sYubKyxNCDPDttU6JcTCFbtf
P4efHwNQvWrzIKw1z/rLl/7mMZBhAj+gzrszPn64g0cOGWZGtu6adUnM9CQBGOpQ5M+/vuz3AwJT
heVH7Umxw+Ri/Z/1Y31zWbhkkVF3UXkunUWcMWwYzuhjsMAI48dfX2kdNXz71NYrufgdMRiwsPxZ
S+dvr1SXCH7J06vOqCGI8ZyIaduFPUeHl9XxRm3wEvB1dXYqH577VPxu0fxQGfNFWSiaqRkoRUGQ
f7w8erGEqQSEaHuN6sWD2nzJ8vUz4CLSbZivVyAOPPrdlDcTXPessj9D0MEAxp2Na2lBsfGB2yDP
pghY3kHK1PQgdub5c62MdaAqsHp9E4Y74dm6tQy/GauInx8U2kC2DVRt1PYMWL6/fSqnfWmaoXIC
Qy5eEubSGO4r+NEbnj5jrnec4iT7iGcEUoalQVvPzCzxmfLbb729LJU/x5HNhDMdPyetbn8azTq2
j79+xEguf3zImFqxiCzYSngRmfZq/PTNcrJahxxKsNpTaiDDdZ2gJzNxt9oNudt+HAb04I16O2LT
P2BaG9vwwspdp7X1LjdqjA7zprirMVeWnp1P0dOUFtVh7phb1mZTvyPwwAlCBOP+UKUrxN/r1BNh
2pXniQBkeAqMtKNIuKkHoYZhmzbGxR66cn6npdElgn4uOeLt5kxU0kOvFYoeWCPANmmsGnuDQeCF
p05Oep3HpvM+VCFHxpYjrhemi64/qTFDYtZ8clCcFu7BNDtLICYTkCaVr3XX9PcDanWIGUVvb8Ou
GQ6Y9WoPTSwmIENbIY9uibPwo4u/FAzBslE+DAUylRp24wE7hvogGjf/lIw1YCMkpOw+cUNpeyOj
2WMbtoM/cx8YlmvuDXRcuWEk3GyFkGLc5Ch34cNPePH4Iz3Xpuj0FtKhSyuBDiMAie73HDUaeZro
8Rid2/mzLNT4Smvd+t6E8LUbMLLX0KsXy4tjAVx3qkyX7Zg50VahmXqBuTq9oTCsTR89IF1UGWlj
tJV9WvFyTNNmjsbB2bYVqFLe68W+5I+iwTbaihuNQMVLuxTs2w4noLrKlAuBe3no671SFvChsk20
qnVvJ10YQdK1iNFSVlK/BaEm5E3qtry24OfkIRrjpi8KENmVS/6JElXTlvcEFsiVm+O2bOXVqzYX
aa+3UAWHoVbPfdYj2YP71Sw71Il9iMwrQemTanl1r2JOekhnnWyqgWcQwndWaelgHjqYHhG6HeOV
kU20H9kUqSQM9iK8iRvVQriTzfYUA0Dmbn9tEYnIippC8g0nf+As3FpKnIY3gOW6FfmNw9DHEzpu
pNsyT1rXY6YNo2lDbI/lK6HLXM5j/lAaaDmJfSamGGPd7USMY7HpQqqCrVlGBcHXi8mOWWLnP/jk
5io5aqA5YgSTKFgPVFHivCnDCLYaqJXWo21zBudsQrAPj6Vu94TA+qXsmmXedyq7G1zwKLZxj+jG
pdm6bVcmJNZaxbxXu66ofVODX+Pb0pzzXYt3lOLzWLUnpS7Il4ZtuSZqZoWq3MA+VhAbEez6lNIV
Fwe9dft8k+FLcLcMvY52BaaauIqnuLNLekAt7nchcF95z2GsHyEOaNl2qPkEREPm0UKTIRfm/elc
T6fCoQ3aKLwqLcJHMRxbzOfzIAp1MAoboTFJMTa9uVeCFSyf4XC4FvTkHuo2LnpxcxBqYuyZiGfU
7lnW6EFSJWGwDGEG6WRqaxebrSk1fB1vhAWeT0qyGvEixlbUIQIdO3bteiPwBq4OcSKmaJO5Roxr
J3/OEy7sIJZPhGZcTgmcSujAyocWOsyMoQvvkXYWC5bCieeMhqI/zPmkDWerducqKKGNnMg140iK
oAbwAy4cVX2L55ko30M0Jka6wQeKhNbJXADg+4hwF9gGL6YkRxspJYsX/xdkpJvOIm2TRl+kyG11
/CZ9oItNgufX+3yaqCxSMIx7WBHTx7qNdYjHUxRuHEzMkUCQda9vzbxiCFC2ozhD7daN2643xYPo
IfB6k0UL7/d4ZUng8SJN9kzcNJQqNpTAm0Sx3cdSbdbFmaakIdt5F3cXORuEJ6vNGuQdTyUfrELS
JK44wdxHuCus7oJdknhe4crq0BP1qV3SFtHaneaUrnEgnnUaTr2kf2OWxtSObFWyn6up4NJVtSxw
b7WCCG41s9cvv370if2JzwVv62yYJd9iaDCI8eKsIkvbzUZenTqPsuS2xBINTcJAVRDx79hTtb6M
bxphzFCJ9BqU+RBPrRxOhRIz60vUoYGFjz2FviGyB5kq/x/NCN+IDQQO8lon92XxCCvZPWJEkDAF
ga3JukDc8TKVUGyhCqfznd5LtbuKKHPTq6pGHn/vcFrsulIlzNqNmvcGg3fQeYNMoGNF9MxwhYsx
lLC5tZmmLfgf7GqN27oqY+bXLM/Mixw6WJMNJujZ02QVUbdHjVC84Zq07iFfErLpAxx9kyD27LY1
TtFPihoy1ZvqCHamwTY3t1N8lyAqvoLynZqBqbXaGqxqGhxHseY+tqkyRptcK3lNGAnr7sEgE4lx
ARvyfARD5d1ASMYaSU34y1sYzeOGQ2ZqrkQ70DqDSPUjJ60+qpTejAlaF5WuMlOmHxe3b8UnVKNz
R1aCsEdEaRq/ShZi1RpOiO4PNY+FVEH4ULgTjmN/krMNV3fsGs+xu71RwBnaL9OqIUbu0S27Os+q
6lRa0rhWeviwm7gpi/Eqwl4v9h2zK+IHKpHuk4o8HCGxnXSjx1yIRBp3Gp2GU2Bu7nP0M8mzqBbd
IbadCmx+V/dIlfhl6Os2MeaG0VEJ6+kj+YkKWI5NitEhwbTgVhKtvOzaAX7UJlkGFmmi9al+kVm+
mOfCqlcdTD2q1skQMQLfmeqmY65NGvFmcspkJezboFhO1+UMZHTZBmOO3m234EzJRzUkQeFzCMfX
D2tUJ08wE8VDGq+RNZx07iNrvegupUtkz3bQapfRahEDosrhfTS3pkKEey7yOxOhzBRMoIcGSsYc
b9Em7FwI/xErelMnOk+TxgHWQAKaUl3bbR3rF0RfuXVYUWa+l5RKdMpahQj3omOY7lGNDf0pz0M+
f4tN1raLnSxGVa6qh7kxeO9nC3cAnItj+/SlKv3vzOM3SAqd5OpI8e9nHndx9enz/xy6/KX89C2Y
8ucP/jXzEH8IOid6UmYY2tesxj/RFHJcHJepFkJ2xhs2Lcs3WIom8BKmOAZpwZ7m74mHwa8DmaGK
YURi/ic4yg8dEYmDrm4w6YBsJ1Q8hH5wMtHyBKsuVE77WOu2mM1dVHe5FAuKmW9uyj8gJFD4vu9q
uBKwD443fFe+/09BHE1LWkDhuhXjbKbE6RxX9y5SnwSXbrdgEzWf0dCPp1yB04Mq5DmPTOWgTvZZ
qwbkjAU1f4CZYXHrIkG85IP6aIZqlHgr4R3seXKoP6g+W4yYfQOXr206SxzeO/tc49TkaVJcUjm1
L65enKwpP4HB0zrXYdC3pkv8Q2F6OXW3N7bJ26AOyblYJWMNgdAAxsipVMWB7GpqE+fWcoVq4mKJ
TqdKnl4QfkvPzHi5DST2bZ+8dXnKREXH29munLOtS9xRbVjmUfnmZuVpEuNdCPOX8cWwxZzuBGnh
YqTzlRrxpzgUYNUmL8x9qgDT6Fezz4C9xSsJTvCcu22VhwQuFLH+FDYYQbeO5U1q526odXHmUJyz
6PXnbMxfbDLht2o03altdlrvQM/cIiAy6i1dc65Jpkm3ek7dpBd4SA8RXdc4jYiEpzunlJYP0hUd
2tx9ZWbj7thP91EEH2nQqsOSU8niUcWNUVXfMJOjFiOqlJl8sOL5bqqN51jPjpHMXziWXio2Zxv6
tuVZRrcx+EJQyN+qfr4YOc9q1vst83Z0WkZ2XIyBc73H2gG+FOqYihtFdgxUEdjsHoObeJNkRG8P
ylhd9XBbN5Gy3su4eEFuyjhrjcwlGwMfIq5VQ1VH8rVcpk699Nq0QwhxJZwIWveoXtV2pfhjFr/p
JOluTJGcEPhfMecz9w5x6l6KDwS0nflxCbF6znsLZSGWi0HWcaExcVLGewYqazM9VjPG6UZDZWTK
ByRggZxL2sQYWm9YJS8lojVOevnqVMsV/XIC5I7BX9bYz4lUPzqNfuPiiudbEwoCQucXBOv7Ro4P
S2Pu6bCQ9bX6nqh6MnxUBw/6HiHLMCxXFsrlzTTxPF1d6EfXZiXIZaUpa4Xu1Z36SGrAq6tPPVkn
FGI9HCWKgYemHR6w5nsriGLxIa9AVivkA45NaEGSvt7mSIM2C32XL0SS+F/uuyits+saz1VTpltY
i2dsMOxtv/4c39OLpc1S1K3nxG7nvSVZjkCX51pT6g8Y77o+qZVzgEB5vNXJ9A5yGYU+J5fpE6U+
7ht7Ho9NZY6HrrCcgxwV0t3iOd80S13clEo9b9U4H1GDN52vKbn+2ovuw4wv57VwMrjTnsQmwYBJ
j9I4cAsaExuzzheSASB5RLWGfzKdcPlI8sxjIRXmOYuBHgyBRuLLGD+IMvvQ6gSqQ3zeyJgBxaIn
Qd3P7aYxILoHLWZQKSdzC3us6lPPAgbJlfhSVlRCkB4eEahGCOhME/c/80WWc/ta4q3DW5nG6DXX
qmpOPQwULexTCrBeBGEX0UMOjEqW/5JqrxWaXK9ritqLRxWluia2ul3x3GZegWFhGTYhk2NJTsIN
3m7DDq8kOu3MfrYV6zxQxh7CsX2jD7syrOw36JT10y4OuEoW7wpy24Ah67//BptKUgvZ0pRVe2NU
1pSBBkd5R54TszktIeYsvz41/uF00tZALYLOGCggmvr+aozthtKa7XIf8aoHVFxH7AFi6GFs6L++
0g+Y25dzUDdxridgQENW+MOVJtuWehrW1V7rsxd3Td5ct+MUipSvd15XHfg79Tdw6oo2fgPmfr0m
sTWw2YS7/vX7bxfpBJg4XUhcIX7TG7MbH7BHJ6xGN/YTpq7++n3zHP5cx+7266+rrxjiT9eGYw/H
T0C2/dHgC8bkhLLIKfdd0epBWhXOZQaeWbeLK8SN2R7c5nVCxLnNJji5NAS8t/AxMVGdX2MIbVG5
XA0R8qdFN/euWxARNEC8daaryWL7dizG7RkS9aZK6RbabYGXviyiR9WMATmkcR4caMVYDbo706zq
9wibLN9w2B5+/U1XvvVP39QA8aW0IsqICIrv77I7CWysnXUNublxYCh9mUVCoBI0D8aSbhp0Tnbq
I1Hc5uN8sXu1uI0jzjZjid6akf1yLSHSjIMdguwVdvAo1afhAV+FM658u9hhG0blWfhRBJ+pkZp8
jsB5dsgVatyCZ8hWatvdoch9lC3H8aAlxrFPHNoRq6+ujDJ5CxMTW6MMpVArnWonlfQtrMi0iYbt
0jOzBTvYx7O5j2NshYGtCMuo5VVmr8kew3Ih5U73QO4E5GaAEjMjpFJQ+/z6Rv7Dm68zvHPhxaCC
MH/0CVxspWqAW0q6QYzmOeYlO45ZaxaIj77/9bV+GE59eTMYPAKN4xjuMm/4/pm12kwyGmYie6SZ
dyTpHovqdxvZlxX+wxuwzgIMonQIWIQJ//01CALOsKJSy33ljvW2S6TmG+Hyuu7ACa4bu74Nj5lm
7F1FOyOijDd2iSRThk+Arx8dC3KkxjQMl6oU6CflcMVACu7ljEe8iN4WvNo2dphk+5xBhpea+uQN
6tJd5+iBEcO/c6CqeBZpNQdjRp2Tm9QTZIMR1OwSjQJOEHu622i7QcL+UbXkzSxZgk2SnUa5mo5E
s+9YKYWjoPU0SdUuYTX4o9rfoUCOUZAtV795Jv+wGfMs0Ocgl0WSYmrf37BSw/aumotyL3IKeIYC
iZ+QOeFpSsZ3jrkDCWVQkM/OuTAhR2BgDAlZ4A5C3pMTZuUGwgtBEeGCR7IlKshG6vOEpitwVNgJ
sG/P4WDj0hCa5xiOVWC27BCYrFQYtM+PkMlflw47XTu5x1qHagdRtd8qcpfF6uNMgeTVIPN4Ak07
t57uItMavLRlfRo1G1JnjfjoK9BXi5CsKc1cHnF/Gb+2ya/yf6PP1T+0Of/wkrCXr/+BiUa/98M9
mqLGxqxtLPdADQGlByOYiY9jgPKHdfSbJyJ+HIKv7wkDOTBvE3a+89M7SfQG3poQHPetBtArrK4K
kMAdQ04QzDMSqOcsyYUBizdqbFNpSmUW5ScElCi8q9DyqpI49KQYm40LcwqrYhTh5ex87DLyskfn
Bs/9DvCcKlyWlR7odfeKzu5O5tDX7PWQZJlFevYSTmv1OKF9XNRTMxAHLSsmUUm/GXtMzXse6Ze2
bzEkYLHJH3RbKP/Kqpasp3FbhwNa3QUln3Tk5UtzEpakdU1AI8dymB6SngbPgUPnLw0tmLlMWNFB
zJ4N6ND6+KBl4oK+8Qgfu4GcNgTJSt1b/0Yp+CfhuC7Iehi3wmi7zfoaddI8V/b0QBAIhT04KO9T
jaKgoYohQgW5JHMyu+ZPtzBwmpSoE6bKzbVryte2xzh94AaneXJKdHoJV1Iik/r5jHriDumy5WOH
ukerdiSK+7gU2EK0ES9w3+dHmtVdEXKyoJ9nYfJ2WBOwjjA/gJOVx0yY5xF6v661s782LCgxSdcg
QvoKusY5741nrUV+++vX2/qH15saBA4ICiFW1I/pTDlAWQPNoth39vxaduNdp3LurUBgaPJar3XR
lxa4Imhki+8S5+H6zpdxv52nbvKalB+DGhQARqcbN3NRWzIjZYQVIVsHft64cpj3uegUGqesILHK
SDZkN0evRPS5p7rFaWCJOBf7JXaviZ6h+rbhXCrsMWk/P+JIh0VSS8aNpSbgwxHOHHjWnoeIho3z
MNYrHgjqiIOdwqpnfOe1Wn/XMrjw3SE/MTm9M8wh2VU5kHfSZnrQEPaCndRDin9AUOCP5JnV/Gp1
KOXbur+zqdr3xDecRw4Rmr/hQbfkZa2ye/uv8/W/CNtvEDawrbWW+PcI2xUMpeE1m79F1/78oT/R
NUeQn0yfsHp1QzVmZf+JrTnuH/QohrH2LDYU2jVM8U90DdLwOuEVoBOIOzWhUp1j39rH//f/dOsP
iC6ujg8dXrt4cFr/CcImfipmNFWA+WEdwJhM/ASx4aESt/BOo+OIICxGMSLs20lEy5boSkaK+OEd
R/VjirvFoW4MmIpolt27sRr7PTml405vRLNT+wSY5Zvb+A+Hlan91IGQjEAP4DD90FYU8IfaWHbm
bGaaYx1smAzVjetm6o2DwQefQQlN3vChuk+EoZAPS+/ZR7rrKfXY+bhBDeEnpyzFbYeFafP/2TuT
7baVbNt+UeRAHUDzsSZF1ZQsq4MhyTbqIlADX38nlMU7ppTWOLd9O9nJY8MAgYgde681F5yJUWby
G7aY4Armf99AvKn17xmWM6dapwDmNlPnCHeV2jGWnqy23VqsLKcR7m7OhVhZaHSbcEW8lJUMK8JA
kuohHLtgV5BVEfdLz07VnevX6biyQMBnC0GiA3aYFtCYMcZrlD0n5RI32a7heJo3kw6LC84cLu1K
EZ3hpUYaLNo+Vq8ZfJ47OKhFvOgsOIzLKCTqdsHgbtA3nY918NCYRZpsom5kmBADarnNVb1iZN0z
zPMfBz8QjG+n6qCCWN+2rVm/ERRbkdFiDysnri/0oDiQPVOfZB4NN8zixq2s2+bC98MOukInEFah
44GfFztX8y5+zINwA6OJ6OoQvfkdqKTvmgldQUR1UaymJA2fcG2WwClaCGkiKMTt1CbeAM9nZLwR
dcMxkNO9BiDougLwsWDam0Pv6B092LiJsF6rOosRV4c15SJkv2VLmI1zRzZdeddFOXp2381ubIg5
Ybc0K52wmzytzYc4qAAG6CK6niYF+8Q3aNSl/WnUNGSdoZnvB6e0t6Ri5ptSNmGy1CunXdYmFiRo
yvpuMP0SEbsHoAQz+3rQymJvTU2/1FXg3PLU1YXrJDPBNdUOAWXVwUP2dwAcnAYrP9fSp5Iuz6mQ
RfxL9Zgil0krynvmP9OVmRvDkdEXlB/wEBvLb8Asw6Jh4cd4l9IZWhuM3xxmnZ2FNL9H/leilHpJ
eO2BR1TDsuFNW5DRTY9Udv0VuqHuwu7rdp1akbe1FK7KRkwU+z0GnolAh7sQM9WGWt4gc4acoVVa
ZRJtAbAQNixlOU82f8lSDKlYgFhp1zZH0BcamSF8OpROSNf9S5WFmFSGodpZpdX1y4bS7HttjBPh
ESQU7YmviasVfJUxBJUn83HbFYYRL6QNSgLoZCbh13kqLRYI0sbVHGUznyZ8cbIH9u2FhVF17w2V
fgF2jhS8gee47+RUzZNAUHwB1sGLIcQlY9JsZRjYxeu47sINBDowdYyvrbesx1pKSdhjPcW+dsTt
DnWmnFSCnh3KlFl4/tJwqR4X9DGUBXfa8rttR9QeKvnG62EtapG9lQl4MoTID8S1Tq+ymwbst7W1
95y4WETO6CHdwZB2xUrYf+9Cwp8XpeuM2iILplxfJezU3jLo856oeALVn3Pwte3KVrDXFgU0+O7K
zEpG2/pELEYGlwB3ApSL7EjydwM9doQ8WqBmR6fIIpItY5yb1zaxDpCrosC4rlOrv3WYdANdycNu
gNxRp9cWHwaQCReTRF90hdjAmynJ9qkm54pk2Jq6wUujReunzKebXN1FrdkU6yE1zEsfGPhRqKZA
+WgiqqdNXJxAmop0pbe4k7SC/9/hHfWQqo/hoZvs6rIH/YQJuE8emLTnJ9du9GUwttkqK/tkzfLM
4othInmLA4Q+OLCocLGIVA5ilTEVT6VJuNESSKF3Z5i9G62lBhuYricpHRtLy7yf1WSqA/SO/nsA
/GXZjUwh9KZTu6EoV5NwRLUI2iLcgRdjmtyo0LoIvS7eoKetkDahO1/Q4gtv8eIY34oui+4k9i19
V8OJvrEs4uVQjTYJTQkZ1s9IyCFxW3rO6lCNcbr2nTZ5CTneoutHoH/ZYEsuFgHSL6hJpovLIxmb
8FoMjUhWGCa4HE7A7hfru3fnibDfKOnUz44Aq7wMPG06WqzNjHnMeF8RmrRWPcYG1oZhjwzYf+qS
Tud/eOlY5/nIIZHAqwQbi51kwlsJWRTWU2wredQD2wuw3RkhIcO1rg6wqiJ/DxSkvWhcx3n/2XbC
hRCqVYDDWpOb7HS5rkPnLTY1Br2uRb9LDeZjpDewykspb0gH0blq9mao2uNFtBPzGrTOMfZZ+hEe
HQOAa28DzUVPttnCsYFa0YcCU6Ll5bosrfhqtAu5tQpR8gcgKF7nfOgWoDu3v7JbgIOGgT0dXLOx
aOHPLCJXE8+0Z9VtZZjDhWUrK13WZZh/xyDRvXVmWl8k5HCtqqwYtnNd8poKNF68pTYRaaOEa2PF
snPXCIRCYJBdhw7PNasL00WagbczJCgSGYC08CsKnEp9VnnmZsSWCrZ7YijnxE2Tr5WjklerkUGC
W3IWDAZWgMQ/rmHuLBpM9NCXQtm/wJ1M0RQkUQc8r9Oq71FN8h4lHD9X+MJpvbsWmpXcjRpBboNv
4xsmbmZtWpVEGQPX8rKOaKMtmG4a17QYrD0lVvFMU73ZNK1AH9No/F4+I46CjyXOn02APvydUffD
ANK8JuobkYBkvH/pqlo/1ixnfEU1NKJg4tC8oO7CipXCOOIFkUbygiz3e03W0gpdABi3PvbKA+Zx
AdWsd8UsJB1wsOO07Gl4FEgx+1BrrpBajreWo9O7SDsNxWStm0gRUkNs2rq+Czy0fBRF9iXBxeEK
nqhhHCP0JfbKQ2dd496PIGXbmRWsgVZ1K0A38q2PB/UKKafsEDUIHDBW3c8FJjKTdRYzvRn1qbEW
FWifvRsjslt4sEaPTYZ3BDZX2uIZF5NErIId+wgAB/tIzzoSLyvChWxix+LqmxEjq4ZBY2XWtmXT
v+WrpYOj8Q74a4+z1KGLK3YCK0KKuYMMSrDSgBzfZ2u1qL/IdnPvhwEtYqEkojb66s6FWyUstCF+
l61bOGl8SVs5GZYs7dkVHpPhEZiEugOVKZ+V78bbwgkYL4F0E28Y4gXDF6nyraqrYU7izjQT5+3E
lqFk2G4jwFI3BsCK7OCWWIuDVpa/vFyzomWqBdoe5B4M+rzocOWZBNSthlaFZnPhoKMunH8W2f93
rPvqWOfNloz/fqr7fxTIxe8gFeAd/JF/+080kCi4TMj5lAhVrd84KtY/XN3CTsW4ZtZS0GX796lO
wlHhT/3TYfKbZsLU/2ESZUHzknELcc3u3znUGedHJ/hGCLMZ29B/Q6OB6vT3bmimgHoNidOTaVkS
V4EUuG+ylGmB7RQaIrTOJSQ+VrKZ2m1CaGOmfSN0AThTgpKuPhmZ1UzVYqb/GOu0iiuYH0vZETnv
3kcO0DqH+XacRzriun6AQmtxWsxo8nrjjqNiz1QWfhgd6D0oyKzuqF0a4sbKyzwd45yQzMhFceVS
ttkglQ6FyDptD8RjxCvn+6fYVCW+OOdJsMZvKXDknLVLHq4dsz9lsKeyeGjZqKmTT6ETTTmnpLaf
5ZSz9pAobW/dmwqFU1pNAYG/tFTuJkieL1ppQG/Mm7q75EyEmAtlKgbPqpulWp4ZaOk2H7p0O3Rk
sK/Q+kd7xHVKMlZuunhZjxoBzkLgJHDKsaELn3TYQ1NGHWFmJbvSr/pNPLH8wz/M+YthA/oDSCa/
uzZsP//e9KOOPS/Muy0DWjJq67oLqIJGyMB1wO5TJ1m1Ytfvnhqs7494Guk5V4GibBgKMr8gT9rc
KNTQ1njy01iRjqun6Os5yFp60q2doKSEqfXq2BPxO6dQECqC+heXSZT09t7xa/nooT45Gu+C6+hd
fB3SDUddPGuyyTtHng1sZ228S7bNWb1NfYqQu4sbuYje5d32u9SbSSyybzT0JDYj/t6RtMb28C4Q
N2ateD+rxhk1ISBHNECbuXoXluuzxpzxg/YykaG1SWy+xg3GfzAqWEhestm8tSEJFrV6MZT3el6F
F2QPp0/FrGr3tU7vl5zlmx1uS2TvRiWvyTpECT9r4vGfEPAKb4ZRt/Yumw+CVG04rQ9I9yrvepj1
9WpW2rez5j58l98XsxKfswF7jB226Q8NBfN+5pbsm1m979jSf+ZrQNJPpK/36sOswXRUN3BCgkYZ
Jz+N2n3PWWtjpMAAF17u1/fgDt+02TvQzS4C/91QwBcQ7QuJ8n85vlsOgtl9kDmpdUhmR4KLcWjb
Ubn51NMTpB57di/U70aGGksDwR7VlXK16ZU6BUu0CsbHNiqznf9uhxBCwxpRzi6JbvZLjMCArpQd
x0w13g0VRhf5Syp17NahXzw4gWoWvfDyPeT54Fuj5hQKyon0LpndGvXEOQOM97YpSB6qpG+1CyIm
tVs7VDgV3k0fRW7R83ZtX/cv3oGxrd2U1ygSvQ2m0/Qng+Jxr7waWsOcQ9UNo4fxsnmLkWmvyFzt
lzZQhN0cMwxP2ngZ+vEbQZf2Mk8Cb1h5nQF2Z6VMjGApKmwVlq2DXAaZO5cl57Idq38OE/9vV/xy
V8SN/6dt8fIlyn/+1un03v/Ev3ZFx/mHZ4LU4BW1HddkGvefXic6Qhp5eJqYBc1uNLbSfwsJ5T+Y
pEoD3AItvjn66j+tTsv8B7uoRAaAmFCjHyr/zq7IJcrfRqoMa02NvwebIK3OWTj5V3HIiNTQbEYx
7Qqfsn9tj0Q8X//laXzWs/xwCcSQ2FFZoPgn06D9/RJ+36YiMLwJ6A2E9MldiJE91+GR/qcU+V9c
Zb7Rv6hc8PkPqPO4isyfa/FcDD8b+6vm6xc3clY/yKhA6d1xiXa6ldrtGK3U9Prnu/g4jDQ8Tdoz
UpFy54O+BIu6kUMEr3a95apFJ7xgGZXFbZaprY0J6wvv5Ycf352vxtwTT/CMqTv7ZTC1DA2n1Wo3
Flg8CD+GIJmhNk+DMl39+cY+u5SOQ44aDGuydd621mqnRGahc2PQdU8D+yuQy06/1Ngs/rlQ/deB
7pmjlAnrLECC+sgQweOKZz8TlHS4PiaXyqu8PZJ5kuwcHAcwfqZhzlvItkXHKP7v3x8eBxB9DPTm
gMrfXz87gvVBYk+9GxOeokFG1gJToLXwBf/z50t9mABwfwbQwXfnMomjZxOAxBRETJCSscvG0GQO
6jPxEsqN98DGsPmllbopR31YoK4PL9sUvtafr68zbTn/ElyadLgxmYxIizn22YtTo/glKk5h+RR5
NWtctX4dab2xlj2fh00g+R0AZP+gpa1/MMGObIbaHNZOTCjROHT9NirBohrhZGJHnup4VTXyllSS
DvRKBxvMq4jRKXySW7CJMADufP+eQ30bLmTWxqcxcZnSxzK+QCIgl25RPmeEzcSuW6/TQifBDOAx
vdZQI0SAY3+CN5EkhRIkoWqpUiPmsk4Fry4E6HqhMT75LjKZ68hAx/BSU8K5oD1LaxhH1zoUdnfR
BLBWFgm4NiTLSXtsvWx6iJgMr8IyZCAu1ZtjZPLgR5m5doXqVrWcsq1l1EfMzM0DqkLrtvdbfSta
ma4Ls4r3VqYxDW11a0PhwYF+KPVLV0uyNTy3AU/P0N3hV+MvIZX6KJF+rYvJNYj5Gmv9krQJ1uyY
9SEo2vDWj7v+zWuy8babAMkuHdyTnE0YdYho+tnDcniiQqhQUnjp9OD0jm2Co9V/VtVAmW7XVvNL
zHLJ5UAU26NnRG64GZzGuu3o1C/l/IBtS78sRttAktrgi3NG26HP6TdHsPUmQhKLJo8PeA7ERq0n
TH8aSUslFlekYf8ksYUe2Ni0P+JpeLAm46eXe/b3wbCDpdWK6AlqZLzX8B4ixg6Vvs176+fUFNgE
w15NhLPwasdpyY9g+xPEf42/Lxv4dxAfmBxIOqsfIyC90AWVvMiYKl2WJPytTbti2kOL5bZPjXgf
5CYU46qsNrSJtS39eWTHrIzB0vOJ53aHUYuXU+oGB3u0jB0TKS5gTGjKVdxs+8yFTmzH3X1STO09
QnT+48qreTHcyL5NAxpWWuonB6KCIWqKol13KG+vXY/HSaKh7q8y7NMrg/39inNGHO9jw8k2yOFJ
ChtUpGPwrXz9jv5+cDsGkXYf58A3F2Uf2ddGqsfgfgNtix7Cf/WlTXd5MIR/ZfQeyYlJKGU7N2+R
0Pi+dU2GhrGa062XkNWsw1hW6qiE1O90oIF7xyudG1+YYkuv0byRehYce8t+9DM13TY0g+mo2Z0G
gl45xl5VDR3YdkgJ3YBz9toMEL1Q7BTNwhSt2CJndn9ZcYL1MvCbZS3q/qKSHAlC/D/rgCMF4HcO
+jBwGm/hF978PHzCJ1b6NPwAnMyTrDsEvGFQaoD69XGXgUE4pkFgnbQhmYCcuTrpFcLWtwgDq63N
pOPJhffPbMEOb7VMabsuQi28slr83yiOOnORIVB905O6Oaisza5ac+iJQzPzy7wNOPLok3nCuorE
gwmNICFEty8IZBpv0KpOG7rw7k0cVfnLGNr9LVi44WYgpfJqqBXi5UGOl7Xy7IukNPOtrmxCJsbG
uS/pi6+aaZx2qhcuwCTNmEVg+rx4pYbf3FaThv1zDkyQiBkde0V0UsEQE7yQBbGTpK+0CO9V1cU/
7MkhtqBjEUpERv6pT29xAMK1Kcey5vTRB9mqLgHfU/nQ3dUsBffToQkfkl5xmoyMBmjQcSTiowHF
HnuS6Y/MpwP/2uBkYOY6jMmoAL4Zs5zNj9QydjBJ07SMvT2tD3vD8cjhuBx4e7v24Pg7Q7EutXmY
GpITwg2YvBOuiVuaSpaQsRGqluDYzG0od9zQUwSH5bdzU0FLvWXnNzyHoWAnNugZ3uTsVq+9ahqW
sS65TQvL3ZK5iIiGVeA5ijzIg50k4o75xk9JFMTGCFz7wsixz/dFlOIuJFX1pU4K/ZWZWw2s3ouA
rCMeeRzrob9GTYACef7Pjdyx75nhVftxCEj1m2zZX6OoHa5rd0T05CbFuOYdnni6DY4LPQBe+n7J
aCoTi1Gd1S3b0fDqhZk22iugnvqbHJp61aGPBaNZmWIdze2aHJDQ0qgD487KB/874TrFYxdlnBe9
Nkc6O2FJnXSNgT0wpx67NX2cFmlV0b4gcWj2LgwQqHgt7kM0eNqO6UDC4ll1Vx7tAjJQQlswhfIi
VGEMZXTRBN5iJI5iVwiPkYJb6phqDJMmiuZ22SGudXokksCXdgWtdto19LOqhTY4086DyHevM4B8
ov0z3QIJ5KcjNi5a2iU5eBLPK979suWydEr8A8mX9QIfI5FRUokTUSl9D7Sen941J/1YSLOCzGuG
Pzyd/zpJY+c+qxz7wtdRDQdOXa8YpjKhUBRGW05M1d4kpOixx0G8zXPl3HvKEWvbIkrLZSqxDRJI
lXCVph1QJ2brsRxuegf2oqlDJig87Dyhj8LHJJzmRc9Uus5LXnBGBJhSeKOX6CKbdWZp+c+YPXxv
1Fp9qhNneuRFCm6cUASIHVvvHmduN5tPvG1UlTngMNN5ajg0YdggVuSYYqkdlzXBdlvDF8NN0yTT
7SS07meX++Ihk6XP1LeBx+miNfrn75Q0g/9rxGBP3IDZbzSr1K/sKBWnwE9YZMwE3E1qtGthD9F3
EthcgiK7YSPQC3yj32R96yphfUPFNl6xUzmbUIWCwNZIrERphTvp+8UlgYLVXRGS2GNUmBRFYg5X
70+9sTMiKqDyXxuJttHyvGDjq+MLuyp0FN5hMWcwklXFi7gZbPqfUpFLkXuQVrOxMdelytAMV5rF
R0yKxKHFB3/tu3oAYZjG//L9XZ7IF75FoYkSizPxxeRGwxVWMRgMgPKXusWkkn4k0UiQ9bO9Mw4O
mQgMnBtfozs242dXzDX4+Sc1XZLEMF3qzN2YHOP4WmpQ9lkCdf0uFNFrlYykUoRq3Buln19L8hew
sNstYa91idR0znPD/N7H66nFbyVJzjzCeiefKJHxtZmETG1MIzlYbWZfxKSe3ODUFWu/KodrGsNs
3TJE2yNVIQhQAmqSrAy98nGd6iGwIkZAe49QGLAbVl1e9k2a68tc5sWJbhzsbRYcaqBcIiSxjOZa
MYlaVi3JakGYTpdjr5cH5Tv9xjR0MUJZycWp1ohkXDJRpWImC2WRdiwbWoC6f9HYZI1OdYSIz+1Q
ijMuyreNnqePWsvrRMQoZbUX6a9aYI2XVobUBeKb9jqiPW0XQ1SYuLJq/xDWfJgRw9/DNPTTbZVI
eXB66KEuzpQ9sxMIoXhnUFtmnsN0p+kKVjrou9Ot5gx888IkZBEUoDOcLKECrFzIMo5tI+Klz396
E5tM5BbFpPxdrcfEHs0hwozWHMSPZEJzR9cyRKY9eQQJk0VNzlIbZffGgPMOtF4O4DUUWw6hTbUw
gfY/46Ge05VydW925sh8ORIXgd/dtKiVMHWpkOmd+OkqOCO6lT+ZbaoDXxv9I7eRANMtWDntoK42
rlv1UGsDY+v7EQ1K6hLiKW0anCnhiWsqxPBQTjaE4XC8MUrgfckcOox+8K2e7OvBqM2NMfRzErWu
9kw+jQWQxVNf4MOuXBHsWK22PIhuqWvQoAMfhYmXuE8iJ8kQdzPdcHxoPljTgOwSE0eZ5jZin9ul
tU5lyf0yZQewiCPcYsXOiRIiCDAPg2XSBdCao5T818LsCJWa4vA5aDF1/yuYuB26Nejd34OJCay5
CGOnvMnzpHwiXBLDJhwQ5p5lC8FSOvdSr5jzpW6Z7NtunA5G5CVbKw3bnQgRUq2KQFk3lltNNzG5
O/dlECXrLmvluET0Qrd3chwCVit/6VdhuE29Kd50KqFtpKXRAVXVSGpVo169asoudE+YOyRQtlet
+gJzYrlxW1J4L+r8lfJe/w4K2b3UgZGAFDHsAnB7jN8L32h/408jXeYx9OaswHrTuLCvjSwjUDFB
UsAEtuJXXDFZfrVCS83Y3GmEuU3KcW43xaYF8/sdgh8jjUEPjasRMel3xFjykKC/+EaAiYbFJW/N
R23eIR0d15YWuuFuyPP2IgSGf0nqWvMN3ZC9GxrVH1I76C56MSZvDZOLkLklPy66RP+mk2X2I6ul
tuwcnUzf/599rONDOJIkThtAcMAmSCS3OOvW0K1H0VgPZg5zhBBGPYGP0YWEoY4/k066T0Yh8zWO
XhdzSjptbGypyxhwEBKwcGIrJJWuXbRi6FcO1vWLOE7jXVx2pJc7UuPnZbc9jJwqVkVoTgucNKug
LqcVQ/KTSKOnIW/ovLDKL2guAnjxRg7FevkN3jgyYCftQdtbUiHWoTLeYqfMTkWSFcdmSo19VZED
SD2fjX6A9iAp3VbsTOAz2Y7jkiN+jk3aMo+u7L3eOu5jI4hP4tzpbjnF9LgOIv8hNUVzZFNMbygV
45dBN4uHWCXqqWzLQW5LIHA6OSbIvdFP2WS5JAkljSWa/JbghD6HsRkNz0nlMOhv4bYeOqP9GfQu
Xg1akMfBc/MLk8r2LS81Zzn6c26LSK4gJaC8qk2RbpuEUUjPT3UkDrhnKqHK5oqOVXAVUwwtQPHH
9Zr0eXVZBY6/rKvYuOP7/9HkxEu27GneokVVsDD9ZiIXt25vwCxw7gjSELtQbbJxSR2Geebf1qTf
vNKvebbiun+2xuF+ao3a2kgHPQCzMH0bq4mVvRQmMZZteo+XByFmGKrqztbSGUzt1BsHkidaTIZq
Nm88mpbC2oahI49G4owsLlUr92HmcTaNjeAVfWi9yFkJkX4IhITBIE8cddhPAi979jOprcrA+2YB
DL3QSt3Y8rf8K6/ZiqwfMnWr6w6X72sw+R0MJHRJPLcxvvS8qd921TzHKVyCpIN4IGvS46GYvvwm
u9A6RR385riN+GCRhi8Yf3bwtxxvYwt725AhfsMZ5JEFObkeysk5KAVDtgHIuy7T3H8pPPAkadW7
9LPM+Go2oyKgYKaxMCqqW7Svahl0fX6Xo/6jwhU0RufAOnfMbn1CKW6k0uDixY5xBfrb/KUHeb4s
4p5kR7CZBz8P2+vcHsIj3gH73ipjMq2W4+SL9nucI/0LIdpnLLdMiYiHmCCU3JKM5uzSvmyXBb6G
7Yge574hCn7RDgh+PK/TtlXanoIWh9cgNedgBgVGpL56Dr1c7uIgZMeiEDywkIpdRsblkVJOYqXO
gqs6UAn1b5H/apu4i9Ddl6+misvvtdsQXrgIVJi8Mt6LtQsdQwxocz9e0S3pedlq49QagqQi4SGy
vorSKjCWRa6AhJtVAdxf5fQ7l25YeVdYWtNTnnlEvNujtw2jOliVtLBOjlH/HAbixrSJUqVSZnXQ
pv6NOM7sYKdMwymqOCSpbsQVlMR7QrB0RIf6TqBsPPD9208ycx4zLOY4sYpgR1WYrmh3vNVG1K7Q
6PpLdDw3BgOtXTs4L5IjCGito10Bu2pIJYolbSLRuvobUV/9hVXY5tpRxHAjLq6uiVbadeSd/Qod
076xNWHc1oP3S5EK/Rjw6T0YjMHClQ1fHshtBQ25BsCyEDDpt7ghW6SkKl85TdAt3JwOwJ8boXOX
87fZydyINU3mN4S/MKM564KOgQUfJwnqnZsJmps5TR9H9Q9/vsjczT2/CGg5zbW1eVYkjd8bywP0
srHxjGrXkGfBeSxkhQ6k6V+lhjbtJmbki6714AFVFCB/vvRnjXTTcGwD5QSI73kK9teRimdbgx4Y
JvEofTKSDWlDCI7nJpsUGuB8M2B3G0OS5P582Y/NZYOpE/p2qN4SvRSjr79e1qxJTpURl5Uqxvae
dQ9AL6dd4NA08LCV/S869ybDFvxxROvo5tkDDsjS1oU7crm6sU/KUFsOVigTfal9MW7R5wf24bec
vZGcbpi4nDuWvWn6128JJ7F/q9+b9KPf/oATSC5AneqXtOu0reNO2kvozwd1/OlfdO8/e2lN3OAw
t03s5h+mB9JsJkBu1c6UgXVrIx69LEHnfXGVz8Y9/ITzaAAZhXEutbEGZuJWxgzmfRzSxT5tXo/Y
S7Ioyi9+v89uCKgt50uTjqc3D1H/+rqQTUQULornXd8rRMx98ey4xfOfX8mvrnE23YnsxnBYBKsd
eKzLyam2lpvd/vkSn74cvH+o5XkV7Q92ds+L3b4ymmpXUhdcBq1mHIwiZwjR9dFTKFhhVN5p10FF
CxvBH5nyPiLNP/8jPn56QGBs2tN8fx7HwrMVzbLL1hSFp3aBXqVoIxpn2euJOqYiVvuk9PLVn6/3
8blyPQzKSFdsQ5fn356iZHXH0lS7LB9Y/J3xFiW9/GKZ/vguIsianUS0zYiCOzd4eoGObAvC5i5q
8CLWJZYztF5HSVr9F6/iJ1fiJlCZoQpFBSfPXhOvjqJphOS6Y2nDbivqC3OUp7KKH//82D75mfD/
o2Ljt2LlsuaF+y+zbqfMwPtVABhJNyZt6YUoR8Kp0Xsp/wt2xLlmjmEq3qa/XOps2Mj53/EzZKi7
toNqauUW0ag90V+Lwevatery6YE46myLz8uvVsqic6pVyv9OWITAFWg065jJ2taoaVGALaC5mFlT
crDduMSyM4h90IfTJZotmqUKVkFLUtWampVMJxhhzUF26XDVFy3dwbF1QOjQzQHEF01f3Kg1Y3h/
X5vZwZmZYC6zdRN4xe/PFGiDML285ZnWYfPNIzT8Su/cO+hc0Us2tfLQpimzqdT/Xg1gvAAVch4d
nL3jQEKymXrpREzi7X/IfIrOBmxmXsB07V0gGylYviJR6zrp6eVE5NX6VWxiRkHFh8zOkAcRC+yR
VmFh5Zz6VdO4BsjYJF7RHpHHxELLECcodknPCVde0GOzDIaVxR16PC0DvTS5V9orfNH8i03rk3fN
8JjxomAhfA5c9u/PBU2XovoYeS6xqI8dOR97fvVhF8QVXpDBN/vdn1/ujwWPaRoS9SgWQJww5wWP
gvrd9WVW7Dy3wSISFdlaoSQ+OmYJL9MNmmNIW+uE1ecrc/Ynny/VnDZbC135UXyB2bcTYevkO1oI
41MH1ecZaql+AsQV//zbN8nwfA6mxALO4OtsoWXmRC0/tvkOHgEdZ2yGFa0wcqJFnFd7eL+Ru6wZ
Xo5zbJj395cp6irTYc44+yzPAWISSzZH+hyQCJCjrerzUwBBbwaN/ksz9l+lGB+fqDUvUrpEYQSI
wD5bEDlf10FBdsIOle83aM39ynDJEqxS0/zbrynlBoIphFHIMLRz7EyJ5Q60SZsys237FX7IHdaB
6763nQ2H+h9//vU+uy2TGzNmsymj8vOSMUqheqeK27IzcyfKMS+Yz9Avr1P4tn97T7Y09P9sXLrN
sPB8+1LM3UOnzbgzYZ1CU3xTk/sjHsxT0Dtf1CDzt/z7Gsil0OfAlTNY889xEZkZRiMssmRnluna
pA/lFXYKkbqDdJl3B1pAX1Wjn1/RoxQFUsJHd769WKV0i/mKSu8OiVe+FJAbTXLDFm3opBgrjePf
/+kovM33qoMrnr2Rds25o/FlshNteyCUcGdZyTVpwl9c5mNhg6IdYh7pw5Lq41xZ1bkacAH+6l0n
DHESEpdLObAj/vlmPi6VXEXXKDaQtJPjeLZnESU7gJrVk10F63bBKXqZxu0vmTu3sWoYVrqQ5cfi
C4SF8XGn5KosHIAHIA8455+an02Nx7Ev2Xk22uw+JQBhmZfJdDlAWcNvyYCwHjHvLkRhJeESH2nJ
SEGT22ZQwT5lRrchmeQ0jba68+DcrpA/UxzMZYEqDPsCyZHz4Bm9swua2v7iX//pD+OCaGbQMjMc
zxZexr1hStc43dH5y9fx6MUAYugh/fmH+WyBwDw+a+vwsX8oOTNLsY0ERbrLgY0viqLbaYl+cmXz
VdXyyQdrz7HLbEHQ/c9fAFumJgiynIVoKE1EAn6ItVf7KnjiYwnAIY4SgNwvDuU8u99LAEIpjYGg
9QRhRo1UWbJNDXbbrMGxvnYxFp2///C4JVJ3YVxp2vkJ1W0iBwsgn+iY+D/mZ1dFzm1W+d/+fJnP
Pp7ZRS+R5HIwOH+NhzrJ9ang40kj271JRp3xhW//oJFdbKrAdt/6tIz3iIPqL7aqz9a8GQ9KXe19
cuihLaWRut4lgBmN6yYXpHsFmzJ+BKV9z3L9xdU+e+E59mC6gePpflALptyjdMoaG0ZQJtsMzf5t
b8Ri9eeH+Q6RO986Zr6cwXYEuOv8wO+1xkCmmEp2bttrjxHc6I1AcUxIgdmlzD1k/xDrZFy0BIpd
qzFPruxUks7ropebCDhiaBeXK135uLh7l1l328ZfnW71T5+85ITNl2lCnThbLyu/1uw+y9htBosW
bKNe9MYjIcJ0630k3W8tGY9LWYb/w96Z9caNZNv6r1z0OwscghNw+gA359SckqzphZBkmTMZDM78
9edjtt2wVWqrq98uzn0pVJVlZSaTjNh7x1rfYkBcWPFd2nf1PvDLp4jTcqJ8mxPZ52LPFMlfOKMm
8VDzOX5/IT941jgvpAQlmIPh4vsNMXN5D/FAud0X01c5Gc1GlwjVggxtwPj8+9f64HLMmdZzXYFi
lar71+faJPJVF15DaR8YX3UGDqvc1p/rMSt2rg8QBs1w80mF8cFDZxichlDRsGP9Sd+MgWgExFjy
8RL7IYpDbUl4ZsaMWE0LyxyrL5XqqxUn3d3ur39WYEwEFVLZEIPy7qsXc5iv8upyR692UTm9Qp6b
HZAlQ2VPw7vRs8O/XrfxgvMYAGLHHAv/7uo6nOTUogKeq0PTwbjNiW9hNYe+8vNd7tBI//4TfrDn
8HrUUBYbG8Xiu8oGOhGo9JJLO8ymHqLU+pVeldXKQm34n7yUr/sWViYdLeO7DUG6Im7yghbN8Mvi
Cof+tFBu45zGrWF8snx9dI9aPFCzD2GWPL+7RzvkRsXEZADoYXvbRuWbbVe3Wc33F4fVwcM/99d3
HxYInQAtuC8MV959bcbAOYZZTzDzzAn9lNtfK2JrJXOAT17og4WZkTpuSQjLAhvH/H3+NMSRE9FG
ekALCDX5PhyGrTdVt5/cEha/492q/MtrvLsnfC1JEzHDxhBLG5CLY3lS27V9bbY4qYIMwnsc6qC5
eiVXtZOEX8peYYq2OQcjizFl+NeiNCtiTtHEgLrIMgyI7GO2i61GAf0V0cH0Q0zAYxc8BlIvtnmN
8IXudlwiMQz2mLc4pNAHUgsMhQ4SC7RxTfQjQpbCqFMCrGu11bsq8GmghvASly/VYRnHsBVJrwZO
G20NVY/7zEb+1llRft4Rn7fzUv82Lsl34Aqnm5xZkVpEiLB2CL/yRdlPch20kY0QMyXHWljxso+T
dvP7y/vRvckujqMVCwXnFO/uTaci+GZ0uDeRYD5XQ/PsRfJSWNrGyss1Qcjlf/DYUXNT7DG+50Do
3evZ0VhU8KmLHZyHeeZ00Zvpvm+KT4rXP/sLBLNSDraYZc6Zru9eRgxpZKnBL3YIdA9Sxgo9lvda
pV844DvnsH/Z2iaJ6MUnLZP18esypeWK0ly/L8h8mVdwM2xmImCZCTnXcQkpoR0wEejZGj0CPc4c
Y7Fu0q5aZZCMODgsWMgrYu9tFNR20mt7S2+1jdGIYhkguuOGk1uMH5wO+smLbUCv6AdkVqk7hSu/
MRxmL+60Co3ghkAZ4kImu1qkTSLAvk0yXCe8n1WTyTf09MDIj+SDoScnxjb4//lkL6O6Sdau5pp3
mPE++yo+qgaoTam7WQEpC94tRo7ikcIbWaDQceAnleT3CAkdHH2C1cSf3F4f3c4Ow2vWPIxnfyrh
snG0nASdxQ5r88GssdgawXhfZuqtibEgRc4n3etHG5YDyZ7sN2YoGLN/XQBjvbbzIgW8qDfPI6ae
xdjr29Rouk8+10cL7U+v877q62SXZ6XfFzvPnhkCDFPIDYo++TAfflMEgHFowmHinwKI9cqUsFYV
+NO29EirKhZMGu7LFBZNVI+fOOqMjy6dS1NGA4uXyn1/TjPVMuMtUKclQxbhoDGNE29S/d5kFr8q
LS2CUQTmeZC+dR2T1robQwTjYRkX517opRvi2sYvLnYLpO9BKKZPrviHb48FkTES81v//cLYD0Gt
pRFlTl/JN8sP7yKzuyGP57M79sPXcT06Rdrf2Y706x1Ud9pIrpcD/5CMdaY5zXMxav2qbNUnG+n8
nL3fRxlO4V4DpAuO6N2tavU+6nh0bbsGPX5UIx/si4MqbSgixmVWVrd55n8yqPjohvrpJd8XrMkk
MvRPer4DMreF8fPmiwzhsHOiyu6TnuMYdvj+49GRckhG+ch68644htMp5DS4OU+iOT41kfzWxwQp
dJnhLRnfhkuNFEwIcnqxjqtZx60Zs+pNIajyu/peMFQh1sCrd62JGhzHEB6OqFE34eRDNy2yDFJZ
7W0Gt/fuPJtVc0FaPWIUrR7gpM2jzdL8pvcmVoHSWw1Sf0rK9gJPolyDhnmLva5f5KMVr9t8NG8k
glY2e9P+5K79aP3zZ6cuIw7u2/en81kmiYxG+72b5LSfmslYNLq4t6V9ysz0vomh/f6+fvjoK55d
LzgGXYat7y+7TIxwrCiGdnHla2iOWiU3E93vygoDUpnqWe/7+1c8aifefdPIi0w+II8Lbea7bzrU
xoxT0izfEXXnL6O+dW5EZHTLwhrt06jMsjtpwtVMBKq0oxTbIxz6Lm+nZt0gl9qCsUAV/Ps39cF1
p9iYLdAgnWkn3m1yvkNidGNa2S71Q7GO1OicFxFl45iU9X2ijAmmYvTy+9f8AMMrUCUw9Zn3O/dP
vW842JMMOp7oegqQCVqh2CD2szZkGdVbmJXWgjsFVZqdrf1QRcuRMxlU7cJY/f6NWB+sYbMvHDkG
sTEctJm/rmE60ggnb+Ic33JicTQya8ZjK5sO6FYL+5Qr4+6bBKUn9pUaXhtDZEODTQK5OequeqvX
NyOxeQ+RoPA2m0l/oCwutlHPLYUbJd0gmLK3yJ3fRoSuLNndWjhzsIGlkbqgFc0uciqX5ITWXXnh
qVmm1k1KNvkljy0Gn5EH4T7yiIXNdPdRb8d09/sL8NHn5wQMDzpUe67r/JD81AYxbksgGBOZ6Gbp
cBPhz90NzhDfx4YWbf76SyFqRWuAG51tYy4UfnopDp2qCgRcvvNLK1rJypudUoNMT/woC+9//1rH
7+39kzZPfy26V7bB9+0/oJaMgJqY5qCzCeSFWUgg7zQJY0tkQbcq3Mw4NUhSv2oGs78wTS08gBbx
l8LK5FYWutof39Bfwjecx6+qrMtvzX/Nf+21lKMCqdT893/98l+3JZre/Lc/sn0rL57zt/r9D/3y
a+v/Pv4xFO7Vc/P8y3+sj4nYh/ZNjddvNdaI41v4/pP/7h9+j8H+DN/AYc9PX938Vr7/xfkT/P1v
/zd7fnnOmZy9Hd/T/uvf/wZglr/yA1QLuIi5KewihitMbXVu0B+oWu8PQfNnsYIgU5vr5n/yGywb
qBFhGxQMgKMdULb/5DdY+h+mySzWZ3SMBoxq8a/wG94Xt/wWxDq8C50Z758Xz8SQpqgtocG8B722
iBOUcq0v6k8KoPdP6fwygCLmuCukiDQkvz46k1GrsZs6jeVSGLdpmY8rq9W9y7zvtPyT/WB+4n9+
cngtxnQ8N1TSLIvHdIifHlO+i4Sywgp2WNr8S92B+M5xgXUimCNckdkXf7YBWX+qp33AUNAvbJ01
2EACMB95/fSSQ4qy2MDasMM7gNo4qMrmrFQtlCQoTKVN3Hfv3wFRsMyNzjGzhToe08nWKXsTpJmN
rMjuOjDAiILjrWTSyBIzYJwbfaW/FEOszkC9+PB1Qn/bz2jw3BlN0GlDcTKqOcYihW+faar5YjRO
ceJ3VAIakXEXwdjEFyJM6EKtsIi2GKTzfRzW47pq6vxgamJ6Y7I53UWpUHeuDM9ZouN172bkccpM
Z4plpeeMnxxvGbG/0Ne1+bfJmsrLiVTnL6Yegw4l53NjY/9aGqD0GNEX/U4vgxK8RWVuvQ4puarG
fm2wWILUtupT12jKCyUR3ZMNaz2DfdV2mcPkdlJav6soMsKFGHx2Vk8zy9fay/MzYPUDQ+wJ+4Je
9WTBgkfY6LUJQDDVyGFYDZFya3zwI9De+hEZpT3WZ1EhoVkWzKOXPYx8balD/sWwYeXFS6tc+Zig
GLpPiCW79kPdR2yt1/7XxKsxUBlopKgyyevhcJSp+kZxLjt7Iq3oJY0yz17GHONf6hnhDlj/QhL9
2r49RZbR33njRF4T9KWVSX7NCbbJEA5enNiXsYUhbYh1eBLEWALHdNa1oavH3C27TYkTcuOBTbYx
uTr5V5Xn0TYqotdRcbwRoh07DX0PjwTgvohMSi5OVATZOYSh6Z4zS+1gEZN6pk/BfIo6GOneQfRH
dlWcBMAMSu1GOLG9D1CY7hDC12trjNMzPQnbryH8sZfUmLGdUzg5kAybGDAv13SFQ/K1ajLGeb26
wBpAYqgLzQk79MJJxWmgNVjY0/CLX2voQQKZbTWJQ3vScgBcA54L4uZ0LPKxs8C5dJpoSuCRaxB9
O7qXPBNyEPDD7pMVtGSDl86IT8iprgM892cOGaj20PfGgv5KcGvz9Ay22Z1bqTDXidG9DbmrbWyl
NeepWUx4y3Gc8c3aLxLD0CXJsiaxDE1zXdmNBs/fu64qn1bAnh60VgGbnyJzDYa3Jq5gmta97/Q3
MNdauJx+txlzSNB9fo9iujR3MbKbTkDFhln7WjgxROEAxjwhzRhUkmwxehJiL0CKbpWGeWqvHZOK
ZzlmlTOdeT2HF/vM18ORdOKw0nXoHlo43aV1L3ASDSaggZALwdC9Hbs6uRUqQa+ULYxkoIW5dWGl
rnGxuiEgyojxqhaksb2wK91Z+A1o7m3fTY77MGgi9DbumJr2Pvf6Wl9hGh29TZ2QYQoeNm+cTZj2
U3jdESribSwZd+GFUylK8zJXRX8VOlroESTGiDI69QOSmPBwBL39aMoICsRCx7NKABlTPvMugRGH
W4Aq0f3qwheGgtFEjXaCwI34v5sUPRv0GcOv00fNlukNWX7xVukFy3CZuwQm6HQIbjBqcJAtM0Cx
1DrWiT10pb7oEa/iWtHwctmNZZ30JmkMBqCeHegu3V0MFEXjilbEuDUJd00WdTX/bzdwgptxRCPt
mAXFE/ZtuRHAYPdlNvC6rSjGVdqSDUT2UXESD8S0EZMH8S6vAnxfmteXp3DZCaZ1O9fYGHPKRqbi
Ym1LkgUQI8APYXYAiDII/KdB8W8VXLcbNHQB7vdCayU8vj4/DJaQbwI55xlvJIbKZoryVMI/nlat
g+Fnrca+3HtY2y8zO3aeUTfw/iyS/4hBd/OD1qduuky9nPemOZI/s7Um/0Z4aXZn6c1wlaWJM628
KS9vwjwifrWGeG+weKQknUXBdwzPX6oC/4367t8rFP8fqgJnGevvqsDVW/YM++Ht5zLwH3/nexno
UtAJjtBp1klQow5iBPS9DOSPXPo3FP2zR+KYZfADben/wRjVpAy05hbfmpuEH4EF1I7zySv6Gfs7
4OtHDXz1j2KI8vlf6uxQWb4vmnRUW0iB9fnwD1XOu8Y+TbooMSaU26MzRg8oZwu5cqTF04eXGcic
q/JmI6vxKitNbN/waJcUsD41iC43eI8Klj0M/A9B3OYQBgpiwsnu7d+GxgFuzC9fIjcHVxM2V4Wn
afSp2ZPQFLMKOHubIiSlfrT0cM2S4gDmF268C3LbvkmavjjDYjRdZIndQMSDwo6xow7EMkhydYIU
LV2Ra8Pz6GbRoomIMaVUU6dDxTrl5FYGXcBOtj1vDvy7cuQeG26wLymWrgsGBieqjp/g72gPcZZj
ra8K0oOqodi2vhmS7S5ZBqkGLqehxqU+1IfOC7/ajCfB7fFJcYgeBISODUEKRNljmSMjHB+4Hqbf
pLJiqLk+kZ6FzgSEyDD4ExU5i9XEq0edeXCsYY43as6bEpt2a5qH2PBu2VPOjQC7VTQUN+BrsCX2
1CNZWnQL4tbmf+Rn5DKdCU8+BLT4Sw76B1bc8Ml3gr1TIQumWz2QYPYEqgOGfFneDIk24WMtsO9Z
UbRKPdmCtCf4EIjvklvwFmr/OnBhQaaBM7+FauHgWyBzabC27uTqmOA1bQNvi6Wm9rO7cmzFnTFA
LyE2QC5h3FsbNEYDJFA8opGef6sneYUyaNoFQjtpxFg9l8JQt6yh3SKKifhezkLB3jPlVdbbu8Cb
4HHYTXU5dpF6gFt069RxuS0HKl6jHsMzB+jJekI1tQPz4CFd975kk9SqBUc1X0JB4IbIyxqDES54
ThaD9lXTK1Us8fVZh4ZC7CKPKzIdAa8P3qKMqmmdRcWNRWLl2lIQMVdmaV3XWQNl0Quoma2IvG2e
HEJB8ddFmdbhsxwqf4vXDR90KA1jEcaY/xM0douGyq28MI2hPQ1DrSH4ihyhL67o41ORO/qT4IOv
akryZR4nZgyFkmDtjeGpAPc67KDTfqRI2ZeJzq5uJ834DSfapAGTKEtIEL7bn2emIg0xLESKCxyT
08LIwqXME+Pmr7f7/xsXehq4OQbpn+TAP/X7e8ZWBSC2n1f673/pR8cPe5FjCwS3IIfnjpff932p
940/bBZaDDIssqzrHpvKD2KjyR85jJeQBM+6tdmU8WOthwDJoabHBsGM/Qg/fre2/26tZ+Twbq1H
T0i7iorVFxgWjrOFn7vV2IlFkhl1dDLQtMbgv0tutxnRLauZ1j0OAGuJ/PRvZFpV2HgC6HRLvfPw
+Ic1C9WOljMIwKYBAp+OTHCOGuaEN10fDu2RGm4kM0E8nWHi1ZEr3h0Z42OQOSQGmDX59dCwKuBz
MO0X7ZFOHsygctJRYJajz2CEbkyQzIsZaj6h9VLrjjoY1nlfBid1HUBAF5DSXsDuuq/eDEhvPD9c
h5MONT2SWVMvUeWY9soIe2Ge+SZZM7WfO+e9oETMu5bnHBS7e6Syo+SF0M6DHt/IBGz7EAFwxxGb
X+eJNhRrdyjBLyfeAJevsPXQWziJvM5s2W359dUaldy4Q1Dtn5hSxadG5G2H2IRIEJVxubELgi5N
MPdcTM7cDRqYoNrAyjfvMzrPBc9xdmOYg7P2I/EUdqMkrGL0V8VkWVetmah9VwLejwzzKnKmemUX
jrvWRtqpQWrZleVqGbko/bWt9/WS0QLeK7zw0asTmHIr3NKiHyrSUyPPiTJ2huq6U4R1I5GOOZBv
a3GBlpWNsmmn9gwSX2WW5UUgVf4t6fBedykMl9rGURDSDF5z4v9qg45ZGbBpl2QFs0/U/COyp3tf
aAZSnrxYMvk+6foyX7o0YDcJtvZra/CHU0u6/VVc69VBptFLYlrRs106KO5J9Mp0e1zZc3/hmAEM
e0cCoS+H/CZTKRzsNKsvmEZES2BO9Ap+elBZ0lxoQ9ouY57YL+mAiVrU5nAxxjUJI7SJa8PmnUI7
CFd6F4S3k+cyb8q8ymyXSVH6/NokgZAspXFqRZV+Murt14yfhyAvsoPbFRm7+hD4125sy4NHVMxi
UkESLGQ4TReEYzak2XXaNgUgs53QE1zrJne067QN9nohTkeEzBQCAgihWZ+XgzU94oG3Y9rrJmIu
wG4kSeemarE6sarSlLRqZvobjRwKx/LrEz1yzruurtwFTXkGesejlkoGwAnFHHJecw+uBn3MySXR
mqUzNXealm2ierr2YvJrA/dUdP5AZ1Q8jH2bXCHOuNRouYxRAf/OxLVRIY8oPPlaS9fdEyJwN1pR
AWysfspdlW3S2GxGdizz1BY9EbXzNzV+BdQmyWJp5IIIiHuBhZh0ET9AF91p5z1yBAQ0Mlwlunhk
MawvTZmDJqpVucwgXO7HqhZ3wtHAxCVMGFCfMZ7A0oSC4MQNMAYHsfnYuQHpHm6utplbmfukPpma
mCyDBv5TMxHaEl9AhI4XwiGkSglyU4aEjNVexpu0TwYIE0lNgpSVHXCah/su4TITFG7t4W8Oh3wg
h6JoUnMlpVTbCTfWuVAdEzWr34ODCtJVb9T9oRfwAo1RAyow2hc9doqCB6ysRa9DfdJE5q8qQ5nJ
1Rj0Vg4h3L7ISdkoK0J4HGfyIa+PtJ8moJvIi4Mr5KLxpR3Vz4Ugw4ZsCjKgY+PZYdBPoqjSm6ca
L/ZWzyO5UjIzT8OsyDc6XpEV5DRCXHKRrbMxgoDBskuNyHqXlZQIS7cYn6aWcGt4l8GSwURzFo/D
+IRzNsZ3F+vVTaWGm0InlDr0ivyyhGfmLzof6sZVCGsamEAf1Vtmwi6TOvh9CyJZyr1MuwAcTQGu
spSFf90k7jdZ6v0yBMm66SMvo0n3DCQ0mtN4jA3Q9s3pEDAvw2XZ2klL9ISDrGaKpo1nNvmGwDAs
viBs+mxo76IM5KPYwThpTjDORS17i1a9plpSjouIyBed86XedC5T5ZXgCclM3qWtBwdgEMo5DGzY
N5YKeETSnltvr5rOfqiNWJ1EUz5CiJgs+6Xh7o+XRluFpJtrgQtP0pHudZVpnrkiXVudlKbunVRj
QJHrJ0W4C6pmPxL1eBllM1pDSzDeqU5zt1GKOmsJziJ6lB55850p8p3BUcnz7NXyF7mnkoQkn0ac
heRqxQsXn4qzmPqWgBnp8XxYXQeNcJi0g2Rp/1akAhkdE+3+vOnq+mok31tfuQCvCIFheIFv3oY+
yEx0au/1wKqeK6XHj+zJYbHo8/Yc4lJ+GXS2/03nJG6iUg2sa404nHsNjOtFrrt72tLsLc8t56sN
OjNexJFVQYKxu2wd+iLe22W3z1ltlzX1w7gaM+Xl4Jq4ioSIRt4dzB8bVmedfdUSTh0BUphmvWAm
0R+CSjh37CP+WsKK3LTjaGrw3WammZEaEaiNeBheU3B8gsUoDO58OpmrYaZtcC4faVdkjNdyYVq5
eoTFlF5whgX1CNifcJcmw5K9D87iq2iqFEdkcZOBujeRrRTBPjXSfGWkEQ+rLOkcpsqqYK70MPkW
Zh0H+Rrinn4us6h/tPuxfws8wICc7XWbGFORWgR+Dv1uqEbtRBlJd1XYrDcLq1bEjugjrHcF+mlh
abM6wQWCuXO1Xj4hWiyQ6UxBu5dGY/WrJE6qEbxAntxXgNdBMpVWc52IANClNljVhdPIbM8zFyfb
1tTluBzFQGwpMhecUkp/DPwmEOsi1snCA9kIpZ80suvAR71d4QKGttbSY1eeSGiUo8QjUKnLl1Zq
umcjSvQTBBMOHbvQV2OHwSJDO43zSk7LARHcutJBnzgJdlo7KnyxMGp5MNq6WdV4dLBnd4QRuUHZ
rAY3kfvaRYm0INpCPaYqaYgnCNvaWLbkFj1A05HFusGNTzAY9Jm3OdbmPNB7uYIF8SLCyP8CCS1/
LsO63FhR1mUQO9yAo2C6HW3ZExN6m9h0O0jmdffcn4T71JH7u5ORHMOlGdpAW0ZrtF7cnoiCJjCs
O7+JIkhquTWIBWRL+DSlWe5Cb+BfU4C63i6xovHaS4OqWw5mZDx3EO6XElrWE21hc7D9hhOAZDD1
R6h1sMqRrbbcS3rdQvZwja/kLlfJGqtyOCfNJMFD7DfFF06v4edYRTSctnVLIluiaSSWKgaDuWul
+yRMr/SpjR+qwr3A/gk0iQOQDgtyz4k5stbGP4jG1y9aEJgr+DkuTZ8vzUsnozYEhuduK+bxxCOo
Trz47mQyfChleEdigzsuEvLYtIWBbHYkgSnWtz5A04u6MRlTm1Ow5+i7207CblaTtDK6eb0949h7
7bQqf4sSs1XLuHXcN4cTpWjR1QVtv9OoLyHBCy+OKIMNQ1amMnybU72USrTnEWi1fUiZVS+CwOak
JFZhwsw4FclXqftEYKv5H1KLMpYWqz8vgyq6z4Ihu41tPdqS/qbRHwTtmZIDoQlG6ninqcqB8unU
iHkfojRDuEOqYtXuvNivGKSYYfpQe66BBjfogTtGABMC0rBMB4zGNJ2mGvi7HgXEGZ8wOzMRIr8G
U9xschDKO8J+u03oE0tYZaG1MtPpXo5D3y4N01DPoVW5Vxzca2+GHv8nh+L/G7tkHAnzLPJfd8nn
8TxnVvHPXfL3v/SjSybrZ44Wd81f81t9pqEIeWibf44z0P9gOontAzPcfEz98yDUmeN/sN7zA5y8
cdT+V47DscX+2hwjI8FvgUHxmCdkEZT661GuwqtdzTUC9E+dBTrLQqdrSLAKIGdLR3SPepi7F5pt
l9cxxt2LCaEMy3Kug3P022RNRw12GbrnuFY8S5eR1yTpwtFYvH1XbQc/tk6aghF93sWyWtnewEFL
GfiCyLK0d6mM7Oi0y/ryTA8ZLyxKMzuTHPZc0cZ525wjym3gBiTEpZmAeptrMIva1NlOcaT2KSaI
87Yeg9UEhkBbWu2IsD1nwjb3Ic593ELIW7q5mTDRhaliRW0HJc9sdl1RBtcoUDmEjudY2nYG1E7l
s5tmEAhSi+gFNXjNmh8I133nDETLDM5lHwxeSAq5jzKW5BN9b4yB2KWgtV77UlXf3DmMiww2b18C
OHwLBw5wSPUhrCuG6wbSy1LXgkr6JEmZfy/GNOFszErMt0QvdYL6kmkhM2lRWI6hcxHqRXgKjU7j
7A1L/8KQpXmhTVVBmVY90OVU1wllIunwXvclkk1zQ8LQQL+nTepFBG74oLSUZMnWFuMCajd16VT4
5KJ7xT7TU2YhnGcrTAd+St0xrx7VcSExRX+PFszkShfZSzYvOv68/BjzQjTNS1Ks01RNoX2Sqkae
qHnRkkGGLs52YYkOXm2uQNKPhFmPran4UlnxQNay+HGVWn7bvCSatZWdjgaQZVXmDh90XkDreS01
5lU1mdfXoQqyW8Jhovu0iUle7QtJ1zQOZbnGmwc+lhBfVu3ouILH82Jezct6e1zh2+Nqj5Uo2EQT
8gKI4zo5c/O+kIHSDxe2P/TfGE2ycUjaClwUWU1WXxIVV7FjU39Wo3sWqnJa2RO4RpMS8VwC8zwz
j3tUetyv0Aazd9nzNhYcdzS/DcVLNfQC4oW0na07b36lRJuKUjJ0V928OZZeYVxMue0fwoAEVHL1
1nLeTCN2VUfZAMpIMyzmTVeft18onuzE3bwpi3l7Bo3ETp3Mm7Y/b9/acScPjrs6IDXja3Xc66N5
2++OFUA3psZj42dBsQyLqqUcKqonNepMvCXpramyFFv52IzXNXIIbyesFL+L8nw8YCZNhX+sRsge
pDJp5yLF6vTotNIj8dI6FeYDQ3DTLgHNUtqEhcchA+UOoEwqn2EugqZjPTQeayNxrJPkXDJ5c/Fk
z2WUisWLNhdWDgOEc4iI45stFXVXbRhlsQ6YUD9wck9lRpoYVVoxF2zNsXYb5zLOmwu6/FjbNXOZ
x97erGSjDkaNkhCQCM+zmgtD8lfF2puLxXwuG6e5gByEjFciIsx2mstLANnuia0zW5+O1SfiCyL6
jjWpmstTbS5Uu7lkNefitTzWsdqxphVzeWvOhe40l7zdsfr1j5WwOxfF4Uh5nB4rZYR1c3r7XD8T
C5jcI1ugqq6OFfY0F9vBse725hK8O1bjYi7MQWBTo9tzuS7mwr081vAAZburcS7skc1Q40NMod5H
Et9hLaUJcOZ2oJobg1EUxrl17BaaY+cAShZOqU+jdRkx1EhXHFFAMI16HEmmRu9h6PImTGu5wkgE
qt5RjPSztFo5hXsi4H+vOnwXBz+qs1UXctyUkCS9Lg1RbQc9vw0Lu93Wqg+Y/Amw9LWKsU1p6Vgs
OSGg6NGH6etkdVimOsOpUOS3+VovOTBaZAgmLgfdyLr2FISEg38Np56M7yeNMcFudEWR6g/emDrM
FSNlGU3z0AI0Ti6DIQCQynz10kj6YDMZmbp28ky/RpoWXrEsDlvXS6d9F/Z3tiiK6wrt8XVr1IG5
QOUT3PXKAZjLmR0JbG7Rn0RjmN55hWOySCHrZdwkiyu9HfIrxNHVpg5ze9nEqbjww7xelt2EXMNW
MIANtrzlkI/xRWv67abyALWtrDonBxIG/EPrpIwKaia6izkohEfdhxuBi8shr5K3Pw2NeQ4VOsA1
ODXBDchZh5y7tIeiqHkUmV0QvVmTNl4WWthCTdeqEmLoGFwQDi5vJu7xfcgHf5VxNe3hottbMK1E
jATV9ESdO2DWrUg0Co1s3CQCeuhgNLCKGrzFaWOzHrWxMZ2ilQWbSZD4Mu+TqyprFUoM07oMyqwW
4NTT4LqnRi/pus7VUIYAs2l1eNba8iqc3Hg7X89buJQGQ+8JNJhgspBUSrtMU0Qua9PsyYTwp+gr
bXC8iweNiDpVDeTC2noznoyTOx7MVPVbf/T9fUc7d6eCMr/qDLvb8TxxjgqPiF5Wun7OVxR2CEjH
UV81SRH1y9byq0NPzArSjsQCl47Adh3ZMbz4KhOXIF6Cc47ahn3NxhgvJCrTwvde9TL2X43aMuGD
onp7iNssetL7IN3XZNZuCyvSPJC0LDXcfhGbtCD/bQk2ySVcPUmv8EP3Twwa+1WKferRLGMI4yPo
8YbxK8MMwA/xdgK8Mq2VMs3yphj9h9ikCV93UHblKa651ljqhWdGjMJ6/zFGBnNjIzCprhwOc2vI
dH6lMS11Upv8bcabZzA7YvYx3yhoQlDRxHLJxs+V5zB7vFFVuII9QdwAx33uRnIYs4wKMk+WSdgf
ODcuk9NGQVPdtY0WPdjSsuNn0+ERX47A0e21QpMXcm7KaH1yzg0EKh3s2zCN9faEW9ZU6QmTZEfD
5RdMj9S+w32aasVr0g0mvW3r3hKMDuC7im9pJMd1blX5nkNuzOQtTb5bDtdONj2yABLxED0njfM4
K81erLKmghAK73Ftt48ufs2d43rZVWVwrCpy7YwvB56/4qiySJvqmzXZNG+NZMy86CvmkIu4jbOd
KsfmYNl9Oi7bVkQ09soPw1uPPnKd42M9RBP1Djy33s61f6g1/7+i5DNdsaHPvqZ/3UJtmNnGX38V
Fv/j7/zooPQ/+BW6TdvjiO+HiT+Uxe4faEkd2yfIysBn/VMrRSaqrhO76lv8MvopC0Xw93NGU/yB
+wwOjKeDd+Qcx/4rrdS7RgoTDBQ0ti/bRm8B7YgP+/MpY9gP+uTJst2ZZhs2TP39PF8KM/LPBEtP
vXBtLKColOJi5Uedt/rpWn1XuPwfkKtXeM6a+u9/eyc4tmHmYHrEU4vhynb+JDiuAOj7HTvFtm/N
bu2OubM2iHdZkXed7/6DlyKXjCUMBOj/sHdmy3Ej1xb9lfsD6EjMwCtQA6s4FFmkSEovCEmUMI8J
JIavvwtU2yFRshTtZz+43bZEogpD4uQ5e6/9E28E8rXS9dLu92gbYNYbOp1cmTRbBsTtf/GtOJW4
jFCLw6B5Y3ZYyOFoZsvq96RypXtmSe2mI0ki7Cd3+Kb3/4+SIPRI36uoX08g219hCdxJJrvhHy8f
K9gAfp0TSB4KI4LZuKu6wfk6KWcTV8TtsB1l34taLmyEVYe/P6Xcg784+EpA5C7WEXT/ePB+Ssin
Yv+2BwHkrPLHZFtRPP3BMfzzPWLDQKSlANaEcf1blpNE4iixjg/7zrecjnuzkn1gEwCltlkDn+AP
X+qNT4kzClqMZ8ugfcFt8tY+YreKaSeVxB5IKy/HvPvimsZXL65LRBzlpRNlzbe19T9ew59PI64w
GMM2qnRL/0nUBY86GwkHGvYISkj+jPyCi+XX299frDd6+9fvZQAgwNeIosB+dSh9J34nbIoMhzYf
9mYK59nUtKt4zUgFjxBS7P5Dl91PR3tza6B2iNvYLgZ05UhNAdCRUFT2tKJzxpFs94Muzz/9/gu+
JVa9HnN1NtItws7uvF3K5oQm5sgYcA9JzTpBWSweY8EsxyFQ7WLgRb8Z2rOrZi+kcpIvTs8cqbHN
i4Gt8l4NvtoOmHSCbnSbz9NkaocZTFJAmFN7v4DoK1xSG8CkLn9YmPRfXH/gENgREBfSZ3t7x3ky
doy65zFKxwFHurWqSQPUs2qraSa6M6mT6evV48bk7G2NYrI+kPE+3Q6619wQY22GMaj3E4nV8R+e
BfuXH431eX3Cbf6z/vl3N03mF06+2EVP6Z1sDQa+G1rUU9h6DlyoNpbvptQkzQRFBTPHYqmOkMq6
KwlOMmfKi35MUSziuGckMlcCX1oTbaLKE2szeb6MB6O7MZxFO8BvwIeg+n4zujYitb7zH4cx1R57
5bHDM4ms6ii8dzj8GJuanbclj+XY550kwLcYQsQvTIcKzI1W/m4YPclOdaZRZS75rkO7uBm1/lTT
ub9oUwKqZ6pdoJZFdCWSWTxpXUt/rco1RGTz13w2z73X5zQC4/wCxGd/4jdXu9/frT8vMx6cPxMA
yWpEpZv545mdSOEc7HG96DK50XLGEKlHXy6dHmDMN9thKPU/LDO/PKLNYo22yV3Xmx+PCDddef6S
9wSMRQddkk+ix5/9ivwKs7LC3Heef/8Nf163oQyw2kDjYVBP7/fH48mYCQTXpt9nc8HUEOPMIa5H
chPhjG5+f6ifb1M8zXT2hAM/wTTfostixqPZSJrB3veUfclQWj/U4/AnHs4vjwKdgTLFxMn69pKV
ItLKHsr/XnM60QUthfwFPWjv9vdf5q1plXWMb+Mh86Va1EFtvblQZOGsiYRIbSew8Jtal9nOmUoS
DyQASgvBOSUFNz7wq/jYeU+dEe9B8KV/WpZMrs93Bq3Xj0EJgyISvJFOs/3H69eCaF3AZsi9NRXu
Fp5RsYvGrN9ZY4/IyLQW66BXk09vqv5S1KN7Bqgx7mNbqGvSFfAG5HX0h1vY+OVngpmFFgVH3U+k
0djSNOh3ptxX8VDRYrS3vhhG2sN9exNJ4hsSd2jek/ughUVLa2FoUtwrKcwrAkPqjVsVXwp9Ujck
i9J7Hz8MdNXDNu2b+7ka2D33qX1BU288VnNxo4n+T8XFr7/Aq++Nkp7n/40FLdI7v5wxe+wtBqEI
tZrdMFrxu4RVLETXl20iqQumlk7PG6srj3OyfPRS90F2jn8YGvQiDIrVFvCaf1cvbv3gYQ0jAa06
ml7i78YmnjdjDvjNzPpi16XtnzjsbwHm326L777Bm7uTOAc+cD0jBNcywjYWvzr29lRtiLnb9GnH
Ik8HFC2COJg1smXZQOr5/QNi/vIuwHO5ajRB67193L2ZtWS2B7kmB6FsGvB4faKsunUtcAM4d17q
Qk1PDJCSz5KUpkHFYVYbTFVXwZSKaeELnCIdrIlgTHXCn1xjaMKEA+4RoWehlcX6l7mCctVF7j3N
7K0tMtxDmv/UeBk9IGWLKzIqV6IBsxcl7p2ZA8WWPoTN6Ms/JVL/XLp5DrtBnAQM4cRPBCKcBW4e
ZSwIJCU8VdGexNdioy1EstQLQRq/P7u/WLYZ4NnsPBn6USu+2VHIIncqwuOQF8XVVzI+UFXoaNPR
tPh/ONL6m94sMBwJha1vWZCO3hb22CSHxo1s7qQufsh1M37KCijaaE3YTdhzXhSBcDTvGDn6n7yg
v3gXOowjoUKi1gFz+uZL9nHaGlEm4F+58/uo91aVy1lY0dfC7T+x5XX+8IJ6rT1/+q62AbENJLON
GeTHxdRXQDDSlFuWbXh1HkzqnjkyN3OFQ8NUyxcR4dZOC6S7c0NxY5HMqGTcbQTVyu+v7y9vJnvl
UhqAa8Xb13I6oLpKCBfejx5zB7EqnqyEuCstrePQTrKvvz/cL16azpoNsRLsCbN/u0d0/AyLHZKU
/Tx3EE4axKjL4CV/2CP+8vzqdDK4kzi9RHz8eH4zqUOgtqDfsEcmbU9NTJ2qzCch2dMOoySsLVbW
sNFmoiPHKC5DugHFdlIaIynSf3//nX/elHt046mWBc+Q9xM4epxxLSYSupqpekHYrRvvZEc8oGLQ
FJe6FjYkTO4TtzeCOkc19/ujv7U5rys066LDyaZuhzry5l7D9ohnA7TAftat5FPj4m4IRjr6JwlS
pQxGp4Zyh4obfbU2+wwYldMW9kZkDcOIsnXXeaU2j9cqgVASGH1PI9eObfny+8/5i4UGQq+DgkCA
AkPX9uMlowGdAlBy2j0BUN1uAGyxtYja3a5C9j+ckl8cCniQRTYtzDEE+m8e9zTTZdN2brvvl6j8
ajEJu1uqNc1Vc8R/8bWoQUkWcNaW2k+rWlM1S4/csN3bRtrdQRBzdvXsRpdZ19NF/Hej8fbb6vF9
8+wXixhHoi1CiejS1HpzzyMtigHocKQUS9Ymwgt2X8YtLlkhl0BMJeHUdTL/Yfn45alkfw0ogaw7
mLo/XjWCqaveT+x2PxsAZUo8v9AISubmApnh77+f/8oAeLNqUmkI4l58FCWsWD8ezMstcO+Lzi1i
dcyqnBmdRJgm1shkG8NqETJJMDYONXkRtqYatR07x2HaQjkyy7vSs3m4UIYu/iGCd/poEKCXbLoq
94ZNUxQOvXJkUR/pl2vXOaZtuSPGc7WnVjoWzoqvZIauQwraxlf2iITWFOZ8+epzhSDgElpsdZC/
4jzRH5zBWPRNYaFm32V6iUnA9MmMf/ZH3PZIu2jNxExnhJNc4oA3o02X5l3yThJkD/awortGYJde
WltNNPqxXKaJzO4hV/IGfNrgXVv9MEd3qPiKasf/1sZdOXaS1PDBQqa5gbBmxddkZtvuZrDNOtsN
dlvcKw2n2bGrNCCeXV5FwRx3CBv8JH0sJTS1YBqsOju48Rg3ISOvOt/NeTrHZI/OVXeVKbaTaUiK
+FjspUQUuJmUPRMiqYDRXKKGiAR9h5KA16ZEshioFMLbRxe8zoxQsZ/CxbPq7r6xU6ZmdS8JCRsj
V91XqdX121lrffcs6hJxClbqeDhQxE5MGpHf7KwqxoRirQL+ECA1ySAdr6gtQgDaf0SE+WACpe29
y5K2CKeixD4hrUThAWsam1xxpAJduiNPs3mKGqN4RkAszn3lEO1aZtOFtjrozdY/DYwPq1bupsSt
zmTgBspK4m2+gHgwrJz5l5+Xu3hQR1PNY2g08mOWk+WJISbaAC82d6VpvoCDHLeqmiWfoXP3jhzF
FrWus0fQUQdUzEuQYWO8lFYzfXJJm8S5Q2ht5aqPS+vgrkZkHKgJPUYKM1M4W0dz2lvbL7utjgf7
FgnfEg4i1S+9skiuzZHrwW6BmWAaPU7opve2pt+lqHWCBB8EOGMrR7KfDxQViAEK3hIbSebIXV5M
h7a3CLEFzM4/8lNOdwnRR3fMp8nYLIIAk4kxWpAlkQKgmJeXIxgdfHXebeRZ51JLpq0+esluWbol
JOVy2CC6MvYLpes5iovmA2h4cVUlrreZ+9bB9dB3Xx0yIkOtV4ziaVjvcTrah46xaeCCx4DmmBoH
Obt4BSd1xJm3Q22p73J7fi7F0D5XaXTh2tZ9OszP9hRV21H4NOqG6LnEAt/xBJbeQQ1utVMaYayL
rT3kvof/KDLTjRPX3lZkSDQLTJpoxHyE1+wbzmmnqVtCR7yzZBwejKa86kmSDIoVJDlr1RfZjs3F
imC8wKhSXlSlp75akhy9OcXynm9ylfYLw7i6xQLE1twQHfNPJq897BQvWQKDm+epRCk3bdyWfQQv
UxYJxCDje0ym+Q2hHCntkQgEZq4fYI7MW60m3NTRF++Sf6m3Ew/ENvoGyfC+ITNgCqwAjRnzDTiN
ZUVraLq5gw4BbUMz+Mx7d8VxTO6SNxdmTvb0Bqm7q4IZdYh3paH+z4Lc9bo4KGZlI7xAB4KQlHS9
i67jTAV9XhWbxSvVQ0JX/9Ygt+chguKYHsbM6ba2n7Y3+mh4uzpV44Ism2YccYPikyMi6kn6u83W
XURxiTao+9xLL3awQjBbz0Y7NTEKS4BkKo+++jT3oapU4F4CQF1is8ze9I45U/m1axi8B3Mp9Q8V
vuYNWzT7BCWieY9VadxIeIv7norlwZut7L2S/J5ZK0jI6432uNTsp9OJPAYYPfKJLtzq+JX4Gno1
cCckTNWfEwLRPrfYenb5pLXPbmukF1kX9cXBnPp8hy1HPtl1i2fHrUeCWCO77DfDInk4sKTZYS4s
Ug0ch9AeCq7D0Nr5xqWFvGVX6ne7nH0TCOim5u/3aawe22iMl61n4x0OCPchtbwWVuuHqAXNA5nA
0L5G1pEjua3JPb4S3CtuNxg7yenUHtGD8xXdJveTy9hY+KhOrh6Z4A/jdRxF8Sn1Wo8sxma5rnvP
uyJDlN8KNGJvidS5V71hLwGVSHt0QJ+fslE2H2jdGcgEa5u8MR7VLVlGy24hwRc470Tck+u68Qli
nnLDxk7sEw9Ry0PF1aUJj9qo9C2Cn5PmU6fi7s5aOv1BppzvNMvn/ULI895LOKmYfuZLjVvzrrG7
5pO97jDDylmwROVtlu45s+mFPZX8Wm0gsbuz2mOjZ/7VomSDI6TpnhXx0liK3fZzrceYx5ch4bS2
pK8e4zWKc/B7+eKP0j5ZqEKgE9Z+fJpSG9TC6JTl/LJkELymVR9hEsdsjkBPrxCRGs1m9Ff0YeK1
uG2qJKtYoYZI4uAS+kOjz6Bg7Dp61zgJ8A2wnx+c2Mk3/ZAsCVG3MNUDcDPyBeOHsY17r8WYJKJN
rA3qsiv58phQp3e4UlgX4yglc4WfbgR59APmaHxBnk0FXmE4hSncFocuj8oo6H2aOBvEMoR7lz1/
ISKXK4jjseg32dLgrll4zmljVZLAHZrWnqvkC1F/dhhFc3HQu369ywfUm8xcDPs+LRP1aNWIGMKx
5kMWtsjPXt81H80sce41f8FCSiRdcpqdstIDaVXdM8Tv6dZz5PAogLSc0/VyG13kXaFgjM6tpThQ
rs07xLrCCCgyEoRdnDUvS+ZbAYXwq1iIHtImC1AqTfvobJSZdUB8V5HzNPIb6yU/U7JP78Diypdl
VDjQASfJZKsRP48ulTZfCOIZXxP9FglbHS9ahZ2R+GRWcvSYIYGw0dlK2HIFzSDb+VAq5SBOH7iT
Fg0j1YYGEncaa1ZygsNR62GJD/SW4CCauGQKcq2F9BJ1cEzUjaEv+6817AOb2UWZhW05tl+1OtMf
rbgZN2qU+hdHZcMQ8ui1d6wWy9fayJouBGICRKbDAvTF8Abol5ECj6A1DafF4U0u92LMEc+vWKyH
xSi0s98LVjPXAY7TeO1dH5E1O7RGc9PjLX0/ZVF7p/defIocUtbJXPU2qfRMDHaJ321nj+cb6VT/
1IIGEHcdEjvWeGKc7UM941aionav2RNHO0JlOxYxQP30TXvwg21keh8W4mdvorKJEQSuCTkOoQct
r80rs7NynGJunN46lmx2pCDJd12jIoRcydc+rvm/ZNM0m0g15ifbj+2d1RRL2FhzvTHMCU6BMh0c
tw1YBRtUbd53PIfQ/+azXnbTLUXIGFSItR+NIrbCQqvve9+6xkeYMosUKXuZjkDxwc9uWvo/YkjU
MSubjsPmzkmMpX6TuOBpHHNhvC5S7ZrQneZUzXZ0j5m2PvhTOsQsuuUS6BXDxhZCB+zo/qjmGW8t
z+a1iMfuqord6hgn1RxQ6lMC+oz/aKF+JMaeIES3ms55rcwXBJPHNhU6S5rHP0zZbitHb8Kpty6n
KbOeqLdFMOMt/eSP65yp7ncJneVDG9Uu07KEglRhknvycLieBbIuxMZAzOui3fijhukP3uqFNy4f
6f+V7/MSjgPvHE4S5K+YhZ4dTujOs4W3Oc/lIdcQYatIE6e8BBQthwGCZDSQFEeY7x3/4tKUj7SH
odUcljo/Pg+Sgwx25N4OAmAFjek5YFNqfUTd7Dw6sof1nrqPUybKPe1SzDOCUg4vIsyEOh2T69Sj
cVPrxiGC0PEpEdG4wz8j9r2hw7VJAUKNiodRNkkfjDmtwnjGqU5xYT1llr0njrne8TixANcZu9PY
Ac7gF77/VeWD8TQ1ln7jl/6CaqG0HppkQvlODbuzWbv4ahIfrO26d7PiKtlKTu3OpS4Mur7DSj5N
zZeFURNOohiOWptxG6RVEadYuqqGZa1B0W2VmYSUjCWZAQIxeiAzBtehoAe79jGbp/wYw47u87aA
DGRpcDuy6W4RKxFWK3c8ihjRloxCzbYpyNzhprRsYs7zmjIDqWrOEpiBIOnTsye6ZZOXpncpZ5gd
kUjQ6xEqmJudfSobGwco2E6doUWxHOa5Xrl35MFRo2k5DxxguCaeslOBV6oO2myBEdvhbgMsAt2s
CZihqWs/6rPn0rCcPYq6lS431byxloaWxpBq0+2qib2aaWazq3NVmgfYtQFgjqk42+C5usydLiLV
44GS+XXBVb6U1eiy6tfQsRjwBNUo+yv6vgjwZXahT5r/7DMzZZ/zsaurFa1tL2HbQDHNXDCugVK9
/jzNVneoDfeTvjhfoq5uP1CxFh+Q5NUsWlJ75xY22Hw1xNveHcq72aFiKUDjMfT2+yWMpyhpKIem
C2XguzhqZj1a6M7RM1+4uQ4ZBkhBfdLGOI+DanbrE+0b+FOGl8HwI7mRRajW7exDWWbVnYHd4w41
P3b+dGYBzZKxfymkAapPZslLG4mlCQ2NX9iiAjjaBB3ewyn1xueOiofrlrLJgYde8JbQHPNQNB5v
FH9q3vO2pHe2FDr29JiGJK6J1HigPmZnmuPVPcb5JF/KvO5f8O3TRJAzOL7cWmFaEi3sByEzHTZd
x5seGf50K7HZfkAkyibcIuHcD5slki9wuHDBG4vyoankNobKdmJhkMk01js37lW9s/yRjsYwJdwe
iTFQ4NRVUd8ngM5sasw6+kDOAD/jN1PRbdzMz23SPQW3ESjgPkeZz6dE74tcalOh0nLZxEwcNEut
Sl6mi92zbxSV0pH6NyNkLIpXfvOieVN9sEbajxusybO2Jy+aEqBnQhqBRyz9qywRFpncXUnRWkQO
V0lbeNWFGImjD6pTCXiUIcXxHsU2pKxh4KhDa85QX6Bqfvh2Mm2FNJigClNPQ6BdKNNcfZnqgP1E
vYedgTWmhdgLd3ptCpi6VaEwRYW6L9KMdg/KAky9VT4Ri6TTBToZrY0TurcX+3Lu+vreHlFUcAmZ
t8IdbFfyl2vTDwHIn2eXEhWD2pdgDpNrX/Xqq3LojQaDYTfJtaPpyUM+K2NfDVX1VOq+e5ejaI3C
pvHEw5g0cgZxa+nRyRr40heGEnxGqnI+dVpFXDx8w5XG/I/0vZBrwrNL7z+ZN/RlOItK6/n7S2XI
l5TdS0p8BxXxLJX8kmYyK/b+0LUMMPzVqypw/09hAQOeepfLuVxU9P+OYyo1EXAfUtHZiUXQlUAD
X2/JyS2I9WxTG+VvRZIOP6vx/grLQQBWqwhcKUNjmZbilChThO1aQhZuZfRBgTbwnZ4JY9sWtTgy
kyaSuRzMuxKf5xVapvRxWZLx3QiD4Vtb/X8a1D9oUNEbrByyf7eGf4Ld3Hz51H2U+Q8i1L9/6G8R
KnY97v41RgCVHvOu77hm5FD9hSCEppJHRNr3GlTLRINKqreHPIX+K53qf2tQEQP8A7YNwRY0br9r
7LKbQYSi8yBjF1tR7G9a14U5aCj9E3VlQgVUCdY1ROROjre+zebqisLZmhsQqKtHIHm1C+Src4DZ
jnNYV9D7ovQwFlR8/Gv84A7bEnwH06sFoV/dCMarMcEwO21XLenwbK2+he7VwqBWNwMgxvTGWB0O
+avZoVl9Dw3Q/9CebfOmX10RRMO3O8z7JbYLUd32q3vCfzVS0CHNH2ECjscVjgZ8bfVciHaMHgl9
0wyMhrV/Lkg9OxP1/eisfg3s+jg3Vg+H09rLGWtId55iM9qZq9djoVe61UazPxK/jRl8NPNQOeCu
WC9c4nsoSx6GNJs+um5JwrWswddaizPdtm0jb5EJJ09tmQ9zKGoApGasjJ2fuPq9C+/1bE9OtlVi
hVdqopquung0rrxWvivxyMUB71W3CyxlGqEwm+WhQlIaCn36REMQmYmpcnkhNJVeteDjWBwaW35I
K6gKQcs1pATKyhsPP/BO65Pl2JXAz2lCmvEG4KoLviX3vCCLtPTW8CkltCI+sbeF9ppNdK8SOwsl
qp4LMdbj1ZRUw1Wl6elNopcOpK5ynO9pIg50aHz0s7hlTl43yYvZaKtrtxXjFSP/+QKis/kxs8z6
mPl6f890rGAty7V8S78IJVeXGN6hbHDYMUwQu1Z3tQ081upO64V5389W/56YtuLrbEjxYCj0Yk4+
VadS2tqNmbo7RC39M+cKHgDMOf+2BXX7bHapggrW0HzvDbEdq3zZj8LWyE/qJoxsUp7grtRX2UQf
3DcV3I2MGycOfM33P5tmhn2v7XSsAdoCJIYedpJvKf+Su0oqgRnVb2mRk8MZlALmrEf3KsAQ9lEZ
yrusBkVjx7SbG6vT43CoBJRLY0EAI+NpN+maP21p/mdXDfFNZE813oVQkCUAZmS3omEPkObxcsqp
EJuAgln7DAkBkkQUS90P2tEppsBz7eGySh2X9StJjswraJyUUYbUo7CfGVaIp27KpivHz5lyWnK4
Tt0G+2GN05vtaLy8b4uG/AataKZLRgDxA11p++S1QIO8ddupXAyLvBXPhgLumttmPweDIiqCe7Jy
8Sa2Aw2SfrKRPkFWxxxT0dpJPeB5ZpZhrPf17mDPmSwCr9XpsUdTOw2B00XlI8tIcztTYl9UcSu2
kBPsbao14pro+Qp4j2qwbeCt23bJ3J7KuIxPXWIxTGod80OBjXEVYnbTk4wSF+irN8z3OFVQWDZV
QfxppicXNpnpx2HBYBKUmjuCctHA+O2qZhanLEJSFWp2lZeo+7z40dWrtmEPXkfUeG0bsZKkzbKB
2vhS6EJ4weCU07W5uOXMpbHTfJORU/0Ywxnx4efapIIXGmHgZqpnOJ+yqjV2E0aWkk1HM90ZhdCf
OhlRmseN0TXtrnBqrNHXyLu8KeXCrVN4Y9epJl5d/uPsMHSZxCDFPbMxY3bexW7Z9Od+NRtf1OBu
0uq4NIbUlrD3snJqNpYy8vG+y6bY+2zFeQRJOnELMdrvSuR3pAt4DcTFHZG7ffYyu8Ca8j2ygK77
Nvf8Xx3whzoAft36Iv3PdcChekk/Vj+UAX//zL+8KNZf5HPT90H3QdLe6jf5lxXF+0tAe8ICYrqv
7Dr+6F/IO/0vl2RDfBMur+xv2oq/rSimCwUAQB0/9jcp75+UBZb1ZqK9UtkBm0JdRTPBIv2WPz8A
X0uXZNLWLgO3elsUH+2M3jabWmEw2lpY+4JZzkwEB02NYR4bOujprrxeSISbQpaNfMvGTb24g17y
Vp2qD77IaGLEfk4/gJ8qN1MdgaSolupDaUcmFbFunLp0ROyfKQy8OC4JVOalFgPuRv+8Tx3v3qVi
PnfToE5CfSzrDgQGnLjHXkEEr/NUaeGiimqBL9ZMHwFTlhOybY3cZM2MmRNOfgUWyOwRFG+hNeef
EqAcMS3Rkn3bTEt1WxtzeshZvpjDFP5wHTPFM3dU44u1sTvDQ61bE3ASdpQLjDi9zNy3/tqCxoOR
XJmZq7wtsoYUSUdVOFQ1Wl5/Xrt07+teLDfABgRWwkLCJZfjZyY71XsLsSOYKg8hdjrm7d3cZPFH
IzEA3WXYBkveuqyaINMHQ4RT6o03C12cW9uca2L8PMitTGdGF5NLmt94Jth3VNXLbrXVzrI+4B2k
B4fhIFQVpkvHmvejkbq3eit9A5dv+XmShQ5dqfRuAf83B1oa/b05j5Iup5RbJH7mRbQ0ekFnOa+O
do8HPZuX4ZIuGl7dBVn8US28NAMR04QMUrt1rzxRGlXYEYDzaJbNcI+gHjDSoDOlYpiuP6co6Z57
rZkOzWjTxqt87Wpc8Mb2vOiQ081WSK7VcrXE+vBUAMduw3UKezVGXXuZeAwA/c4nUARqlJZvZGEl
J2VVxbZpiVLdVKPf4ijXXXUNna7TA5+NOHQCRs0xTSt7H6clPhKD4cuHLKNfse46eS3kBP4B3PUr
/YIqOj0nTW4+GXGZ3vmLzdEIuu3udaDlu6FNrEvdyGB+JUOdXEC2g1g/183G6FV7MUINOMdJiTKC
Ztt7rYq7oylK/8uIq6HbOaKM8eiao0d4QNv6Z2pPMMGSnq6GR910bhMrBYCG6F6rAl8u+Werqcn3
HRIjB8azlBvf7nWa4nr1wHXM34FeS27dKZPXUp+To9sZyt/q9dheJVFlbTRnjssNtytCVbMV65ip
lhut5c/1OrauW2UN9Tapy+Ymq1xm1WCyeMqfp0rPyLkoYt9fcQQTTp3m6KtU8F91pcd9H0y+mjPn
LGt/EsVVJcRU9bCktH65KEc0wcT+iOg8j8qcj8A6sguKmlvdy5i+WC6J6SYdUfpV/v1U8PRs5TQU
78GEz7h8ImBILroKGeaNgSGYOvCeHis8/znV+3BF5OI8TcWNBS3vqredZM++xQ5kLUkTgO+79SOV
E97H8KLjeTlHcqK1kipVvJte6XNwB0V266ZyAUtHKtcg7q1FjiUVlutUNnDaVrsYh+7Rwvh+RwGx
Ki86gHfQDo4qrpxrPNLdvlyxeMUKyGuGcr4DOmgchhWfV68gPW+Wxd0IIOFcjN8we+kuMv1i6zZc
SByGAZ3VNKACvSkheAwrsE9A7lMZCcgM5AdTaxFIAvfzofw5K+7PhvuXZTApmY4FBKlIfs0KB2yl
9ci80UJnAzpQXyGCWAPkKYUr6K+AwXEx/S2dS+06W/ToIl5X63kQT9WKJoxWSGE+v3RSXfYL5zDq
xWX2yjPUqS13QibvplfYIdRDz53BH8JBtLli2yk1zmJFJDKIeYTidnLGLLvtoShaEaWoMV+6K16R
CvpepWYZlJPbEx7BTJdhjNoYr3DGgfHLBXUhEQAru3H4hnFMnOs21eWxIwmjX1mPM+6CvbHyH3U5
59CMDRf6G0DpYxeTlcvXa5b3ySTlNXwOa+eMemBwG106K2VSILxBtrKSJxmX76kMtb0FuCrs53q5
gWMArFLWUAY8pA937Tz7Z3PpgFXHaV/c5Svr0vG7F7dOxDFPY/1yKf12q8nRK5nNTiiPVdXSQ/O4
/R5chAgbOn94ala65rJyNmMnnm+QNqABUnr3bsmJM9FsC1inn96Ry9DySEDt7BSSo3IleXbET92r
Ioru7JXzaa3ET7sWRMJwmXxQYpt85YIWU/QxWUmhxsoMNVZ6aNpJ8+ysRFGaW2XYm85RrrTRaeDW
QSf+ZK8kUnRUUACyCX+Pwyc1cvfzCCns7Gk++Iphwuc9Lz79Mbf46lDZwvDZypV9OvakJ6H+gIjK
GqNdZX0KJrVNyvZsF0mxaVeKqonzMbRXsqo/yeSz9Ypb9WspQzcfztyEBZwBUdyy91lz6iC1piuz
FTXaKiO3Niu99FCuZNcCK8JGG1ba66h/sFUH+UHX8vtyZcLavcuIoLYAKbwiY1kOV3ysEsRqWuhR
5tSAomKv47CVOKtBaj3acpwvKi+dDk7PK3LKF+egFcjtNq/F3//q5D/UyYbJufpdnXzzZfy/93WX
/4C9+vZDfxfKrv4X/S7DIz5MX9nQ31XKrv+Xi2wdLyrdbaaXayvtX5Uy6QHsp7DjYvxd22ZU639X
ypaANu3TYNNN4X1rs/2DBtobEabl4cVbodAmXTTfc97GAOgIdpUQcX1gBpenYV7F9smEL3Lzmiv4
3an5hcp0FXR+16p7PRa7NAzaa24dztgfNZhKCtBNnl4dXEQTN4ua9ZsMZ/jjzBm4att/6gpYj0es
jcHa6eJW/SnCvQMv69JB53ilzphnFA3N8Gxa9Jt+WifefeSYW3Py9IfRYery+y/70wYEab5AD4C5
HgIDm6cfvyyxJJJJWlcdlq7vX1gApRMUuvKuZuYOZwpD/zEyxJ+MEL84xTZniwgxPPg/p5/T58+6
0XPLQ1fq63Q86V8U4J0l8FOm5bGY//EBHQbeBA1zxFWr/FaUnwltYmff+ReJFtWXrtcg1UOztC09
UyPeRznvf39a9Z/Oq8tImR0dqANOLtuVH88r3FixxNGkMDVNpNGSSy6N07K0gvfdaDFsmIG13HgF
gi0CcfRzq+zqsWp4o4T/z96ZLcdtZFv7Vc4LwIHEjNuaWcWxSFGibhC0ZWGegUQCT/9/WWz/x6S6
pfC57uiODjnaIlgoIDP33t9aK0GBWq1iv/fPw2xZZCdKd5QMdZOejJlQfZmt4BdPAaPjjw89pa6w
ePcdvk1e9g+/b1WGQZyVw3hwEdk5TwYxpNGpjwsawnHN0LJsYzEdBXh1ganH4Ion3sH5bIRFd7Cw
gvaOF1KjnBsXa0PEWyvmiDxLuPTUp3IJxC0BN2VylKZVlNuqk+IWTJD70OYuhCCFMIWh0aUWeenW
Euz0Dn9rdL7RbUffJJvGmNWZEDF1H6UhkpmlA+L6PZB2w/ioW5TcBnlrZafOdtW9xyrhbYhXzcND
ZkoDmU0Swu9AAvPIRVmLM7HfzwYzVFKWhPiTp1Q7EYuUjvMNrpPSeVDVPHHITgpoYAK4VxJND3u5
Xgi6ueQ9ZedW98Y0MHvO2y5gfN82L+z3zcvSmfaVJzE2WSspmxf8QeW9iTFhSWjFwvKlzEy3uDr3
NehMdYaXo4Ncyqh5sWn+nY3WEE/uoOmXJXVfXSLDqivsZtSLB+s3EuklGH73HPfOo9PxSZsce7yS
uMl2TZMNyARootuMweS+FiP3MVgk960j4W4M+dKWoA2fIUPdV6BbdSZ2Ldy29uTau7lOh2AdKoOp
Wi8jdX57VhMqJRqtpIbQ8dSTXmZpzOcQYjQv1iwRofSTZBRtdDNnwxCqpbzKW6NF/+6hEBq3AzO0
z4mcwuegYT3dDPnoqy2yJ54TDGic17oPmpckbnj5W2apIQfc56YoM5r+VcqTgb+EsXZiVZ86WvA0
95oaOThHFAAlz+KW8nYDEKmMiWlc50tLJd/xJYWJgFNMNEYwNfqzTk5I7zSuu8Pl/jtqwARopNuQ
ADSgmTQYiLQVzqiXf2eIcGErZzNj3VioPfmsD6hY5GaiTqM07XmAE/16eEMOOQu1HUUnQTO7Wct+
GoH9VMCxFpFGZ5PCQYY7wXKBmd3CHvaNuwrK3FKP+FJzfAVHVZHcFZk5ryLsrGx801JhXk1i8KUi
HcuokmPfQ2fsZ3PMpk0bG3N0bjCTLbDzd3FrrZJxiK6tJZxf8AuYvkl4c4lPVb+k99NsWNPnntuf
7PuqkvveSiqEpGYOaRbQz6kZqcKcSZf73D81dpRQa8CRRFUI8GajN0hadTXZrbNDE2jfulher6Wc
DpSQ6kRBrZ68cgT1aKKUr92Ybx24x3VPmfGlN6120ySztxpIcbgzkJifp6TtQZYwh/46OHno8Hz1
E8r+MFUn6RvwWUEdMyI3LRANk5IhILjwW4uk5xZ41j/CFni35MiHzN8XB7aRODS+cGX09WrJ4nSv
dSnfwjSBPe+NMU43PNzh0WHwhLOLI/twJXw/eraZpFcbYTifhiSGruva10r42W1WMFakhrZZstE+
8dB1puSRmnOEQYngH1asy+rMNsezbEVVkh48I2KXhufbz/3QvLhiCJ8xkh5JuokDLCdIU1TnhQ7W
sw4kuwUCal5mNA3FSubTq6ppm2eux4JZW/kTdUNGTvDCixUyoruKzD7dpwj8roImRAoZhiTBsI3W
T55bUvJA1PR8jHgnbIQgR7dYzPAzkeria9kZBrkViTMGV3hZk5BIxdqrnd2hkTh6lm3/vsTS9bYo
RY5F2ETXk9HE9x3UyFUchE8Qr+1zMXSvc6n06p+K574Mx002cp8wg2Sdh15Pj/iYWV9HIxp1ENOE
u3U4+Y/0PXMfnH66chmCyo09tWLNe4n/f1R3wQ7CubpTI1jvbnGs5zIJmk2teoYbskyQDTD5osdX
OK5clTZFUeUbzu+FsPn3G3as7pObhFb0exhMKRL1tonq3RKgLFzhZTki8+9z45q538itK6m6l8GN
vwDe45boVAEwr21uMj7S3qdeoR62ov4FH3fOIs3gggbiybDOheRrbUMgxBQTNRYLp4g7pqv9fDXb
WUDWw8y2UNZZuTGwIv9mFpAL1Fksb7lH4blqgTPPfWwGm1gZ+lEaIW83cVKLW9z/WEtbHDH6VYZl
GoQzv403YEhEhWXb66KA112VI3GYKx8kfpU26HUxaql4BJUdh9de0aTUu1bOet/J7jAnknVQunFP
5jOS4uuwKQxSQmqunLGZYGXqg/Y0Npf33KlFnjCzj9cdF7ZpwL4uc8aCf1kC/QSWcusbmkCaJ7NI
GAtXQbUam8m5nsbRxDbTXSRkmtF/qyioyYBErO+xs7buq1+wP/YU+NOmROnRbea2ht8pBtfnxDBT
ouzffi1RYbW9bxPQvyPpg2xfPojXqS267iBnyNZBauIoIBFPLEU1Hy0MVat+NRKEyMzHi4GOzC6s
XyarbZI7y5X81mnZ8FkJH+SSVZfO/tlpm6Jnt/AGh7ZkQdohxesUmNL3gbEc7zjmfdau09adHyOj
dl+8RLCwzh1eolPTqXSVFyNcnT2K+GnyFyIdqam9a2exg551kQl0URvmsRkT4/vQwfwl4wTzw+/M
KQdNUPhsKQz2VkHRsZO34SCe7K7VlFunKqw7fCfXWFiq72hb840XLuPg9UhQBBtmx1L1SO5TcJ1B
d78uY8kTV9BFuTVES9WAA7fZmRu3J9d+i0g8Mp+FMQNJcJ84Wj56NijoIy65xN2soRzjJDgX9NrI
5NNjeLtha2znVEuijFh8ygJOy/FeTYO78gXHjcIkO4IWF+5KUVGmm2GC1ZvIfN2XRsgZxLd0swaN
2K1dDiR4GQn6DsaNG4Ww7lgAct/w9bdnskKSq1wmxhc4O7C3Adml7BO2HjLTDzFWN1jHkp5J1LTL
50BTQ5YrvTo/PDlzH9GOtR8Qf6Qbu4vHnTBjsekWUa46BoRXtWTGTzylOFcOS8yKYwgdcdnR+Ms5
kQxemX83Usclz7SOsLitS2RxraQhU/fTmlXhOx7g341ivgsVFh481xwMRnq5qBLMO7fEaFEyfPb6
uTwoRGdbzsbRo/JGXBnZRDdZm0xb5YC3m4NzQ3pm9cC3zb5cqeLIzlfuHSb1K59O9jrA/ysOi5sR
yxgsipL5ziSe8lNjeONLV1v2bS0JPlnbsckBUrX7IixgzOS9XYozJ79qi+un+Z25rHu06dPhh1hi
pYkFTeVPThQcjGz50209vhBn5BXeoeCckg3QU1Fz0DZkszbYgemnM11nBQFzBYdMRlbDIatPoNkG
kPjcNjd9XvCQlgmrTeohnWD8g5sM8+ciIRaCVBPk2xy7Nz8vo3TV8a4UJzuVgsOlsSBoQXws+5l+
ZSE7XnNoGAdz6JcK5q7TB9+fX+eH6of8C6KZ6WVQ9iNi/qDxDKNkGLN6aA4FuD22ub4v6PZ3RoEL
gKhPnqNLl8ty+PPr6ur6w+dDDIyrg0dliivOh6qLkrywSQ1pDoS0eq+DUXaHsleF2k1+wvpVl9V8
9ryEtbhlFJ3+M9U2w9UALwKqYl5wfomPemTMV+meCK8+TESsWKsl6KwnYJP6RPINqz30B/9rNh1l
iT5542zH4n65Af/t2P2iYydouPAQ/mSyXU8fxtqXv/AX3Wb+pvFv2jXvZtqh9xu2Q56gUwd9ic8i
z/FfnTpbx7gJooixktEjbR61/+3U4dvHlBwgLkDeyt/6B506kLb3DzXaLW2wyKnRoZHAcVSbmfzN
Qmsuh0FWfoqMoS3VychwI55yKz8r282/lZXE2xbnWMIQCxc2KL/kqlwSVjJqIvyVe+OeAAoiWMjd
kPeOPUTP+UJD/tTqtJZkSLP4qr7EqQB/2AaAks52IZdyy2rkP8/EcT6MXWNjij2XBXqiLCi+SUlK
jGzH4DlRdUZ6zSVGZsC9Yt5UOl1mYNaU6LwZqZNnssQmhMa7BNJUOpsG4Kr4syKuJoa5xg9YSTj5
1jmTuEOsDXBN9H3QWTexIW84IqAMJgUqwxqVTBzyH+VnRWG7xp87+W7YdkOhErvorzrl3zeeDBnS
z3ZPbz5WmNt2WDWGSMi++6VhPNRVRrSmL8v4VhoW7m5O43urGL6OjLzadq6tJMvxJKPFjyXYNCav
C04m5JZH/ZZjUPIiYNPUGtgp2Pf0WH0swr3icRaI4pjxEbCDVdwhnYp4DzIcHF3LkXuTVckG1im9
RxZ9VCfYBxT+ap4x614hi9CcUs5cclM5dfhtRtHUaLtuH7t9bQHN5GZYW1HeHscoz7a4VaD8Ir4N
HLpV4alDTHqJ9qtWZtgEt+hoEEAjHxrPUvN+8ZzUB0QfPdxAFAzrMC2Leg3/1zy2xTQchR9QsAJu
P9RhUQwrA0bpDoN63+QAs2R3qTdTnMauL78UI/W0NzpDcBJJ7aOTWmalIWw/ZFDsRQMCjCnbFmC9
d9TPqO1Vire37RGC4EwKRYKZ9sNxyEryLb1ExffB0HwHTZvHgzksbboxsDL8DqFfOEhPWFFXqbMM
f1Qdg8JDFAXFM/qU7EraVbulMs+08tGTr40IwQCmjmwWKvhdCEPnAwm09k7UIaiEwqfnbhloiz23
JpkG8gEGPa0Ljr8ktFGtyPQ8zX5yz4Y/i+Ib3641UUSXQHr5SmE+b/TkrXe0dG7p3pfRbdy34aYU
tbUSziBfJnfymJgK61MccI2obze40Tw6vSJIobIFJtlCyOoQVaLZGcQkEHmYeWsZWv6RBKl8B0lf
8nrjNDLX+PKT3A16jtyLuOF629PFxtVORLssyWdCcAdrm6qQZmZsc2TNxckaQnGD5NBfqdo5m054
KIAJr5fGidYzp1hYLUBHrIu57yOKlxKdOgESFbsUhv9VaxJ2Uc8eKu+RvNYuCndptgxHq+zKbUr2
IprWcLoeUUxtJlDRfeuCaa3Qe7YnD6vmo5WN5XkWlQMZWHvu3suqgX5m/7AkvJh5nX1fAvuTMFgG
iiD/FnS1s6E6wYIIGv3JGK3itpiUv+4rgMZUueIRFRmrVlAyUQ0JnVqZHkPoKLeSVTbFAfI5VOhy
zO9tp3oOna5YxwsvtlHbh2yI2eerZFvWIltHLQ7OWWpKdwUxEhy6xSvXKvf03a6nJ/zgko1JqN2V
j2EZ9oie3AdWZp095IAblqd8S2PNvUI/XiJbDZkKxw6sIukR5rbV/OJckoloF47zxS/dbIPlZ0Fi
I8SjPw7+E1TUeGouQGR4gSMZLAJKppqZNBEjgCVpktJE1LpKNV25aM4yjxkp15q9HDWFOV2AzLiH
zYw0pTloXhO1Kn4wad7elprmJLtZZ/BYr6YHhUCHRuJ1Dv3pag60vCChtqZDUXwAOV2QUbLJudvW
BSVlbBr+kV4A0+ACm6aaO00AOa5TYuzusj6gBab5VKlJVeKIza2p6dXM8cdd10O0wg8E98kFc435
+r9kgbuz3NG4dTUNKzQXS78bQlazsv0MNeuL2Hn0YWIf2hbXhFnTtYXmbOUyBFcZok7CpDWHi30f
SK6dpONjqjndIOntV1uzu7bdAv5qnjegC3NQ6Dzv+t7FvkBzv70mgOMLDFxqLniQIbN08Irr3i2i
g6n5YZn1+abGMmkXARfjMJ4dUs0b46roB6tcU8iEF8TaEg24iSiI5WgWDdoeTS6nVhF9Si44M9qs
/isDW+RSi+adLU0+90Sh9KsFHJpxQE6sAoS0rVnpJsrApomhpbzygalbTVUvJCNdk1sBal14Zsbz
pvlrbxSPlmayF01nz1NLUKOHv/nnRtPbtua4kwvSzcLUHtjR1WuiiW/7An+PmgOfNBHOoGJBbzUO
iJWGh+GSFxB3tg4PMFsoXBJGgA5y8wu9fFIGamTz6Wfa0hHxA0PtjexEuQ4mWC4ZBZWOKxh1cMFs
SzIMGh1nEAwEG0Q64qC7pB0kl+SDTocgxMk8AjiXTxNl5R4cH9MOHZrAV1ls0MAUD0wfBlJP/eMY
G82GOutfR/T/no9/cT62hNBGO//5fHyT/kEK7Gv1bqL99pf+Qj+t3wDvMdIRDOH0qZbZ9F9xx8ym
zQCHmb+JQ/46Jwe/AWSaeN3jBMmk8O8SEPEbnKZJa4wx2duI/B+ckz9OCLHUFLZGUjmMm86PNWer
DN73ohenqnEkBbWEflOHzmVhjBITgwhywOcSmj4XxvTpYu2g0HU23aoPGbL5qawssWE2wbPMWcpb
ZsTiTuFkmCW0VK50h3XjserRYf/tTv96QM4wk1844NaazDdd62O1HPQjbZ9u6U60JRjKJZWxfpNq
IVy8nRhKFG9V4n/0i7Y/yme4pGNCETrgB0iDuGfvawojLezG4JgKWhRe14NvZOsCd3O6h44D7Q5P
aLQY/qAuD+nTtmo9OqT3HGhskSmEv6WoryI/pbRfpM9dIUNhXPaWHicGFQ2GLQpPliRe/Sd80odl
70QVZTAZR902RvrBBCCP6Nq1XVsuazgsWnWoZ7nXhkdHv4AX2KALdl+xpNJt3DbgUiF+MvG28yN6
dG8V9kTUQkDjSAcFlQMq5l0EM3sz67F+J2wegsku3NfORuo9OwbtZpy1BH1miFuy47VN0ZSGLEOX
QSiJPjRU2YWsJyEMWoXppWzvu6x9oZPEKM1Dar1SVhqorX2Z1UmUymuvtjAGUElJzX8ZLMyLSNSn
rnUTbGBawxJPFvG//cmqMUy8xamYTpznz17zxQLwS45D1/P8xb2e+Fm+K89LV1lPhl1Y6nOD6oeJ
ujXo9muvuNfzUCOd7JpAt6Shipd1hJSQxJhGT1MaQhKZnmSM/9fqMh5n6pEl95EU9JDrrioTjuE2
nz/LK/eVgxSSo9mjS/4235tEV27a1HtIvJEfbeKHEG/T2eFb8Jxh6L8kUyWbg7OgpdxyH2mlYMjC
bUmNgsGQcod2eZzpAS6cz/BJP1ECFYSs6a/E11OXsE1J8pzolZ9I72B2mRaDAa7F5OsmiaflAZel
RMFr8PIyORfBhrgMgVl0hzkL3pwa6eg8f/I3tbSKrU772hQu6Rsra1LzkzdYREWTb+UTCRLRBFxw
3HiNs8G9mYkWezakL24n2RT3wGrQyhORK1i9OMEa1af/WsVEqTa2mSlCbHlkmbqoezlJprhJNnHH
KYBzmuXKo33s1rSfsVnqhwcrXZgbu8jOGLN0Prd3SkuvuzPRntg7jmlA1WgjW1to72icfWxIZMew
/phKxXeX2o0zfZ+zGe9Z/lhm3xs1MV0tTfGUeRwR1qRsuq+9VdHkTupQPBFIwtfDyaj1VkY08d3m
1EqMrfwaYltavFx+VvFS5k1NChAMTtN/uYy4yX/hRTAWnxucWo2OUaMNfXKZ3NMtUH13iLEayFGs
W4pugdsecCqZ1bVdjdx6vx65iqdyeE/B2xZu34bEfoiwB4OArj5VSW51T/myGMazMfpLez2AsHWE
3Yb8JsWMQ82nhVNZ+Cl1zDI/RxJHVFUaXbuOJNO4ReLkt1pmza8A0XAvlTnRLA3DmBvRmDT1oiKg
qUc3mrenaX1mFZcHGRcevrhaQxQ0dfVLMXQOPwU1HGsolbX1lI5YHa0DESTeF1UEo4XQJmShCGIB
734hlBIPNTgDhZJrGnmM1RcRel32leEeJmcrl5SLbzZVdP65Y4VA2AzV43Z3NBcrFGcqNuic+EUM
aUEEPD+JeI7s2Lc+3/lQdMBPGK6rz8EYtfmfLpJYCxB0puW9LU1pWXfADby4K2vMYu8qqqygxOSx
puFIJBVAJ3mw2DJhthmbX1O1IO1L4+C2ss3wiytHLBYWRHsyVowky3r8hI+HQZpRn2x4MPScJU6u
7CKMNnYUcUwtmSMyX8KkZpNQuxzAQb3punay1kg/xww4+53TuB6hhnWjXaaKhpRo4Kpn4sittV2a
X42KuKGh0vYEM/x0mkyENovcin8v+sj/UysUV1Sx1d3AWGecunbe5kWnHrzaj7+6tqy2JZvUpq4g
PoM2qr5iOVnurMqMo7VPThxAsd/dg1lgYNGAuTMHy4ubtImLT1bW03tB/rWjhFcrQyq1rjockogL
au4AKMpr15HjVgOgDyzrzdcsHJNH6RT3k2+qbI/82dm1c6tWuPNWe0m6/GPce8WnqXT6eNcNVXVN
ThGufJj2HwsjzHcwWNhdYrvVY+dPkGAq7fqJTaf5Urllk+Ct01e7IDXrzzA8+taWabgicQCQ28Pa
6RZowl5RmTEcoDP3Pe0wpipGqjyLGftuKizrljGj72wS08VVRNFVYgwNFE8eUlnvg6Kdi3VW2Mgj
MDRCVygesqhu9joOetPxGb9keYdtirKkB+MSCbmdS8wmsGyLHsMm8fYGUP7OxdZvbWQGZBA2G94t
hlPtiQV7PphVNV9NhgivFhiM7dx3GCBbDh1z/OYOSdV7TzKVyzeTmewJTc9y6qoO8/6fH4k+DBA4
n/i+zX9ouwI9AtO9P5+0Ne4XWdFERzUQxYzvYEFGADFIWlIXEDYv61PEW374+VX1qedv44PLVV1X
G8Fz0vXBzN5f1YmWxE8mJmso0/HVcVIWhmawOGP8/Dof6MvLdRjBALJx2rPg6N5fRyaUUj1RdkeH
aTprqslIoK7whcCajgXjn1/Mx/yZ2wkiGH4kEgXvsBFzCDwGBcPeuk6cqx6WbG2k4z+kAvlcpJ4H
Gs9j9MOk6cPYp41DvzGU6R1tD8jzojB1Cfpa4xOEP4hf/2qcpX/e++8rENQhWL+GpufQcH9/HwUB
zrhVlO7xgoC8bUFVAneDIRzWe5se745f3c4PIyb9GQFwgVnpx/PlfTysz+hfBpqxWKBAGdFGNkwO
Pyyo7MCVstgDgSbZj4xS8mfTyNg+fv59/viQAri63GfkdNjOmR8+NJmgranw2D6OY4pzwmTYV0pM
9en/cBVm0PjrCsxhP5p4F5E1VVHae8d4SAAgUmwGL6zEP78KBSUUNAptXrwPr7k32FaL4tM7hgii
N17qF2sLKcUvFpN/85gQQIy1akC1Q7n54Y7lWorapLV7tCJIIvJHeCjkPEEZzdEAFdwoufyipPtx
/WJNZw3jYzG64bLvn8wK34F5KjznSKPX+yLGID4upuQoMhZ1uK2Cmbmr1y88Ij+/oT+uLNoNHWUw
n5Y8oI8fFUgtxZTGtY75yNsd1ayTgx4jLxmMw88v9W8+Ig+Hz6BVT8Hg395/RL+YOi5VWkfVJeC3
NMJPi4a0ULSxYusKTumn5ucX/Xefz+MV1MnN+CLaHy4qzZTgwdATx8JrO/w04blJykz2cMC/fNMv
89r3ywtsM11dx7m4V/zwpiVBF+C1ZWIo12OehymvO+FqZhZnzB662xoKtlpFM8dkNXGumzhr9bey
lSraOUbvUFzUAEQx/ivYQgAeBRg2JfdB7jXFL27Lj0849na2T9sU2SsNmg8bSpW6UzqTCEy3nvnh
Oo3S5iVTBvulzFDywkFxrP/5N/ExdIiFMASw51xpkwj1Y6pWXNAvidjjjgZedx0+ozb1w6DUQGuf
4NkLt8jznsEXtmPRvkipwWQbx55z21swUm08wpVySsKajolL8o/f+hChBN0gXgZWyY829WbLTEkG
vPUXWjozcXUSsWEf+0IHHk+t+as2zg/PpobveRto5fCIwn2/fyHatNeH/nk5SgdftB47VaS5Le42
7OxU4z+//f/uYpqsMGnQsNR8fDaDxQoJyArno4qVuscjI7zGg5AqxzUbqqSfX+yHLYdPBtvgCEYh
7Hgf/eCha0SDUfN8hIuhsERQxpPFi0iV+PMLWahs3u/oHsulPjy4fDgt43h/Dwv6+8qDrOIE0QHC
mNRwiMyCfsg/gY8t/anJNIjmxE5wnUwJKumi8W04xUJvg3Wrzkma0ycwJoqldS8W6HEf5M00PFpZ
dL2wuS1092NCV4zbhhXP90OF396vIkZ+/H6QuuPNbrGvwSN/PAql1Rw0ftn3RwvLv81EQOupnJJ0
/8+1GHj7uMw2PQepAS29H/QuQ2xag8QS/NgRo3DF5IrP39b44BsWlIlTEVP1i11G715/WxhhGnDz
sXj1Ubi4JAd++JaqpbRF27nO0WuV86fnWfLYOVH4fGmIeH5PV6ddCvdTjSH0L1Y60tc/XpzXy4bv
4crkFbIHvH9EnCIaUmdKs6MQdJIWUgcCj6SE2VtGhipor4PfPZHn2L7VvegJJYZNr+Da0oM1zBiY
W1Y2n80L6beQeLvQhPR1YTF2/HmBIkNEg2XdfuTn3/sDNs78pIlYnxDgK6NxyXj6wYUBf+7044VX
EKcHbOVFc5Td3PQry0PI4E6K1lgf5fT9chpHREC3Ev15wJAnv3FNTWSa8HMPE92G284bjL3C7vu+
noWx7DEnxT1EDhU2/LgKm8QaA6HBfrtjuEqcrrkecscXIB/NMm3quV0ooJf0iCxbrHFVdUdEqCJB
Uo7QNnUHet+mnOpXbUBY884IJtMwkKIQ36YuyGmKGxnvC9Z0uhmKN1FyL2esJuFU26Um/44W5R7d
epQc3nQYVbvw/y6t/6/DJ1bMdF7CQp9rMPVDe1ABWn6nW55isqANd8lS67DggX821LlRS5kA3dVF
fZ3HrRweerunrYsCVGNaomzyc72Y7BfdOIgWIhGtQW5awTVuyTWOr43ov6ne5FNMduYufzLXHJ2b
rhW06Pyp4GvG1ZO/yEdH8DHx6z4CCDjhNrcy51pyNzE6bfC536X5kKud18xcnj4InasBCYu3D8oZ
mZi0I37i6CWR+H2Z7OqKee9oPCp4aNwLcw3Chib+Z+hQCxtFUjVJdzgLQM1+k/O4JPfUq0zzxexP
sIFgkldSdr1PkuCgPR8Ie8AX2mIJdzEMaI4ICTTq60+pf+3ISMDQKAMucFDwCbdvwpaAsfSyVwU1
7MpKQ7qM8Wiq7ukN+UX9ywOGo6Jn3Rppx95wOQfQs+fpW2KPVkPi1fTNBNk28wnEQwW4Ic+1+o6D
YnR/0ba8teBIX+SXsRMlnhz8217TKEkiFLQ90oy318qzWFtM/c5MPtz2a3Vhkid3Fk9CCQB+ur30
5i30KuO681yeojbwqMySwuW+Wr3umdtZP/4+p2i7dyplgvA2mhGB8xq5tj5IxA5nu6D2nddSZLoT
29Gex5WY8kcJkw78ZfvzvZEmY0Lvyr92feYRq9xMVbarg9zsT2UY85qWjcGkoZgdbqwTScfeYfgV
pw8wB/wiwqR3smsKqz9X2Dypr/ig2oak0ePmeB3jE8DQXxVENWQZgXdjF6Xzn+gneWSzoLWch1kA
mm6SmbOxzfs3+SX7MWMAoJeEdgXPisM0J+cNHmz/MwfznNEvk9i6sVdFKhsjW0XRUtKbxx8pOxZd
T7d+LpBN7uigLQEticyJjqV5sSqgQz5oEcQyYp7ztuP/d076izkpHneC3e4/z0kf63FI/mfziuXh
O57wX3/xL57Q+42JnvDcAMUuCl9d2P5rVnpxy+NUSnhbyLjnHVPo/ka1iIDL5rjFcZ4zxV9IIbPX
wLV0tRUC7tL0+CdIITv1+z0URSJFPT0hZM4Aq3SM3++h9ExRwUatcSIxTD5QNjM40IhLqWEXX2Mv
Jqzw2b6gMBqKERqP0V3zTZyDzMwanmG9K9eiHYIDAeiwNRFvxbrSwA0OFAlN5/gcN/bByUnxjDSe
48DpTPA6ODtic6oRHkPDPJiog/VowCfUqE9/oX5anIgfB40CNY3FeAj3qVtnkv1TZYd4oPqDs5nH
rviGIcJqhivK4IvsZmgJDRkf5nAezpmGkNrJhUcCbynP0EzjscYm+wTlJbH/0BCT1DhTVuBpN08e
rhAxGEOmsSdHA1CMFJks5LV2FeZ2sk1zpFpNGpui1wxB5V9oqlmDVYtGrEwNWzW88tdmFxyKwjo3
GsiyNZpVwmgRVYGZica24gCAK9coV9sG0W7QeBcPTL0NNPLVavgrndp1nIOD8WWVp0UjYr5r+MdS
Y2ORBshGh/g/ZcWqOqgLYeZq2IzB0GPrVu1mmpNnWDaLdrbrXSnHly+VxtUSDa6Zs11Ht003Q/EU
dZJ24bo1EmGeZIV30iO4XZ6P2xSvd+MP7LYZOqzqYjSW3cjhCJPgqu4ZD7q1A3HlDC06AJdzFUrQ
gCNXaBrbKWixLOpm2U77Eq3wgdEmBoZMScCcsDa4U6UGxPzBHHBFwa19WAVLb0s46dS99vPOXGcC
Z6CtkS9GvoLbYTXNsOO5NWbmZcbGKJWKOSs1jM67G6pxdt0C0Ewz8Ct+UO9jgysVPk1HH4DFw2jJ
itxzt+BNQjZrX6cGboSsvl02YcOel/sKfom8AtvX08gdpx2TGsFZmm44h28WZ5M59uajIWdtfgaX
VWCFhs2ONkYz/+WTlnsX27SJEgATtfbiqCa0uVqtbdami+PafHFfsy5ObLk2ZSNXC382Y9Rebam2
bUsuDm7Wxc0NhYW6yYWJx1sVtt84KejzHvlzZ/oJWFWykmABhBFt8hy9+cVlZCutSeAx7xY5eYgg
L+5yWP/UmAsx1TjO2n6O3qmxTRcEyutJ29N1F6c6pJLqc55q/zqUDvZX/IKwiNH2dq02usNJPtgS
w4Kt08UHj1/AvFnM3t2WgANbpQ3zUm2dx1geLE9pPz2/1d56zqx99kiM6K4sbb7HEQX2p/Fx5HN7
7c4Xa6M+YcALrExt3zdcnPyyi6uf0AZ/CbOe86hN/1pt/+e3zioRklCPTMZP0cUk8OIX2GrrwMsq
/98N8RcboqXLrJ9tiDd4aen/Nk36nh26/L2/2CEoIJPOiKBigwF6xw5BATmkiUMV/X+43v7fnc+G
zKf7RgCwxVzB893gn+x8HwvX0KVHRosG1F+38D/GgY3mECSDTGKO8dVywyR53tuZhjqcgoVyY8ZJ
9wcebe0fjeii499uy/1befz3sDUv+NClox2AewEGGHQ47JAG5ofmZeojg8tJILhCgrTcYOW27Ayr
52S8lPS83SExD0PringFMkPvSLRz7pBDYlUMZOv50xKNgLSAAOSA1bkHYxoKTQrnelDfpUTJ+LNB
v6PJu8Va9Vk6Lqco9edxW/WNtYXyW25CPzYP/JaUFHPiqPxWJpX8088CLYlJ02XXEWwDcEOX5gyd
4a+7LFJ7QtExLvf5fRs7mfc+Da5j7Srum1ep6ppfk3iOaKrIAgmrZceQKN9UI1XBzMxQQHk7RoUW
CCXWiAtZtIzGMdCCXTKS+Ja+ydiOvd0UEjr0bMooTrflGCvMgvLEcF8SM4S5XoVTOCSnerCpv/H4
apvpvsUcKdFK4Cm+XUIjIU0on0V8nmLTo82Tl6wPaVyawc7q5WBujARA7Uo4+t+MRRL6X1SXN9Xe
a02aWvig4OMzJ4hWI9FDlYgpQIVIYLsnYuSvpRdh/AEAFv9eLnN8J/253tbmUuAK6CPpWom4Db4s
oxqMbSUmiMuq9fejt2wG/kkX4N0fbtbKWz/ITIzBzNhGU2CLhyW16s0URRLb+AcmqsUe5Nq8oYda
4H65azoZgKjS8CYOZtq1SC7vWxALHpgGPn8Y03pNCmP0ILED/5Q3bv6FTPJ85RfV/2PvPJYjt9Kt
+0RQwJtpAmnJTHo7QbBYVfDAgcc5T38X2NIfrdJ/pei40x70QK0qkZkw5zN7r52GFuqXcAAH+kOr
l/yeQdqyaXkpR2Drgl1KTN1xoIZ9yx10tjONSpR5wEsgL1ECxeWBiVN5n5Z5cTctnBusuxIvrOd2
rxkzTKamPi6BfPTgTxCFGAT9N6ch2KUqUi9aAKQdi8SttvpM/cLYvN/2aFtCVFHlUzOhdobLkO6x
QgWfboJcFSdal99OKGo+kglrGWkLUr8E0odSOOSGdqrZqWME0Wv9rusFOEDoMc+WWWLtFvDF3EQk
xDEUnxmeHqDJPFRInWxEvbF9JOFr2jCvAlhhzT/iuPc/1FIY20BApNrwThg+OtVvc0VXaaSzvSnE
fEWSm0PkS1/uiFgF/uUmcXPo6EePaHDcM+EcxtsCNf9ieDUCV3MejsSVlsfalgGSuaZ/7BHZ3cCC
wH5hVdbVjI7sgngFxFwinDsYJMYFs0v+2hIc9MYVLffLMlpXY6PKA5JYEnqUXX4SS+HGYQwl7JR1
lrptnWG6rgZ2LIhUDMpr4Xv3Mh+okDQNhKJmLdnZl50F/g/V/GbmkTiUSxdrG+Fn2al2E+tm9Mf+
GmBl9sIkZZk2kBOxmBNJdh4QDz+OxTg/ZJkrTgil6q22ZMEbWQP5cze5w9XgNIG2XTCsn3TlKXNn
VGl1y9oyPgq1zORkkigJlsPfde3k/AR61e6ZK8qXJTfJvAq0Y13A5x6c+Iz6qI6I6NE3M9r6rVEn
cHnFlXR0GcaBtYHGMX4f65lJAaliB52B96Z2RBMZRj/tu6z2dthkieNe3PabiBHbA9LOdqUtQY3U
9nyXN057SQtf4sgerTs2c/J1xAv8iU1vuuMLiW9Q4Y8vypNGONlzFfGcDFFTLflhRgC6xx/utjjG
m+JJZNiquew8Ldrc7gKvEN8tzR32hJ2B3lxi3dou7mLjku2GW1wltRlOjJLCHETxxu8d86cy00DD
zBDTuegE3gQIBElHms5pXN2KaQguZmMmr6bP86/Q7u8WC2fpRpeZfnazQj8HQxFctKYy7+QywUIA
JoeIszEg+pfLTdmORJYYPKhsiBM7UnbAqCUGrHLMmMSdyE+pIwQBWciXUZ9HSvfAs3jV1GWN/JK5
g9naxoOLqQGe96DFYd+68hP529LxoX18v2Of54de9u23AuwZ9JXixFnCvrFtzPccK8KxRFy/b/HP
Phpd3t8n3uBdGL8i0hmZDOOeLtqnvh6Dy+J46jzhr/4gk0rnRDPm+zJrWkAlTe9d1/Msv0vSk2TI
nNA51LUzn7SkmvZxb0yXaeisk1maq+SmbZ9nx+lvF4f2TNpMe6xsSe842QT0jrH55g+191My7ys3
Lj6gVU/2fS6WfItELEDVL8gs88crufRO5Bn6EGoNv2cYaL1G61vArNH7EqNR5RtQT02kpaGrNMY0
qd3iSaqHbeMhj/KdKotDx82Ln7XNCLIPpvbFh7jobm0AHN+sJPHpNJb4jMfOv5r8mlzBRXW45fxD
MBYmjmGT842ghKG8DLYe3OR+1dMAyGE7+n1zahttOMcDo6YcHPZlLklt0mCkvvi2w/BQBNOaIqkt
Pl3QPN4JrG3XSgvkD90ay3ETjBnHdcB3fIX3S3tMU8d9a7FC7ZdCa+xN0xMms760hbtRKo63g+43
N15RW5dMj2teS5OMCr+UYGRjx997dFDrPTFnVgh7ASkuxrBwaTz/o2BDvNMz6wMRSnPWktp58BNw
o9jbLCh8gc1rUJq3zK/1MInr83oBEd9YZCQNwFCw/EVB3prn0R/yY2I2FiD2urltoBM8eTgNtoun
lbu2bZy9ht8IjSAzW9YBNCxFBia0scRR0pzceU5ifw5ph7cNXiQGw3kKHgwnF2tyJ70bI8VHJ85T
O6w0Yd8WcYs93pyW4K5Mam/P5qYJZ9269uNuXtGotn5udQO0kbucgsH0t4x8W4IGQE4SiTwHh3ho
iZwhtC3sy16GdSz7W6FKcbsSYQ85kNwD/s06VASbhvOsArWPjc57oRYwHxcYvRh4sBb+9CttfKug
ce7iQrySyOpttTy4s0xgInw+HfgldUp/MHnlJZt8yNMTXAVc5sR+oHG2QZlzaLfqMxNd1a5pn/PJ
JOjJaTjeJFxxbk2731V54dzG1KY7I+OwHt3Czncz/sM8slpF/bHwEr5YydhGfds9w9epbpDF2iKM
lW7vOe9IzrTHAhIFcW5aZngHMDPgQAyP0bbuZW8UaG6P5IyEmVbGh1HkcZikBSRfYD5GcXTKBCws
UtzbuRETGEl7AYgKqorydeoRDWrFfO92XbqZ4a0cXV0iKSzameeEXSE3R+B9p/BNt7ZdmGCUea2g
4aGYXqhUa0gO+vww6WXyBKCnfIKf5O/g8igbxGPb3ohiCK5U4VKtJE581JmBVZsELwBS+IYTbONP
8TEbJ4KZUDTmp3wIghbxn5GNlJhBc6haM+l/WBVWbxrngoW2LzZW61/D44G8OvgdAJm0vUOxbp1t
u5OXoO2MKIDEGQ5JS/plPattQuH/qlz/Krfdx8TNZkBe2YX1vsGntE9V4RnvGXtAxiqgf9vYZcHj
VQhMmNYdpUak3TSnVtSOWr8VlvoATf8t87Q7X9B/B+nkRmAzGJ+RRRaS6TLvdUsD6QLFeaFFuMpK
o9qWefLEZYEdTUAcYXZwaayS4kYrM0jFmXXuHfvN6G1WLBNJpklRlFFRkJkuqpIvppqDTQm2bMOU
U5A/aa/5aLgwiRzepQmgET+bblIJmcbqUI2G/gLGSyfPcWcgdwqVtiBoL4gDgwWCvXDNkATXvAHH
Y72BXFr2YFuIeAr8fRA7DJFcwsYBPrHy4Pb7gC2xZc4UP2IHcA9Ci+XJMXv9DNA4i6YEQyeufI65
Ps2OmfBQP/bERrHcdkJpw/wVzZBcSALjZC9yeUPGYQl8uGRKAmbCbZkEhayn/ymn+q9tqUt+qPXl
PmdW/KumLI1tCVDHz455tWaDaotH5LLyeUs7Y0HQqV7TkVJL4akaAWL8fV/6y6Z6tewAgjDNVR5l
MQ9eu9Z/s5errO5cqUR2NJam+1R5V1+LrExv/CIo7v/+R/2iI1h/FHh2/rd2v3/VB2Ztlrv4JPhR
wmzrLc+IRJZNrOuPv/85xtpJ//uCev1B7MPBTZr4kkiI//NnKhqi7rrCS46jiOUOHY99dJnRbcs6
G27brkAtMQWpnnHRqw/hJXTUs0rSG5Ld1uY6Tvntvn6l/86P/ml+pNt/D2Y4f/Cu+qi//2l49K+/
9PvwyAOKipROd12kBsjadO7Q35cpoFRRITkEdXGGwBbg3v7dd2YBWTUpkRG8IhFAZItM4PdlCpkD
jIAJg3cdzwYSyr/6D3xnfxnqrLlHjF7ZqTCjYpT151utBh3XVWmhDl5CUBrQcLu+TpZEPlXGMoVJ
4jj/mRiHz6sjjPYZH/Gb++yW/vwDhzJIB0258oDxorsjV2cKvzRUf/8I/QKdWH8KRhA0rpSMPEW/
ipkGp9cnNpfLQQ4k383m0t5xEIIg8myx1bWZDqPvoIm1uXbfI6V8+vsfD9b210dYZ9G17sKQU/Hb
/CovHDl9skl6Azx7omR2y0z0Mjlq+mFCCIzdF70L1msWygRuVwbZz1YMoELgSQt7xjwPlEwc/k3s
y3NP+QYQyiC211czAfVmwZ8tG0lfZJUaZhNiHRksOOSY4NL3JcKFQRb3bLQJGFp8dUhthzw/z21P
FYbc1xiiwT4mrpItdGKAAl/xGS2QPk8d9JZ1ORJgcekIa300F1CRJKbGp9ntxQemLY7evpnkT/If
1G4CH/5cjuQc9zmTtNggdZq1sm8QssvcL4315j3NpHgzEp2/ONOEX/ctbzJeeiTATB6B0nRPenPk
q0JklsDjMUJi1m1rj2GYj6l7vbn1mDE9Ik/0I28hTNZp1TpTDDhrkCeSb+ll3V1TTmASJm8ewnzA
9ty7qTrjVMkOsV7N+EWyDlUpEcx9NcQnNXoLB6JREgZP8BVmu+k51ysyqnPlPnB1gIb3ZLzVJsXF
CHXgU7LgDxM6YkBZtXxKh7h5G3XFlWlFrR/cOeAZmhm7WkMdXLus+A9YwuXPeRTySe/4K1AM+heX
/c51vCREzSaD8YhJrX/JQahdL00TXFeVzzdCzwD7365mcObuqKjhiKBm+ISLAPeauWV3UtwLNw1Y
0idra87BZ8f8Y0JGJMjE3FTJgf4JkZs9tsRM8Dj72iD3bjaWRxj54iI9hBvgyFnq91bd0S+5fXkU
PVFVg1pjvOm/GJLFxX2CoXrn+ml7sdGJhSVChB+FLvVNjbdpV5W6zkvDaDDztNNzHDAZDlpykb8m
rZCL/Y2x8IlJeRWXuFgfdjKCbrREn0K4qubWJY5+MwRIcCeCA4A6rANdo8jkHiO6fZPYXImv7Geb
WKGo0ogGjEox8r1CGIAnFziEhbG6jQbmuXXUpHF8Twh7++kEujqT5yyfzBn/ZI2OIiq7lnieoh6+
67lrPOKQQMqRlGpnAOEL+4TrmI/rV73eomxVpx+S2n6nCsmx2iquBPGbcs/SWf7sign1VEKpU/bF
26z1IwnwtBWJ/1MfA/Q57AShQ/RxZR7T3nnXTdm+mnE8Picm9+bGZGC7N3VMBbZdvuMDnH4M7EMv
Ine4KfG/hEvKhXI9bdjFrS1uRGXZMMdm52bEF/NYZz18WeiQ7xryFIxzjLc7M27ercqRV7mlOQ+L
j4pvQ88ShH6NfCrxvb4OM8Yx4GSYcX99OD/lISC4QbtfpKgHVM+5Os9EJ7yIXivuZTOQ1j4lfD8G
+I4TYRGwzmY9OwyNiYRriZds7yxZ9ykw/PvctUAHQpn67Sv6tuA61yV+WuhA7WVwzcQ3XyjMmEm/
TU09D59ZN9pvmVFD0D2wzK7tQzYord5auj6PZ0minHOaE2u0761Csmy2F/lE2TWEWFBQLwOhw/La
KnfHfegwTTZNWopmGXg1jfVlbOjPBu6wk0207KD3AGKQP2vOeLErUe381HPuVLcWqt5iXTongaYX
XyqttSI6sAT0nEqPlVk80TQY27GMcWPZ9CR+NW6xZn0vUrM6EjLyKUc7PabKxUtsjOK6qaZ5WzrT
goQOu52BigjjcH+FxRsLIWrr06KKIDJk54XIc5KI0W92seGWnrVATDLsVHxyc/+kFXBnsrJFSSeC
uD0i2y0jk0DxsCX0Bf9bMZFUU5Y/E6EGf0NLzsy+t2UY2PW9BLu0NUHxXeWwdM+9m887N+WBbfPK
uMpkvGxHOM9HJbmQpjHpR73WpkPlgTEUg+UT6KDBeVhpHxN5JPuUvjI0tUq/mp0sOIyJ8YBrMtih
7QRFXQOF3Zp895+9mGc3dNpAI7pNcQ03STlMB1OQJOca83vdxN01ubCkfpr6eEzmAARwGRB/6JD0
Hcm4/yT4dtwnTD3IEmBju5sQQ29gDQ3bvHbbe4SVBpOQot8l04jdNi3QHgX+8u47E+Niq1iu6iWh
7S2L4i2AWuiF7uLKfZBNCPo8l9E6AKw0ZBVkUSFa7R3VGR31OrM4Ct6vOk76GPVGWwiz3wieq7Nd
9uJqVrHaNqZuHjF6EP6RpjxV/TZh/r+pWZxjbzack3C75Qm9Xc7+qZpCv68ZxEbWpDUno3PVh4Al
ezRlpR5FLpokNPrgsDArPVZjLG+zwlLRxLbsVBDZR6x6WXG7Fwi5oApte1JG7jxUJhQH0qCB7Way
PIS/a7WpYqdfqg3oZhnZgZW/ei6hT74u550dy2kzBpO2a1Ngf2NS3ZWGxlme6fMxy6yFbONpihIt
CZ5L3KQkyHLHkwifHn0cAVu8r/YZoTH2wWLW7qthYWvQKnmC8jTBxXOC1N5CvKh+YMC/pLHyroNl
MN3QnucOGIhjOlFlp8VZ9Mo4irTywGqmbndVwsSCk+1Je+M5s7f6oElpShFx+ggocv2HqKqqjMiS
cBcm8vp0VAT30K1rHRrX0nmbyzHLIjja+bVNFtBnZeXuun5ihArCGyaV8xZMun6Y04KwF4b1PWTx
Fa7ppc70jWB7NkzlvNYFor1D/18SgTfVKFmmKrvSlhJraCy93OP2q1K2L1N3jd2nsUNyGBEEYJLI
kK/4cQ+jp3FuIMZmB5XW4pspfK0POyGL9drorDQpkQB1cg6Vhjqws8KeiaSDl7PAdcBoiyje2USV
rhfrklTwFv5Zl6UfCcwR96JA18GdTpngxbqIo8QBCe6lGWClVDg3Ksu0e41YHD5uZqW7kcRQ+LKY
DJhoytU37y7i2yJGJcjj5iIZitNZjlSF/yq+2oxJfm7I/rvIWalGJtQc6uRqBTsuUqJfyIT7sBSw
oTZrwQhtcmJryzCwPFpopq7LTqmDrffAXZuZl3G3WggqeuU4Sh3wmAikGu2+ToLxOTOt5CapqDRq
xxWXRH39FkH7yjKCspSZ1vpSVpX8OeTUJFngUZ4EbWvc8hqsv1vCbaZIS4jf7ikTT+yDkChXEJeI
3mKzlsJpek4zlqisoTUGD1+78qRy5ZU+5Xz+cZqjJOEsbyi23kSfVGEv1/I3cJs3b1jKo9nzEVYH
/yObEfnTlyLbEx7TbOscS6yRzT0J8hBVcTcLqzwWZtDe/UMTYfy1ifAs06dppJmByferi81hBy1K
OaMTbXmXkG4m8i08dLlr5MJdkdVzFKRMWSeo64fMt5KdZpgffi5e5jqxtpnDMaU5cxKNomrOU2fa
byhf6nOmrOJK1yvrnXVjupxFIurpqktT/xgjPo90Vgq7jPXlHuR6foDB7dzoRiq2HT73+wXV0DUH
t9rVrHau7JQqqmtHhNzrlTXtUbufks590BxP/qz8RHc2JuhVbWP13NsEvFNvzE15HGFmHdOYzTLx
kop6MCn4Q4rcj3rTJRVPwFeNhNShvavLdr2WwVouFRRSQeWgedczpktWIbbmErNqZHhznbOg2U0G
rV4ypdNzorQENLZjlu+dxTDqNJTKm67bGCv8y4z3nFcBS+Wtg2acgDgw56V2WKNJ0a055oANKuID
1eZzE9sGg0dLFEfPVWVyJPQui6BQ8X/EFFJxpEPgQ9iWQV2cNg6VzhWmp/47SE9YePZMLdXpKbur
GF3WtEnqoEFtRHQW2xNKKA8pMKN3iivaGP1A18Ot7dv9Cz4cNzRr+GuEsSKXqAKhzl+eNZ9A628y
H8EEZ5Ca2cP6kQ5G4RCrgUIurd3xecjKd6+jbleLId78ubSyqJPZRDHPdxcUKO5PSvHl87Br911u
Wl/DrbsCgtY+Zg9eh74zlCw6/eZjYZP1YeN1os7C6Y1hlOtpMRte8Rz+tWx1VmMzzZZb1v1LXVFD
LgvAfX0ZmvdhranrFDttCgt4Dm1VsrSV5QywVyWstfucarH2LLbUmXdXWd34rBujuQUa0Xw4PdZH
3aayFQZdS4ScmCdvaIz+xcxp5FuSVi+DlwH0I1mr+Rji2o8sf6AijW178MLGUTwjvT6SBL4Y/EtS
AdvPL9eyX7HS66nKNw6ovgNb+vbUCkKKOYp41Be0c9UmJSFs50hmp2Vltq+g9vxrY6a97QVkbrTv
Hfxqr752E764jhfXvtZNJ2z8enrGikZbNctsz5qPIsSnzK8K+nIvoz3x51r99HlK1TbzcWSgTb2d
Fk98G8aBNkd3QHrVkEDw36yZSvxHa20tWNbfemE5apCY1XBjNOV6Day5PBrro7rQyXKQFHMkaFLf
HYRsu6WrcneT67O5ZctJR7o2DRlWgzpKF7u90xFCzCHbSm7b9R0o6gQrAj22vCqI+yGxvpvppy2X
r2ptBpvSk1eI8uV5mZhqfN2G5kLry+3d6odlhGZjJ3SaVi/bu69OG50nWhSIBqGLhIU1M91HiY7j
UNocZKWPz3OMXQfVPG2ZBkbr22C3dBQMelZkAQMUlflyVwgacQQfPztfybPicavDhag98NMYDsBh
MDXQ2Urft8JeKlLnC+S5Pkfh2LDRaQnZhQUwcIkTGObHRfGJoM7hIQEXSbUVzIw+Yjdl7FLoTihG
rdkGObdgzcBk3tYVTwxaW+fGLFzngYNGB8PkTv0LQTZMYpRdtK/KQjRMPtbcfiY5nW6vD/KJbGf6
ZbMrj9rETWE5Nq81Oqn49NUhazhr2bIjSAnxw/BfqkyabEJCBPonfvxX3+zZdGhLge+wXt3wOLh/
6Oh4KFOISQC1X3FItb0OkfHr1iTbcicw1RzRNsf3ulEyICdPIGqx/V77Q9++NgazC6NPmGWMa40y
w7ZkV0KFGyb6wMsdmdf3pgya9yUBX9DpbXA9e7xnmznlK0ydtvvUa4sLgubW2PaUrdvepSwacp7p
9X5uSUNee+Gmvyr7kkkQGGdqjaLjrwdDSwAnqrfHdJ02zm2+ngIUxu+Gzy1hq7H/PrZx85EacXLj
jYJ2vVvvnwL2DSUmQyAiP6J4nTp8lRU+uaC7pKiL+2qe6N5tjknXM8zHr7PBYI16wtCcshLmbsrX
4dVEDtyNl2gOR8Uc+NdtwDeMfM18nBEAh0FlM7cg2/Bo04YQyJOjeHABymZIuI8Bg7mjLPX6WoFD
unZMHhwMU6Q6Ui+99f3ciV2nGoqi2eBtZifTs5wpTwS54Nd6U4JKqjAax7zHXpuv3BMXSi19oxt+
jWLAl9vY4oBJkBEwI79mkNHzNhEh5SXcKX/hDmkWdcCSo6Py4P0zoF06QNbnoZCwJt5LU2MwODOr
s7KYEm2gYLFcfCx4vcSqH+Dm+XrNLh7fBh27vOoam92qM7EJY52/1nH9QvffWWj1aJafhEe1pEH6
k0SbTHyZ6Dv2bOj6TRFYnFruJKitLe41jRTKZWZOAQCR3UltOy073pLhzfqqxExpbrvCKm6Ub8JK
dFGxTQn7PwudF+UurSrPZMdUsB48efZQWDxarTf+8BCj7wd+9U3dFjy4GdnakQB88a2vOkqOlmjJ
Y17zkGGeJwHAq9+x8PKtfXnkTD/lUZlYwNJ5spOqp7l9pSrJQeMvkuU5qp6AumV0MhBmOi/ZuaWc
aJoYm5lEQDCNXHDpF+pcmIwyv/7x68GUVc4RoxkjcrmZM5Xcb/tYqwGXNSEou4rwmX3DjnhrZXZ7
SjyHl8zkcGeD8VW4YZxMnYWrqIRnT+6Wvvg52qpxt1iw+XzrgM7rxbtt0hHMX871paUUFkA19zRw
fOL56JX5fBh9m+ShJI3UOgEfaGS3o+Pxw4pm9E9DPDSbvy9XV6PJn7dWjLw9E8KzR5iXBxLvz5P9
sbGIMc3b4WBnDIcRl4zOjefiE0iGOT5Jm1dbGlB84/hcbr2kwarQO9ZBURwgnqB3qa32hPBdXtWz
aF9HsDI3U2YuT7wS1O4fftnVZvmnFRu/rG+sdmDS6MAc/PLL+h4pJJNm9QctY0k+9bX7IBFfhbqR
s0cbaUyYVlCIGhNNUTGAd9AZZZwKap6PXDBa/brYf/9LfW0l/vxLWY5nYq7hl/Lsv+xGkCfQRmRJ
f6gqq+VGC6w46v2xhaipIRXrxhS+W6m2EmYohc7IkC0XXF3o8HRy9lTc5zM3Fb4X3gax03xnE+rd
+QgLt7xlKQy1rmk37eBo/7CE/f90Knhxvq6+5+Gm/9po/tsWtjODokkSbTgkmtme4oC5DZN7qsc2
b7s7opvZRCAniCbeie+95BSp0ZfG2Aid33cv/11V/tOqklUXDeT/7v266X4kzZ8Jmf/6K78vKrFT
/QYII0CogGKOHQ8P+B+uL9P+jZ00+0gYmfApXfZtfxAy3d9MUrv4e1+7yK8l5h+2L+M3EtVXFNKX
vdvVg/9kUwkK4s/PrA5GnugHJkWrc9r/CxKhIPy0mMcgu805Y/IgtNBhwUxPCvcmiIVt39lQNfp9
w1nc7Ygyhvi5mafMRWKOBXq5tOgHxMYrCOAj4acYrPvUL7VyeXEIvCp0Koqu2gjowIdE1fp8O5St
/r3SxayDsu7rzA87I/V1TgWymwE/kwlNIG4T2Mm24qDC2VQbPy1O6QZ7Tut/09aMhgWrzckr7BYK
WqKA+nrlvePPMXD1RkVWUOo3RZE1U1hb7jhuWjLpwO+WouMssGztydO1bz4ykahymHFiH/MubopE
MVMqv0bWlB29yRnf55xWydZF4G662k3vO15w7HaaRd5Oo4oDToi56raW4BNv/JFhMVuOUkQkR6VX
bUwdMX1JeWb3WzZPw1M/uWl+oZjRwBAJ7ybrdAJdJJLELCzddc/opSnvoIAY6g2lbSYfPGcgOYsr
IV9jiVNH04MJjegSJw+AOOKAeF/co6Hk1z9mpClfqXlZXhFZGtC27UU/JtSQW8bALCl4DVfGzhvc
FL4UdqkX3Ncd6+iWsB0f9v1J62udpDIHN3FYxcpH7zF748YqbW4JVNAkmntL2quIMVsPTo9O5Q1g
cOve8knIczeLqVoiTK2Yl/TRojrv3E2l5elPrytJdAJLfegze9yxfYCM2GZjRNy4d9cqm8wrGIFJ
ZIKyvKO67U6yQU6kV61xB7qR9mCqSC2ysTNsus5xv8+CAffCQ3NB0aXgZcuGlTsR6oFv7NpaE9c2
Wi151uuRCfvJJL7PF2EABMpHmZdXyNQq9mLilrYibY6qxn8Glg/+Z71J/czFzlb1pC/FEPizDap4
3y82wmBQHFVwEq27sU+4VsqYvAcikBjXeNoSiGfCoTxiiJueaTdUmnjDgAI1k7UsXh+xrEGrmTOq
Z5spkvR71XpUT3npFd6m9GWlXU8OZxXb2qW59MDor6cai4Mb1/MHk1KXSoPMuy1LpUoeURSkTDBY
CiO0Z1GUHsiEN5sDI5LS2AxoQ1kZq/UAQZrn7eokyzBSEzoapu2Ugu/r4oonO/a9mLA/mQ1Rlzfk
iolYTNO1UhnKPlOzrbDB9GZFYqomI2Sb0alNrtVBcgvtKmMYW42Vd8a9P1+Q+Op7RDYjG0Arkdxx
tjYBl2aIgt0sQ6DMRnk3xXGZwizU3S6qSn9+NbO+2Q9YEJITk07C24Zc3QWj9qmpoOaZ0txmYWSS
S+cyNFavdgO5zMMuGWXzujDrsje+HNNHRbXbgJUVXb3n/4SaFmgsVA+8ieSDTenbHE3Hhd+W4cJ0
96WemtR1eWwdLQyDP2fi6ZyRXtnKnF49TIUJ1HQuVq5tF8sl8oVmYHBFOabi3LyjA+J5jO0gp+ZK
eJs5VK8AD9t8rxbLP+X0nUXkz9qyXC8rjMuDTI5HjwS0vc9ke1saSUwWHteq2bFpyiNT2dadhr9h
2lkjkdNukJtXDQEZW8B3UDW1TKwT59V7L5SdRTo0WK5zYSf5t6718o8cafaT1ZXT2yre77b0GzbP
mr0w1s2Vta0MVxuOXZLYYWkRsbV10z7prvgD9og6XAAJwXAsZLJxfWAMJ7vXHPy8kumh0De5LO2J
/babYtJ3ofA7LkEDG9Cv00FrO6vZxkM1Jwj0GJGy16jF6G98MH2P0COs52lWLza3MDzIfmXWBsxy
Dq4/e3d0tUaUDLEkHzttj15Qe/qW6p51sUYRHzYL3NMaN/CFMdFIRF2HuuM8d01zVoNy873fNtZr
OyyvybJMbL7dDEqEkcUlgQCTPpBgNuX49NlOkjUsjf4es1XOcIfzK7lDkhN34JDsUip5qCxk6eDf
bY38+FPb89a42H5h/KtU/m899U/11Or3+7t66pzV9Y/+FyO9+a+/9YdxEIGXvzZElE2W4cIE+n8l
VeD9ZsIzRH31xRX/8hT+UVIFv6GMohUATb9i0DwKsT9KKuv/EqNtYGD8paai2qOS8tAS8wvqpvEL
9cliMFYNdq1f1brWpO3IhNHVIiakMZt4YxHbgsSdZgMhX3S7RYPRuHXZDf9YlpJZaIX8Emaz7M80
zXZAuJqVq5dFkSXxbASQiqK5N74xC0+eKsw2YZa4zsvEQBb5eTLcqpnd7C5ryLmhmtK8czLzL8PJ
5XTacxYXh27I6yuP9OtDtTh3ZTdY3zSSzFjjoNFAbeCaw/WUs+x+sop49K57tWrxx9KdEUDblTV+
z79A6GaPR99tcGigmVeSFZUqehlZnW6FqWeNb3NOt77w9FXaueCtunJ1KuzpBdf2AfVD5YaWWTfF
VpRx9mRgJSYPgMlt2GU5qFJUfMxM6a4eXHs0j703pHtzyb+XMK62OCdXVRfy0c0EInefmxkIAqu4
dXNo4Af+iHVmwxhXiFgY3Ay1RUJdh+l0OxjaBzXewg4XZTIzcg/oCov2bQtGbwknphgR0M/WgX+g
9feGXjrn6cuFNIyecRxReUPQU0H8rCrfexCrtLgbpOlzTAyWRtKlcEpGcjaUE48k5NeJmcJ2TSAP
scZ4fAdi2rTjUp/coCmvcOwBlR+rOVspQTHCJCnnK+bUKwshEenWy1x1j8XQzvR9nEA6Lgy2+kNH
SqU5zJz5s6ojQIwI5O24zXe+jOMD0Yvmq1AWU3bVa+oxKD2yc4Zk9rKDjcOyfM46f6zJpfGQWW5H
eDUL/nwUA+RZmmMu9f7I6LCuNlVe8n7+QBffJVw5KgvHKYMtxVFoMgi+KCcmig8TyBbluXGEA3vv
p7G7ZXddhgVkiDz8H/bOZDdyJN3Sr3LRexZIo3ECunvh9FHucs2KUGwIxcR5MtI4PX1/VOTtzIpC
V3UBd9NAb7IyshSS3J00mp3/nO+kDtNqWVPOlLhBv4Hf0/mbYjFsYpKOwNSxRAOTX3w1leE95yS+
yRmdYq1undnPNstIKWdaX2W70NLo5AfU54jtf7Wv2Ne+GEbyMGHt3Ch+zD5m90DP8/xmmeOyB8cb
0Xk0P0Gm7U4t07gdU9Hs0paGeWoc8Al91IqbdZ/AzsoijWiwMaLuMr2RYBn3NL8yr+bJcDJbbk3h
FuIlmMWXqscH31KhtcmSntbkPhv2deX1lGgw6DpBOPqqIPPcEMGNzy2U3+2ylOaOufUBFDVJnEbv
gQjw/hhYUagdDuPWIAHWoJQQgUh+OIhVjK8wYEDyJaNoouliX/ZDbLIMKPUcX6o1wwDOtDkg5TzR
WUyGpk6tzUCteChVZt3z22fnzJkNBcS7b06UJegfqITz1k9IBHrcbMe2Gba5B2ymiheMlW17qkbn
qbWLx5zd52JFMJ402AWxPKdE2mqzC268eHzsAmTHpRRbnBC7mEm+itkY+IN86dr24M/TbYalhimh
nvaqKfrdEC3dJo7kqwtfYzNWZbe1yuJHIZH5RTUSXCoS/ZQaVLa0Fu21PbInqgqLYOrfyqakXxK4
w4aprrUR+EMfTMxKu3JSVegFw8i11XRWxefhHkRXEitJAn30VfFt8WaQ+8IMblyWyxutoE9PkZ1d
k6DPkPRo+uGusB6IJDzQ+rIzfF7UUlfXyZcZZa+sZrmOPNILWWecQY/Ix1S0LtyQPgn5wMADTU3w
5rXJZ9PocJSI6WfSl9aRenlwXykhVsaXc+gAAb/RcCp2Hcv6A2VoTEIWNzjlmfcYueqBI6K5Z5nw
z3VmjLQe5W7/iXVFb8XgRbTT2z2VyeyAKH3K+4PJB7U361ZDh3aSR04Ywa2aTJoCjH4rs/KN8ZsI
wVvfzVNJpgl1a8oab7NU3WPnVqwu61lTm9ke+4TNr1fL90SmjHwTng5tRL7HCg5p1j8XVe7uRblE
T2M+3jZs9sLJ6rMXskwvDoPsTWEM790SfKYi9oS863Id6wYfY4GLSIx75PpTzT4tEFnEu9jKKyGc
9kCW6FvlzM7OIWV7NHvx3ERezgUMr2Nb0nF2dtrRvCaW/aiD5lJ0yaubCyaIqHVmLecNK+3ONYIv
MhjBmEsnzNe1tDH8e7+zDx2VN48TH92qP8Ts+t3F/5JHsfW5cHx3q2yPW83gkCm84dabh93Q5jee
L/q9M7TirLCKbdqhSUHQB3US5nPhH4pJL6ek7o99k90MaZQfULpTCrWNhuSPsedhVoQoA97GHxkj
klXR8ps0+LwYSBn+leCZfEjKdRjjqfYWl40RzuNQ73AoJl+byZXhKPRlSlueCWPxYsnhWOGTCoaF
B2sWBDuh+qcBpmhL1fI3SCbHwJ8/Z15e7AZejzvldR5Kx0vPw8zYWXHglwiZgqI2ZyFZKQvm6FHb
bDVEs7OTOvF+Nux50+nYfotq3TzaIOjQGQCdNzs/Z2UaSru6p3OPNHitGJcy3Qob/LrHuabYyrKo
Lqt0oy+CuWaYCgEITJvYTWzjJTHG9fGMWaJ2AyrQnetoeuKV4oPqzoybYdqScpHYqeYl048VR6ZT
0OXLzTTYL4gXzVdDDUZ8jEp6BvaONzIesgtrpP8M+MFw5DkrdoRjv5XGcG8lXhr2cuwfO6e6HyuD
1sLceFirwe/yKf3UKVvt9eSSlVzcT34ni2dIMjcCtsgOCOiwFfghvrC8yuNozdE7VX9qR6eIOtmT
IXZZPSQHl1HKxvebPCxzqD5pN7wFZBd3lekbtzHNH68NZtINYUv/p6uxIGqQ+BsnsYt3KDKoOaNB
KYP23+zcQX/wS++VkQ/1dpGLeuIl2TPDYXMzjYBIA68oN7Y91dtJrjcRH1i2wVLGYAqWPPc1v16s
unJXZt85U36dTcN7DIJq+GR3w86Ean9lCONs54FHtpc1Vhn6qZIJgDklN42pinO3LDXDOi3ZI1Tx
rSWKY5+jJmEyYbChg/qRogFitwx29AP+Tf+4eG77iVP5sSa4+zx0sdxbQRqkYYBX7MJh+3ub+99Y
nUlgIm9u4aHplzSzzi4i26EJ1Lx1YGvsosblAQGojiMfM84EMlVFtjYTtBbYNFsIp71kVkc1c9/N
l1KSnhxra8KZ1X6DO2OFeipSfEvNYD2xQHaUr2i78AnxjklxkFVMR0Epcx5enVG9tWDAz0zUnX3B
XvDVHJVNp7Rf+GSP5WzTvmhbX4ETul9lWuFPXPqY8G/SMnEq2DBo3nMRrGIPOB82wAMdbovBoNLc
Vra4izio2Ny3lcLRjxdjW7LzCNGQhjhBRrPwGJwVfQP7vBziJ0oI4ULestEK6el8VcFycsX4HSS0
e+is9itAQmLl8Kd3mmklZQ/AmZbJIUAnzQOf3I2TQcoKIMNti7rOcCvoL0MvaYJcGr2pyDxsnaJG
dqJhDJZWTU6BDOwcNT0xf6s42r2AkKOy4QY1dhcp+5olmf2Skgo9FA0xwzQpqeXpMY/nXkBtS7Iv
hlY9qmSQB9P6qimK2/f0C+yyMnqB4kjFdyu2ETrRltl+s+0cRTIyI63mztXOa4vjUnHtlTj7NoCq
rbAG/IHsMWzp60DAVamzoZAIwXONVC558gWqB3XrbbA3fd5mvDkvU4130DMDmjbS8jy66bzNLJ9S
montIfFSJiOx1/BcLOpTTdNhQFnDAf/at6LSL7RUYI53l4e+5KwieocJIL1CmAj7bSPnBO3LUbeG
mgZGyuBGsBJ3m74oy5ep7wASMkPGBmFIYM8Kv1VN10ICoHwjshpSZbm8EMymYYTekzCto5TEKeLD
5C1APLjSp8Il0i8JHUx+9OJZxaVNtLwqGfShbqufbIAZ7yYdmuRShwn0Mz7SgeqgLtkvhS5flMzS
bSF1DOYDKUhKNjyi9R1AKVlxi2GfgrYxL/dkotqr60dfzU7FhEgn95AQZX9oZ6qFgs61wrlA6MOy
FNyZTXatpllf8cqHZd2O4dKplUFozlfqoG8MUDnh4tY2Zt4BoH3gjRff9r7XnDlwuL4Jf3mPG5eG
zE7DnOBRLLKcporlFPn5sFsM41AkPw2/RVZyO/NidVlzbHN136Y2JuKEJTJp/ZCxurlvGo64g1D2
gbzIQdTkWu0sOzNn5CGamTdm7r8wY7U3drq8T57+Fun4a13nXD+1/aD7W6+OQIcsPUPmKv5iGJi8
NO4Bxti0vNvehb7Vzz5oCBUE9SHnAbnBMk9wAnPAxqhM6yJl85DhCw2NLjPDXi9YWklBm9c8qke2
aMY9fs6B0r9yWngsZBEvl6dBC8qfwr/Z97uT4gr+Mqvkh42Rd2NH47xJbABngOFwaePmKN+KOivr
HcJ8eeWxRfZ2qu2CTV6tvC3ZmOph7EV/HIyppWbWzcm0GjEBWoF+HNZ537yJ0WLyAUyUg07Tvoza
LwCHovuzs85PgZdUBxlUct/MS3wGSubuVaWfZ4Vjt62Du8DX2X2VGtZPJ+30eUlS9wYbOgy2Ys5v
NMbnvTNK9Swr+BMUgL5zjs9u80pyyI+Bhi3xgCuhji/25NmhZmZ1i4KLP3mZpoNd453MBk5MAymX
fR94WFowAkZ2RYdKhWge08OzocU9Q/7r4y36hsHgxSSMoqnrajJ7J5IiunOp3Tp6xfyVNECwKYWH
o6HgHWNje1tp+gdVNp8cNVADNA5X6mzYWnQJxU558IX8WrptfY8epTIBf9CQpZfsLalG5tt3wRhq
7p3YndjycfLfS4FzsJ8EAiNM0IQUw4m94wkcHc1nRTnsWa6cHSv6zEfvVDv4AYcsae44UPmPOjPk
geMwqos9ZW9DHsAgjKSZ3/K45kk0cmK4zl1wrrrKh1eSYXqMgNDpvAwNELIbCn7bszd3Jt68Ij12
ubRCpRoIR31nnomx97B07J/tQmSDWhOAaclnsaRXi9V9Rx1zeZ8pPkaoT6Dcc+JWRTGGxmjAVqqR
8nP60c6jzO5TQVlQXpe3seu91n7QHdhjt+HUcPl307SvLPMQj2geRe9wnnGSeXU58618TQlV2v9Y
6oZmnv52hodLyDyCGGvTsdVy1hJ2BRyhrDZjn/Dy8PLg4Anp6mJVdszomNQF/Wp547BxmW9G7tRQ
r85nU/eskY6lyGgMXwcvI5HunHzZ3uNqhEkCWG/LMfLMEv3aRENFiGDacdziSoaaG/ZDN264G8zr
YmlxIAuOlLLw4JU9pObGAnsDniPTu2Vw8xCDcxVw2FmqT600kE7GcQT/BLOVtfNRzPHMKxr6Xe6O
nL78MYwVR8LeMCFdYN5CFdhaUTreJEzoN6Ajv1Z9HTxkscEH6a84yTbZupO9vNBQcO8tAXGfxhLY
80xgkY63kUoBZ2SzbHxMzIgletlzGSU/fKu9dos45777DgsNyux7b5UH3fs/1eoRMv10Bhu1ZGFX
BtsWkqaVNdl2aYefTQ+SqjDyLwmAxl27onThpYS5qGuEFR+9ZMkCiqOZaoHDg5XEqvUF0fteJSzQ
YaeVO4UNEds7vE3ixmBf31BTVQhmuxzMh3YGMal5klMgh8XcbFqAYVOltknv4dpxz0jpZxxBIZxO
WMgTddx7lBwaLQrtbPLF8mg6tuZWXyC0q4MklxJsPFeqU1q0AIVZ1ZgTdJZySrbHbUJHFrvy/tmQ
bgl5wqc9aa+gOyjm0Qlym8s5YWb5EDrdZzKwWoyyvEdO1KA74Ig0L5pKya9dPnl5T2Qy6FAtfnlx
/qs1+8OP+vpe/uj++/qNv7G5YJ1L+v/593/sfv05/lFv3/v3v/vDrurTfn7QP9T8+KPTBX/1V4nj
+pX/t//nf/z4+C7/Qo3HXiL+qbvh/F51791fY9h//JU/pPgABwORYM8h8CAlmzcsDP/pbjDF3zAX
CLT4tZoDYfVPdwN6+B/Su+3iZjCBxOI+wDpErPjfcTMgm/+uvNsBZH2fsYBjw4R3f1Pe26j3YVVM
7rkkKEL+CosiPkVrpB431J3xAYMVQPNGVvSVdVpXMyZw5ZiGCjB1YZh8KurWNMqbrnNtNdGJN4Gx
P/qRxoeu7QHDLFvaBWN8gtXI25dq4HRy7SkYQumehQdOgrGZ28fc/Ajcl0G23bc8Hh96mXpRaAmK
DWXierCoAkIHXcuzUCzzk+Evi3VZerw8YRtYlUndG3oJDZqWYgdVTcRywoyJurHxFPTFY9FiYrrP
jCh/Um0UvFEVaYNI6Vq9PkcIZHDmUrC56zn4bNiurPkRAPF3E+1l6QGrIdNKe67KnV2n/l3eVgB/
PG/cGkE9fkkHnhyL03v7WuNLSFWi+g2GW7TV2k4MnNe10RzypcQOyIngi9sRgRadLepVgwy+1YH/
rZjmq2+qjG60nGk1/4huB+3ad6mTmkesL9auz+wgnGyz5Gtssh46w40ZmvNsbvsR88QG/96qouia
UmQZuTOrvoMiYizlvbZ09wo5IjoJpPDDgsz3EHRivgHBinpC0nUyQGcTGU6KLP3O9eA8ZIRlAbjX
wrhLyso/TI6rjl09Wcz5++o5YbAPtEtDE1qkFw5TDLRI+r24JestPhk1oj5arLDvMHLqbYAzMizR
z09Dai1nnp/zsE211DtLVIREkoHl1IimvT3aC17sbKrDOWqXL8ZcNns/LYxDm7YLBlixfDPZ65Bp
tZqnxZyjqzba+lIbsS6BzRrzHbqTO1jWfhokATDK5//43z4XckhumdM2mDZSs/RSzGgDwxt1kxHB
GaubMurGot56KN1ZsBfKePTZ3xPEGQiFAZgxAdmb3z6Gdv/VayUNw6ru6p/936+OHyven0vn/0Mr
KijTtTf3/+wXY6xCmW36/tc19Y+/9CfaQqx8ClfgFffFh+3vjzXVt//mevApZMCADIulzQzzT7aF
RGewTIJNlGtY2ML+ssby3egA8VzUS8Gq+O+ssZ7123QTAQwnG/4zdx3Bmqb/G93CH9y6rufYOvr+
XBUjNFI8XCaZ8aWa20s6Aruroi9z5TskV/CEv5gaBqM0aXdNkxhiVI2IFqjBRtGLrIj2Xse/J5vY
ILlWxTNLMvkIS/onVvPnaIgmP5x1+26SClIEbXiDXzplVK+id6f7phypGxiEob47a59wncTBRc6T
884KSh/DJOhIJdnGF63de6+9Wxs/2CVAxcRZO/1YuwbhFaYM+q9J7e0UkwM/nrIzALvGP7hDVD2P
toz7DBoo53bdg7/kvFYb7FUcRBVSicOuWdtBPSAym65MW7n1hD1dLTWRqckT/0uRFySXun7weVtq
MF8WPRoXJDkdEp9Cl+fpiHvCHxH0KbuXm6jLv8pyqc7xSH7A8Re5dcjhfYabV+0cK5JbA5JJWET2
+CpENj+WHJvjk+w0PuimbO4jGI/eYYqIMuAEMd54FqVbZLLpBV5ysiXXyTSwXYbWe226dOiJ7044
TBZgWewDs8hs99FHtaq3sN7ccWynlsnAK/msWkoYdINpf+MWY/P2UbtD/5T1PH00qv7qN03WPtog
x3TIM3Fkp/1RD1RwuqAPyi7Iaiky8NfOttm5en1HRYrdUNu3wx3PLttPAsAVtL+SKP3oybFUgR39
419/FZUgIOIta8Fh4k/5qFkmn5t7l2atTBTBAsaDno/oNcO8QfXfauvpB0mIpkhizCExitrrr6pi
qPfBq6UNaheUP9QDl6YkqAIILv5l/OfYAvJ76gN8QknvvDdT0XYHSUQr3SBqLeeATQSvc207E1TG
0j3BaI99wvqmiBb9htMcrSA3PH/5BUZaJChRiWGT40CL4B18VMHEEQ/IrTMrO9v6E8Pare/V9HVE
A6CtfddHZnzqm7UuLq6z/nuW1XiH8oU/E9/n2yZ1C4WyyDL8TShs5Ac27kcPofQrEjxMFvgif8FZ
tVk+eoIVoR66ulvqWth0y9M0rRG6pUNpcNlS44BpeBGRFuY9UqZLyJafyCSTZhRwrPZpLCyuzXZY
/ZjZWhk9qrz31zEMpSJyFMAWlbLkO09zCjskSNeza6rmrcWux/wbyMAxTjNHPsQZtXQ55uv6lNqp
6naRqyksa0XK94/tgpc1lz7dTlHhfmLSOhuvH78lxFQdQxBGs+WU4PDLOiRYu40hbOsKx4S6HDCt
NjNSdwRljPpK40s/MiDZ0zHDRypMc31P1ln3tZ8Dyqfdrj7PihknhNkUqcIP4o4u5XpJD3ltrIYy
agMPv8pkGJGpoyxNa96nbVP8XCj85SjuGvysCim93sSO4ZeHmlgs5i8LrwYjynwK1yMKCYlALMdu
ccdHc/Sn+yGbqXnmSrND8HbQIeiRIyCBGkyvj6/DunH8GXeWgUjaCYjwuiSNGs64F66u6UXnLJiD
Vz5MTK14Z6zHLJlhplMX0rz1UnfR3svE9MSwxD6gdZX7hRNnaA6x86DTvvuWrS4ULIjcFkVQTE++
y/HWE4oLWyisVmS2auPimtLg1ZU51MWlxksZ9qMqUJwDujVD3jIiYBPAbSYogfetJfJsw26t/VUv
GHGXCVSOUxxn8kTfGu/vPCXRq8L9fnE1iQt+YDnescWTgCAAcO2M3sbk0HKeW3PIDZOY1MaK7Cds
dHliPFRWUz0WAx459phFVuNDThjQ14u3N0gZ/ZBead9Eqk+P2eBb3wvAoq9+rCePEB/R9la56Q+7
ncZn7TjzqSnZDWOhpDA5NV5UZqjXRMhuSxYGt04R+OmBJibC9KThLtZUoYUGU4VKXXJMj83lB+ZR
JvSkBbsz2UOP0ddHBJ/BKZy6POvOZDaI6AcwPk56UfktNgeHgcga5mdAT7CfJBFNNeTI1Zr6dz4A
ANDpgAFMczvfVCshoAAVYJVg73YmmRFY3/7QWZciZzV/wEGYnAYzOPT4ffbLYA/oKHlzO9LNsMkN
Hd1Xg2I1mb0NUmCjH62q+mzHowVxMOiW+DDo1L40Od68l4g+9lfGKeqpGOU9uf72EUoSVLS4sx4j
aseeMDwQ6oFu7d+11MAe6eoEBBUn5udYjNNZRv7zEgv3k0bPOdSTU6sDvUt1wP2BC+E4qGm98ccj
43NEhEbcd11cb1w6k50d7kzzMoI8XrfMvfnQJTXZXoFXpcgUqeGM09kmGXpSmcVoVuY2iZLxS9RM
JVAVqZ1sb5Zal8e5LQrq4siT7Qa7rWELmv2zqHKKc0Rg0shEVOVOZxggS+Tc0+DaXNVQJr5MPN7P
cBD0tRfmFyqx2hWzAH8QcnfjhkSl+kvnYtscOBg/zYEhwcRm1gPunP7nICf1ZaYQqX2ferMYHjAU
R/G5Vyi1cZFXYdOqz2JeooeEBN42d3M0Sd+aLkMPbIg432bwXCJ1nW3cKdW7u07gp93MXvmj6Mfp
0sI+3EXOLB6ytB/efKzf2xhz5X3QBA6HhRFnSl4l0D1NZnlXj1PiLewNQSZVm8aDzGt4tlJj3CkL
bzOsyNKmK6svqe6hX9bNS6Qb8yY31WvPI3GXUPW0RRx/s0R8ysasuxizIz+DkAaA7eWIRfS+W7sI
R8GZmWB8Z/u1vtWeOvp6xFnjgUBNTEvDHa2bCVd10kOxh94WikTaBSqg0D0PP+OK0CMOZppcSswr
SNPWpyiTHqwTt9woASACwE2O3FYUW4vhH2thg7F8Yroc20G0bGPZUrrr8gjf06tjTlS7NfYDPFP3
3qei96lWTFJw8w81ryfpw3yZ9vSNDLe1yh1cd/GLa7aUsigj3VpryBw8pbMP+rJ8ShkBo3nSk0YV
uZVuJ4GnaNeYHDN17zrtZu6S5B5Dir3PbXN+NjmFn+fONj8xxWaBcuP6lhUIqMDE+X3blyBbe3M4
NJWmGYyxXHO2iUM9MiwohnCuunGn6ypNNgmjzxstM/2Qpq65VZF7gn3rX+ocBhX84cjd4Lh9TXTy
Gb8bnGHH8sHDTEP8MjRME71uYgbRdvaN25TTcTJjsZEBsFNXu3wOICVGbPqlGSzEALSr9nOeONwJ
ZQ9Gc3LavUyZBZ+LJEB/pb/q0IzSZ9LNCx+aST1FWe3tu6mNsh2Pw/GITwYdfi0L8SO03klZjxjC
aEdXwHS3cPK7M+4NaW9g0usz+go+KyEme8/fmW69ckr8cOWIfM9a7f70i2TcpUSCSRcHPdxzz2uP
oJaiXbFurRrwmJtimOkrk4wDSOpm7g7wbgPUZkhDX/v6dlz12Ggu+nAe2tXu5CG6ApG5LkRD7Ree
b/ktdfV2MkACmBDWe7DFXe7Uj7qcYvexYGi7YJAJ1GYgfoupeZRfc0uY8T5wK1pJBpO9YA7l4S7m
IRsPxXSp8q7bzTrHUZhRwvnQsQ24FUWDAaea7fizV8JDIb+VsceSwVtM/OVxicas2ZRxsqeJcr44
neNcgcCjZkDpMMhKOPqG+WN/nuiBOPhVOt1bTt89J2N5gwx9bvxl2uJibO9K4FPfYM+Zh6Fv1Q2F
KNFBxf4rG7Vx75HdGDwlH7IBZOzGARKW79Fx4+IG/hzFYmmwLEgtdApmxNErpsylcJdHbePImPKy
wMwXCIwkpBCKjV1p3hA7Wi65Vkb5bR6m7h6y9HKH5K7SXdykjv7q980zM5+KnINCIonEoYR6a5wi
xpRtYnuPoMo/wfyYkjM2DC+62JX53o9BcztRX7NJcQ3pE/HsiM85m3OcKVmC3UFIx/yUlvybGjeK
Tvj7uumo+KObQRFZd5rx05JIRBxb+bF3H4umvefpd8KeVRrj8S8n+ftfmcL/wIl5X6dV3/2P//ab
+AiRkAQVZVyrKRnF83cKYxyMGqYZ+1pPARcdbU6iTpqIZ1BQ3fdAWf+y+BiU5W95Swl+wxHS9sA0
CGdFnv4lIFgkdA45Zlcfq5JASZ+wdUc4d95zoycoIGr9LSlMKa/x4GsGI8q1oznsLCMpbzMng6D4
0ffutpVUdwiZFpAud2luFDrv65D0wQ4nFhtAuVRrWULpdt/N2LQDDvSyX56Ea9By1065OqZas83E
w/ReO8PYP3WkxLr90lsWxiwo57b8gpcW2wy5lpVISIkfe/2Ys0jOivFcenYDcghCwjql+ekvQ/Vk
BzE7+r7t+HpXmM2biStzupDM9ox17TQ5YFlG9LAAiev2AcV/3cFfez1nvlDdybqhsFElljvtOsuv
3z7OwqXbWtd//qGvasffx0s9B8LnR4rPRJxBkvnrZ8CwH6ZBZ9ZHZ2aMFzpphnoBQ4nj2j//Qes3
+ocfFLiSbQD2d/H71eUrTnAtCepjQVHiO+JEWe76j45C7j26hVOfs3VcTxxCFp6yb//uT/chixLp
9eXa7vx7d21jzBZp9Immi6wRzy4TtC3o3pn9Y6GO9WTwU93e4xBgAAZs/lUK+h+ZPeQjBdZOYXmY
939/7fjIwY1Fqj6ij/LdMZRpeUvmUDxXGWSErbRWrMQgZ4zZccMe1WT0zcGvir3iSLzFev54N/6/
vPkvBkYMaax/OjC61ooqxPBd1UVa/Z3I+cdf/VPkZMFyuV1cBybvR+Phf4qc8m+2WGMdhMNcxMa/
ipwu4yaMHz5BVfuXkvm/RU77b3ypxRXCxWmyvPxbAF/P/IelFeiLTe6TCIlPxbW3iqB/WVq9nCpA
VXQZMIz1vrICsD3bpYtXvsOggmnXDxBWiRB4CSYthsjwCARgBBL6ncagMzIY3dvLVOa72qnj9mgU
9WpcJAlbmmx87O57mYJ3AYsggeOhhdVOIU8c1VlwZwE/CzOWvQ4WUC7HjEQtwFKY5yVulksA4OmN
IGPz1pgLazCuZe6KkYzixeLE+s5olLU8WG3ldRW77kbXwm8OAtSLgiSyLtu/SmzzLJ3vRdsHr9om
57IZm1URwZ0/PX4oZGVqTb8ARlG+9hXbzeRRLcvxqabsSdU+c3eebZ3PIl6svMmNlVRGSF0LSyHe
qul+xnGH9qIDXkaDg50uChHTvc1D9Jl2MOfdW4tu69rQR3tIbAB/iCGVzTrOxhkxh3GwdY1Fy+tv
PESmzC341m2b8nDwgoywQhMs3fdMrWJRJSlKoHIdJSVqTQhYtuLLuP0p2q4d532O+Xtg+vgFHAvW
6WbEAnhv2jEYk2hNaWrkE3TNYOJVy7Uz3M95MhVAbKNNUDjoVno0bQ4puNCqxEuuNozECz0AFnaU
FEdjlA6ECak0rrDnri0L6/uJ4WTVEieermT2BP/l1wfKM4LG5zhFfxR6/YSHWaNom0vXfXYh806X
EVQ5KVcKisstG/08fTBKwUuoMTjAGR4S/ul3BTo3vby8L2O2kot/1QOPswRQ4hlenB7avmRs1uRl
Yn5SbkfHbVEuBrarcfmZRHpdMIcqeAUc9dgvnbOf4TWREYxSMi6iyx48zrgSplZrYHgvWXUlFyA2
rvWqLbnQc1yI0Z4uL77TEq0iAfQEfrdklVl7E75J4mL73HDQ4moQit3pJrB71KFgZivgS4v1vPA8
tEuaSbj4DAFENxoEt543AvJjJEK3tNk31jUZW25CL5j4gOuGwfIfKl2eNTQJVHhh0jAP8O8w51sV
OWZxNOGQ4ZbHj6ynwRgT4Ywj/rRPF42AWubRhO15xTJVY8kVEzFa/D5Nkh9Z0eYSb4b1OpkDpGW9
fkS+jc+kdNjz+BYH87BvzfQADy3YeRLqzDwMwa6RVvPGBjp6/biEU8Pj/c3RF+v1Zqf1sHmL3GF6
RJrkLRkFpfMT8cX7chEUtMM0w3O6DizohuWN6+Hh2WFT+FwwmgKMc1G5/OePWwK4bnrAEsmbh9eZ
D9tk4UittP1Vc986a2qUo571LMc6ejXAPRI04fRbb7IWRl+hPG5OGLzo/wKNq0iccdiMacnLMeGs
/IprtkwluR+AIuGssrnJu5zHMAZSxPJBgEqbqeZmryhM++Qh/6PdFMFladcHM0F2Lgl2ZGz4CtqC
cP55XWLfZx/154bqZtbTeKGAtGi8o+sok6o2KEfwtYytDfBFYZbLeb32pDi/LB1p3x3Dce4wocBG
EepnxSoF6KTHuZua2w9JOZ3Rau2ZezkPVtpPlTPhAI3F9/kQvPN8wLMGJ+rZNGH/9k6jeQfZZT42
XOiksWi8estRTY4BHKdD1LOV9+hdvrr5Ksn7SaaWpy4IHAmUC8abvfCCJ7gDC7Vngg8KQpD1HJm4
iG7i2qPGyua8lDCPhVaTQbk+aCmYFhAPU8cijdY9nGBptqKZawpeNxc4A3s+VtWx4zPHgDt8qhgq
tHoG9OTMI507Cnc+0lXN9WJ1bNnrdQAy4kDnSL/udtN1ElOWFr9PVjZxtBuC9crBiFrPNzJTfHsR
R9139N30kCYOV/cHDmi99rDmWtlZNlodNdu/dv9xzUtBt2to9rxmjKjr9a8917rqdAhekR48XueH
sD4w6egfBvoNJ/p+OtY31fUEwRN7vR6DdSrQtH7wytmaD/LXkpZ1VlpuGw+qEzEFX+lT5netwZhB
jmrXWIZ1L13uLgCiQRbqkbeXM+P+444rB1++jkikAJRbRyX7j5W1rjkDHEbYya9WihvxdYzjOf/k
wLMFuiDXVcoawH7JdbQTFGOwg2hVPliJFgwCq+9VMgUn1azZaL8114czZYSUClGach0Xcv4YYk3u
YJ8qVyh4yf9i7zy240ayNPwq8wKoE3ABYDnpmPQSncwGhxIleB8wgaefLyjVlEhVSV37XnSr1SIz
YSJuXPObtLYRRtKpPhJ+XHT77GQkhSAzRyoMwas1Oq/qgb6pE6BYziPJovLtmpdfcoGuTLgFzZw8
cJT2R6TUKl5RLUyZNC7EWvYkCCxCDCINswNL2aWD/dTU1UOT2P1ZFC8jPHQdzoxMQa/cOQxRm8gc
RPB9yjva0y20kDF8g5OqiNm7zGD7DhYehCt15ZsJLYCkBAokU9sMBiS2U4xyO5jYltN0F4OZ8vYq
2IoAR7sZhYTnKlpRUA/p2MIaivoqfiNMxR1F6l3djQeGSEwOZRC9QS9tk1Oqx89Fu5Zla3FONHgo
ntp2UxFVgYq4npR0RcTo7FrRVjtHOisEr0HBZpWdl2/bxqmOtt2hFZJ5LSQmr6DfVjsT+DIENsUI
GNCH5QqLIZj1tHHqFkSjloCfEUawMgQvALbRFwzS6BzAz3odLio4G/KIYw69dbpzwIRQ07PvPXvC
oErI+jpbi/AscGJWr41qoEzDZp8gCcrktl3gjqN4cA5+XFwG6Ey6G2jzy2PpNTligNU95vNdecHM
0HvbFVDWLDXMDMTWPjqENOi/otwTfUpDhV7ijLT2yiLbdzB4AOFqenFYOx2FaVvpRUH2CNsFnqeH
S/HoDvll2Ke5vuR5yadchfVhHeeYczwTSGPP95Fh5hZZ0J8E8fyRUbqpT4NPeAtp2oy63tlg9w9u
wagCXHz/dqB5T/pTy72/VMvnfERHDTotLe9huAyzdH2LzSUShcFYIZcKADaOJmauUebtk26469Bs
ACIqyYz2Q9U1l2qF1F+Akd9CBG73CXnD2Vih1O0wwT/6UTOcFtHoXTQuBGMeWk3HofNvIek0AAK7
EOnltQDeKi1gRVXxBmuJXUDWaa2Ffc0hoEn5QIcmoSVPy97VbxMg627t1kfHGvqT0JwQrobhuKCi
evRxQzaESevDEGN3mbd9dLnmZgAGjREnS3FT9KatSqPw3kFY7AKYTgkJBGlJHKbIXT+pCaeNXew4
65la6g6MtmreozbN7BgRDPBKObrmd04fh9gWuNaVgLiJ04Ed4I3mHcYA6kHeFNUpLKjg0Sqq94vV
FcgBQ/XZTn0/0Ipm2dDmB52jVzWeCORCt35YMDQqs2S34ogFBzhVp1PtP7Vp4u0dnES3diuMPiP0
W5337mPcA9jcIQyIEkyDtUFj9WSCmah3uhDFXnWevIvxpLgi8vfVPmtQOLEyJziKYXFPYN7pHUAq
GIvMeOeLdLQCzDQQjMCjfJBhz7NTvriB7lTaWGOVvTaguBUv0Sy2sXY26irlMViHKXki+CcHxgfd
bg3tFprIBPkjQcq6x7XWjU8Qo7EITH0mjyHmkg8WKs3IbsnYkRBs7HTXt4oKJO32zEMajIfZF5mr
5geoKuXpijcr83rEoFeUIPb4RfLXPMgO6HuL+zlZQpa4WzWedZah9AMeqxgr4GmIgCUXSVddMUAa
3hmm6HnVh5eyYPbD4RXfVoy938MqNDIw1C7qrOg6DYdMtqM4rQpYzGdWZ68ODFMXUBWoxLGb97lt
kTlBjHDj61hFYA5bAyhY/KwJP8SI7fZHXBXmVhO+tYjiDQjo1T0JGK2v/tYpIWZvksEScwJdD8mV
D2FaceoaOraEvGW0iAPE+6vzTqAXeShwmsWg2K8Yu0+ohfV7fyQHTXuEdMhkBxIROXmcTWY+rc+E
vS5M8EBjkIuW26qbScuxyP1dt+anRpUNv9A4tDhwVSmjX3XERub0Wauy/Bg34NaRrW7c5d1qJCff
e3oFR+JVEdlIU/sl2HUYpb/ri/5s9WQ6ZDYwYA8oKFfxCqGEpqvdrI5Kjv6CFP8mrpHh3I2RHTtX
NjZfCclm3J4ANkgZybXxWu9bmPdXSa3su1CM9pXXME39TRPrbx4LgC3XF6TtiPe/9pmu8Xtp0txL
DHqRJB2Ph2S/ZLDBycgwglCZQ+YzVuiu7Kwp+V3/zv6pOc3zQDLM/IcU3PZeIWNrZGnHGvV2+pQl
pVBudxpLUBS1qpwXkmofSqo7h+5dEcTWqW3S79oDs4jfbdc6157UU4EHe6GS9KhMBd12SZ1/xSWN
GqY2SuG/bjj+zUv0seT2Tb9PCDwBXzW3pyjJLNcKS/ivE+TvSC/jgH5A0ZI0+ZHfbWvm9Xu5DN0j
TD9906GscdOl1PIZTdCbqu62v7mi18A37HvJgTyAb16ArsdrPT7L76x1JG+gB2qRNkpLLjcYeUQP
Ay0eyG2WKX+ZZA1PHm3M03aivkAkCPyKjd8VahVDa2ownuyvL8z9uwuTHpKLMsQgyX9+9z82qybR
9lXfpcdWJmSoCVKYxtMTXEGwGKWvob5t4aR4p7ohbd0tbjMUZ5PnTDejN2HtnU5z9CCEplr2nvNi
W1HGPg8HEm8lfc8SECdljBMjGCl6PXUk2NkWJAZS06BfoKjQGHz6VpRmFXI9IyAjgpBuF2Z/Buox
5evyxuRxj1mNhUnN6K3AmyJoqYB+/Tic4HWn3DaiiR6kesYwMnrdkkenns70FFgnborwJ1yttU7P
wtGUOvXC1RP4owt49ZN1WzurAQlWKZelMUe/XcAA1beJi9P21l8ZIQGU43/ysPhvYFk6QeaCktJ1
TJt5ho20XIzzmGTHJqEDhhcWXPN9AmPyuOqKb/cdJo07WeiJFUJB8PR8s//tRP+uE83pQgj7Z6Dt
NfarP4JszXHEL/ypIST+8AmIQjhIaptuMV3tv/rPoR3YRB4kQzlCjLzQnxpCaC8ilUgQxSiOPwyn
4U8iQ/gH3WLBkmM0w6+H4b8B2dqv28+gTu3Q8X3QtwCA6YK/bD8DlkoQp/OZwsOCj3fwAAos15Er
hoYxbV3tD+9Qa1wPbU/NAyAlPgtLpn/RIJZ7v6Yx7MkcwWCwLO+SBcutH57k3ww6Xx9lXB28Dhpa
vk9bHxLJy6uLxrCP7TnyTvPJQ0Y+9VD/FmltFEmIi11WosfeYkY1tE3h/eZc4Px+tb3RfvKZgTEz
gOkhn+cDP7bm45Qpuhyz7hSFrvdVF9N/mMcsuiyivpE72frBBaOkGm0hLYNz1NyRFqI//HFZ6/Up
GKEZo96u3bOkhLlfyLFEw6Efi33fNfJtkIat3qIT4p/Gc6Uu7NZtD55oochD794wJY/srTcN1XXq
aNFuA3tCEy8kOwTYGQS7cUSmfhOOqdVtXCUX4p50PiQ0n6A75fCwhhAw4OCtiLOV400KO5BKyqtp
qik3RDGyg0e4jeKU4j7zDHSktxh2B3cjdtAlVWNH2AlkW8MgJoGwUFgwWFp3OmrC8bawVhelRkQZ
GQLOE3pKCK5v27SGie4s+n2NbbS/sYbIvvDnPN7JXqt3CGeibYOxB1WHsFMUonkB5OO4Qx3Af8mT
JXIyCm1nNoLuTndjyry3YoDLusuTTkBtFZJ8LhA9wjJguubR7bPD5OKVtcnYSjdLDKbaGJDIEphG
qu5sdB/hOgXzeBqFUQlTzanVzYLhabq13XmIN1g+iANtK0R4QVrRht/gaWJbey9ZDYW4p9GRJJkD
kYfsfUMrDkJ5CyfzCFPDwT0bPvtm9v33Qa5DrFlk/aao++XABMchp/c5uDyjg4Wh72IfRI6KS69m
n3mFY53QBk2eutSZDoXIAP/g4cNOjSDqB9XNii+IS0N2zM/WPASs66vgMQ1Ue0ThZ91HZauOOusb
VApJQWHi5Q7ZOw2sRW2nrmZKrdBDiK1wOUOqMn5wc1NFzClqMLhWpV+8WUzXNmIH/iarwXtx0hnK
8tq5m87PEGSK0E5BMWNafWwdAmRKduy92zSxcvcK5ubot3hwV3K+Rf0jW4DoBjXQSrwQu2SbLzFC
2mGriqc652CGyNPnxjFtfqIdCuB0KlJkMUF2tHQzhi7qs8cJuUQ0PWrOwOthwIxvHVf3tBRuPr2X
C07HF9rHTQI5J/y542hEUzTAIEZ9ruNnVwlUktOtVLgc7RUEXGv/bMA4absGjCAChQfYREp8q10s
Wo8gdICEW7EBLTd1XyU7FJoTxLkjkKZAGGv0oxkaIOafzAXGBTSCOApUfdGnYOV3HU2sx6Eh/TI5
F0t9MT6IxVDc2AFBM1noz8FPzOrrHLvCK2ds8D2ynIhv68296TT2b/t4xZCg84fY5Ebe8E5lEhHz
Ppu4+iVBpL0z2vBZA/6dBLj5ME8OaVTkT7Qa0pmNjPTpaHBhYhk/CXi6ArELWGZXUUy/H1J32zzS
1I38HX3F9fAcylFA5zmB8nKgRYXEUVAc09WSOetDCVIGs/ECGlExgOqHabvuOAls/eiPI8X+WQiT
nj+KBOlg1pG2E8wOG3udp/d1glQGqGjLrx9HrSqWTr+CwOpXedUNNldMjdpYh3mkZtt4Vo+eVOiU
18yApsVwidEnGOx8oU2SUAc0DRsri8PyuvdLFL2YL4IlRH1sOsXeXTlMktCOuMBJiqbSzBWwdnHc
OqVvHeKQ0vVwg1fXj8ddPfTBR/oBcOV5OEW0LVEItndNKBE1p7cT9pu0C+YPjW01V6nUUbULJRjf
GKwA3t44nxTz0HwabHXvooV/OtHt8k9s6u63oyxBFVpotEwnIa1fb2NsD2gGNhHSWH4eH2xMky9T
dwJPZFkaV01UH+4c2qyS0dXof/anWpK0wj49NHOxxw7SWrel7S8XHjjj8zidUiinq1GK6GhELF3Y
+vsQqNu5a5XqNKJFFGxYQNZdwTkD5t6NjH0YAhWYJ1WBs5X+gAgag1lo2FoZi4B6djXRb5J5vyOO
J1tknbzDEhPwhwr5//8mjv8J55WczhQM/5w4vtNNldXJj7nj99/5njvawoPZSm9DctgJcM6kP99z
R8SO+KcAh1o3IhMMSOv+TB39P4QNjYeEhcoECA051Z/yk8IoegdQt0J6S8ay+N+kjiYz/AEmJEIB
/MEDBEHaCCXXNZnlD7Ug1FY7Q+Bpvhqrp2Qod2n56Yen8TfJ36vq6qcvMI2GH76gX9yyYkA2X4W5
RCm5wgDvEe+jLMKD6Ftx843O/Ddf9Qxge3Ez5NHk5iAxPMZokM1efhdSrbBeS88GrlZqYbCRkDsE
NNAodGgUfxzyJQk/pxwoSpyI1kHpEMCir7P6TLiC4eZT0yG8hCsaVpIiCk7iPhEnOqzHL1kIvb66
GHvYut65kO16Wg5RHvd3iI5oCOdWE9/pTh0QlvTPBs5sxpUNEwqdI32A3E6Nl1bo9r7aOJO0SI3m
yYX775dVlxa3oDCTqd9KMrug2XERFbq3UhNL69E564Ex3eulHM/LuEPCcwWIOR9oIJdudR4oZLX8
Ra5XoV3480eL7IrDICFyQ0XtGb6gN3TtWUG7otMTpdbtzFzDw98TR1GEyLaqyNUSnwRlnw0n/40a
/0nUgDLkss3/OWpcfZn/5/LLkn1+WXR++7X/DxzuH0JQuNAOFvKFcC18TRNT4M+gmxLB3fur6HQD
fgnKDkuaAiJwjZv4n0WnDVSKrhTNTmpPh67nv4kc/uvQARMfxA1Mfqa0VHevW4R4BJXrTFPvokdm
QT96jQfbvfYC5cERRiIz2rhzP+f6mNFAqqzTBniG36OpHtRHZpPiRFqDfupdSMtbS7SYCOdkqedL
LYMvkNOCXSZp4q8dk80E4U4WdQlI5ZaOLJxrQBYjWP3hqcSoCaMLjTKpvy8Q5E/RK8osFbydoFIh
ldtKhY7mLQ7LscI1d1IUIHBuMkoezyJ37FFyqauzLLTm7RIGFvuz8jVzpAQT5iW9kFPdteFtijO3
ESc1URn1FLRDmEnkNBWHu4HOgL0Pc6gJoIu7QOEDQ0IcooU9iApdX9AVBeoiovucMmc6BF2r3/hO
WbOT9Zzzq1Jb68e2FkF2+d8N+J9sQA7dX7Z7/rd8HIoXgMNvv/Hn1nMiWjcO/W/kf9iCtGe+n9kc
3394HmczWj4IKiBK9/9ndsD2YpAgOLE5hXzbbMrvO8/nn3xBa9FlZ3qc696/2Xmm2/TDoW0uByEO
H5QqQhgeC+7VmYr5Ar7zo/C+pAKTrq+As2JX7OYZup/aKUUF+ZCXcGgPg+b0pZGsff/zEpdtfWHT
e2aG21oeJYwR/WmKTR3FArsljHrT5b4XODBgfuxhgMRMjbHDZOGHOHWmkVSOenV3WT4OzjXRp0U+
MxGtNWPFPgJFKfMxAbLh6QjF0806Cj88cRmmdP4GS2s/6rclLNIwPtRAENtsCwMG06Hf9HOf5bL/
ygLo4JIugQgl/klONjpOL7OABu2yRg2r/6Ud5inC6S4JUsy1es91i8sogXxooUdKafy1k32m7zx0
ubk0Jx177qe2mQPe/xDb/yYxcUzi8eKSsGKiQ+gRLSWw6J867nApqwadtSeA3j7+u16WFGerN3YD
hl2WxB5ugxJDin5vkbbhuCnyBatZXALpiD02C8590HJGRpJncKEHgchgnKyIBJcLr2Kv1JquD2kv
Y2vZy7Xo5NXKxJsfqyJv8LuNAMMQRL/prL0M/14A9JA1GGFFQ0dUshdePuY4RSXTKsr6i5gtLW99
CILNTUXXf33z66fHjvrx4fFFdPDITaVvhzy88HVWR4YUrYAin5i1OCagl3Hhocwn2OGLG+TeNXWd
76aMgf3SUkAOk2C6KTKfedOvr8Qkwz+8RnMlfkjGyKmHmS4QwJe3bMOpE9GSy6dpCHt55aNwpdCn
riwAwWcJ7D6kbH/9jWatvvxGgolnR4yQHLgir6daTlaXBYQY52mxE6xQvjjgUtL0NMYNMQcl1pnb
LjWmNdH+11/809sluwiJYS6FRsDjf/XQLSROA6wlkUQcu77RO8Z/1lRsphCIxvybm3zVvjZLCRYM
TVYJN4WI+jpvRxjRLuiJVE9D6flVcMzwF74vQQl2xuMmiZP2eonWWFQXTdbXUuz9KS3Wh3wI2tbd
VIDh0GgTdLHQ2colOdE2nWqnvCjwwA31cZw9Dx30f/uAWPhMz6RwQp+TwjS9f6hrsM0Y+igvhs8L
2qkhFidBGU6AlayMJfHrr/ppEdC/9vFwClkJWKa9DmiAyUPaF6L+XGtSGReqUlTkXydbW/77BkBU
4+7iamrUb2eqPy8CVCCZXDCjYx6CN9XLe4wtzJ0wQbI+rb5lO+uWaUfGVDUI27QXNF5LZyiPbJMi
eNRpCWV/1/V9HyFVay3OdJdV69wbe5xlVZ9AmxjkQy0xMgWoxpRs9+un9HpzukipiAgNQfCGqEg9
x+AfXgiW9PWcOSr9UKDXQz5X9aq6d4rZ6S+cQf0rGg/z3IA0Ff6ARzhng76mUtFsTjIExIePE6z1
9cHPg96sgbzV3PCv7+vVfNJ8eojUWSigPwANpOZ/+RaSeRFlWU/OPThAEe6MtBRyUUmO+ZB/nuXz
yJIg6lb8EVhaMYRcKCkekHbwe6QEl7BEUKByXHOItDP4x2Znr8yF7kSG3eZ70FeJpijOU2Knt1is
CApHGnkww0OJkjZSCDE/PVmwx1F6LtCVOeIz5/Jx9lQlLPfQHiFAnKKsn+kSUWuReN/y2H8s7V+t
RJ4BNB4Sa4dtQHvl9TPw/URFlRyX+7HKkSnlfpFgLsDFMKF++PXzNq2VH2Oueaf4fjAThr1ErfSa
u4Qv5NC1thffhV7z/F20yOVVgdw3twqpMWC/fTsAsNgQPIV6qZeuRaHr+W/9hL4d8w+qbP+9z65m
ped22RJEnWqIy/nUKvLRWi+GuE3x88Wlp5hPtDsOnG1QEmP/fbYCGZ8OYHyLdd7UwEP5wypzh+b9
GoqVf5uayrzw1c/5Fpj5HAdBN5svnuw5IA3ESNW8SURoE345mDrz3lWfOaQFwwzCqtuMz2s3B0PJ
KRLHquMDtV3NuvkNF+3l1qQK5SBh6eJlQBhBnuHVCm7spAg636BjA2wnIyeui70sG0RyZC/k/a/f
3/Ow868zk29DcMihvAVd6ru0t159W8fjmkLGoJ/LyQ3e533tOwcnc/yjLMLW2y5liheUt0TnGk2t
eNd6cX0Eh1c+TEkGhrrG5wIdaKyKIktjMilT1d3H7uIOb8plwDUjDSeHIyp/W3E7n6fWG3Bc6K1U
b4MgkddwZ5vzFATzJUUpc6MOcdFih1as+24lck4ITEBQ27Ql5fUudv3iwVot1SEhDENiixAhkGUF
PNsrLRed+X7aqVZ3e06B8iHlgDzDjQqWd97iB75rirnKt8ouP3Jc+ygKJEwCxrUT9s5t++DOacL5
sU0b29/EAC1PPdIIDDvyGpmiwB0fMtdFqDoUllfvoILifD1G1NRW299Kbxi+lE48HjFDytH99LAe
g+iKEuQyRxnTCiNtDd13D+92mhHhyfN3YyhRhkT+rkCRrW/u0GlvdsjkWSleHZa3FVK89ZQWnzBu
Gz7ayAXd0z5H6WSR1XkRDNneA1hx/psV8WJDf1t+zOGpCjBVjFiELwModMc6iPqofmJCXJGoLuLO
run+QWIvLicQb+l2wQoVOTk3KH5TjbwMXM/fzcInYQTZRhB/fXaP/hAx1O6rpw5xzRY5eiRdDpVr
/xYA9fxJL5Y9CAUH61cfLAAN3dcZ2+JUOJCRHD5hHsYyxilnQH0PRX+kB9IyuKmdKr7JGDGgFFr6
UbtzMSsoT6bMl7ulVNQeVIzyupd9dFZbXXDPeYuy8YTk5ENVDc7WUXXVAvy18dKY8vprNbrhRd1a
dFoc7byLciAz4G5txtwgm67dymigW0El30hQe+UeCIB/FH2kn/ImUdu8G/uDDXDxUSzK3a68v7Nf
v3cS1hdv3gOWIRGbNPkr7TCIea9CgZ/MIJ3GvgEvTQAgGoao3LxhCZvTetUi0RNbvR3kleXGGRF6
qD2P8rCWaArCGcErTX8mu6vyr5B2TTz9HpMnG7j2128lGQ5y1Bv+Miby/cBEjTbTVCHao+ABqYGY
WvdKEpGxXZ/I0ZAgNEUbbazUHAm0dcO3cdqq5QNYaZoKm25ZY84MJ8/NEQvxAweag+N1EDg2HVNL
OF8Sv44vch5t9FpdFQ/rG/LyyH9fA5ZaH3C6zon5dptHkO3terTfwyRq83o/ooSxPqzKDTjP+05O
N7TE6eJhWJiT2m/SFOu8Br2yBdbUpnLTrNDb3G0tc0CEfIa7aRh+p7hApLWsfSDozyeJxD2NH6Fh
N1TyxJ+WVL1Vc1BR3upuyUksBsQXEo3zXcRXW9kc8eMACM23WYnmfHUhYnUf8CqAeUa60WWXpVeH
+mS2EZI9TztLj2fjMuJKRZcObq/eZbAd9Xk4DeaQFrEyVXQXxg6pfht2ihXboGVfFMfvN+CjUs+t
ErQjMwQXscUD9QXH6/mwJKaEKqsALc99N8TIGWEZ1WqC64AYc//nZ3RtZ+HgmcUw9bcsOSzhNm66
+uY0JR/jq5c25SxmOM090Rw1T9UripknZ3wy+YEZ8ePiDB70SKZmp5AM0NSkO59/xfzYnMStDjpu
z5hMsFyaSFHHukVTs2jyWObVDUyPJgiwYUHGCu8UP3fIyyDkRayaBF973pkLDojfCgM7Dg4qUUXo
nlnekunPXbVMPMNmmXKjeEBVZse3YUkDmtwiQCR8PkV8YyKRYLxqujm5vbj8Gxjr0txEHhkvhs5F
ZjnZgxQ37z1wJuqCfb+6EzfTOLFZv72LfHIF78Ht3OksGlCNyXcNNp1sBSIts1nevArI4hBqUVyS
5u75P+cxN9eC4giJCQpiAVtQh13BSnFX2uTHiaSNy8urLDSdnHhCnOlq8ELWP1IR/GUbuTrgsnIP
5EkJlgKF7q8QPUYe54pMGp9U0hQC1aoWj+eTCGmWqGm2TXdtCEfgrrMBSCnAGJx3VzSTVnIzb87Y
57rXRjB5TREGe8w7tzdbGts1PrSnX86b8CG38AfkQ3e6C7KCamSPVmA7wPFZxJBXlxMzKj6wA0LA
9a3JYLJsrCayHouBIlpt/0jWjuTZLhd3EajEaNpRiwQmMqVlCpBLCuvgw1Nr3YMqYBMjgJqiGbdL
wHaub3ytF5Y/mSdn0j6q0EqoqeDnRl5JH/0OJuXCGOtuZUwVcd3YaQZ0ge6decN1NmlhwyYMhsmC
zSdMq3zpO9UM5E7DYM3nRTwAxcXKeuDddF6YNegn4qbEzdRxrpPmNgJo5dVXiHlGhlwEL5ADgEBM
uNkrlBx0t03asYkitA9kCIQIAL9Kj9gsYYPCoKwg9ZWf19m3vHRDsNXcc5QvIDHSTZ9Cm0ouiiaF
ZXalFsSbWTxZbkJKoGZNKl7gacbfAFUMrKHYzYBBnTeY/fJvnTONPcaOvkuoHLra5OdVwfuoN4vA
Mx6R7RnUEjZH8JF4SyQ+JmdudDXzWVEnTBTEVixi5YqsjUnGIZrO/CRNTZNCK9BuxKVC4G77Fs8o
0yNKkREiPLXewuzvXKUW0WHiKbIXbEcNLKipg5DSwG9ZO8q6UCes9LAcVi48XZCSlFvPhlHbHgiX
HEeTbk0dUsXQEId96JWm7FZq7FiOCw6ZiO8FEIKIDzpMLe96Aa4LFJoQRfXWdqrmlsKmRygXUy7T
vxDWXOjPVQj/7vJ7Z5Kobx7O3HRwlE+Knqga7ZM0h6pyOubr2pPpQTLYdfFcx3tPjHF3a3gi+jxr
aAfo/aQpRVqk5GawKQcMdwM2dj6uNNiOISJBPMHvy7rKZvNv2sOv1dmu2WJaabIxFrnbAVT3+mCj
2s0zdoM+QruFPlgi2J8WqG+q1jAGcLWZUxvxKicj7O4GOAMK7ePV1vKjhTdSfyuqpbwDaRGBq+t7
pHTPJFOa4iCbaWw/w3rtrPM+qSzvMuZKsbGtMXP6mBFzV4zs6qZ88vJyBSreyKp/nFe7nK/XyCrF
Bq061Zy3rj+3NQKBdYRbT+e56Gse5tkHxwLYOl6MVJmo7Au35FhFvlMBBex4Rz1Bfgm7NecUnoDp
bZMF3WF6bWs/63LjBYDMok3bU9t/QPFi9G5lqbQHOqvzClBDCDTruIEuz/0b/eY4Uacq5SQrt8Fa
zuu6i7JyFdhxO8Brzhc2x7iRqric0VRoD1MUJEjy0bJZ75IcqVIOPrQ5zgYN9Q+CnXKwAgEc22ic
B9QQ7azGCZiDQVkAVAXD6Ih8qWJmjY3NeYxNqzixZ3QFDoir2fjkYba9ZtuUSsd602Is4N2DqcQ5
mAF8oBGKjxqxLHeLWlx1aQ2qtm48yxvWB1WzqjdQsmV/vwZTgiJdqQCwtQj4+8mKtdsUtHIX4XRZ
nMSZgp+9Nl5YYfyN3qCTboN+ha/wya7ysH5KwVDhH1VIpbsvAH/cETHVoG2CjeMOPnAAFdcdBdVY
CB8IY1xZhbyK7MAqipNJUiyU6ZcU3SIFnrOBeuTQRPGVXuVewu62kqve4WZypAme+3FCI7Nl38wJ
dBZG/U1mDtS2cqvWv5+ps1pv18Zzj0tbI6D1F+DYAp9sLBYzG6ZftMk1sU5GqeGkd5fJHCsRgYTN
3eFUwFnLAc52QFXcRLjKFybDzCyNQu4hBx2QoJ7oDu0cngN5s0hJkc2fOHr8tMo5ZVTtJ856ouHQ
q/gw+o3JUyQOcsSUILdxZ8LGd6rK6AR2aybfo91Ycyk22X4RneARzfQB/rNPmASYRK8P6y+e0onn
+GTBsyB3s7aRnvHSOc9D2LwzEMY5njnDq8EX+8mu5eoeI88pSYlqKCjEFDhxCLFsyEsQ2USWrOpN
QKyoQYMDVBOP1GTWwAPbQ1sH5uQMv3U8+iQN+G7wVUGz3k4exIty22CLzocJ3LPZSwNiglw/iA0T
JwsvQD9h6+R2xBXVcTvY/SMVoslXIxRU1wcH6KH8NM9d3UAOy4P6AhnViWNRta3Jpeo2MCkLCmPm
Gammlsr+OjLPLqIdLDiKJkBw+JXYm6BFkRg3RtH7PH5iOMDbPeBGBkByqMwp9f0E8+yG5whJy8ww
ZDSbq7fd2OJBtsDzMKPRWUXRUY6oZVFuc65wBeNgQV49/vkk1o4ttKEjuJKRBjWY1LumUui17grw
kyEKy1ZplmImyANu/Gqh21T29GfOvr1GDkzbfqAhPKq7sIuhPxzcHD8mGN3DFNj9VZ3A409xjc0F
IvIT1qx5cUwhklQzzQVfTndrQCcv3WCybsZRfY9rT3raitokFULlGSn47OAeTttQdiwWOpPSXrbZ
LPoAI0I8KUicHRw0iIC4X/fUjIg8TOEbxO6dJruQcSC4Hr2CfRz2LrYz3Co8UJIt9NbNFukqkMNX
a02FiTosmHMSNXj8pIedbRaYGwMHd046J4DUbpxmzOmaTlPCoTk2M4nq1nVbskBI0SbfVNKsxxix
XDJrwRPIv6K7WfMX/n/z02Ql/foGdZCA49JOuS5nm6aBSQ0BjCcmmXdbc7XftkehfN5LOc4NL7WH
Q6kqXHKA43ycwjnJjNoIBu/s6o61UG4zTU4A66r3zNotayeqL+EbJ5PaJeVA7/WMD8CeYEefV/Nu
R2uq+K567bkFYTSAmZTYJrWOkD6dbpIgyvrHqUe6s9oMxdgqgouePffCm22FmV8MPjf/WgnHFIE5
AHk+xl7MCxm8iPSSwpP3rLS/6nMXAhPwpwC+1XSyOG5XPE6pvfBQ4m+Zz5CIybQcm7DnbrMlQoVw
/70iDvHRJTFYkkRQfdVJZ7qeCTVLv9eWZS2f3Wns1jfCmoTYummbUo5MaZ8M1jGUMEzv5IoxuUWv
FWLkG3iZpugOZGiysH6xTZFP48ck8kkL5v0uHuKEt6awHSddX0Kc6fAqmPyaHCXym/WBp24i7mp3
1LynXdBCizT1A8tJ+nw9w754NaGyJSbLY4tKgwKYHiws/aMdYkn8WRchedS3rVdPpUmtSqtCn3qj
OwwB4MJOE/LMyG3OZnhlxa4ZGaDYFs6YHHoLPGEeCOhoLO8jS/EgIQqYLU61nLSXUhaecSWfc5i9
ab2MbyXeYcNpCOO/PIaDQ03BwWZ55AfuoiZCpyyLho+JPNUTq3KsgXmTBo9GnJm/VY0YrGNIcdrl
E2TcSxL+UeLnMhOd91EymSrwW2FRxqu56GZdZp0gqyM1PS2F7Vp+5k1hzkKnSBKs/jmta15pZo/m
0scaAfNqv6RjrNTeWmqvuAwweTU/uGpWFEKxJmApXqNFM66AK1BDmMuGFaxA6tbFo9sspkLX3yJH
BI2PZwje36zKX3eN/qZnhFwUlF4gHjSuX/fRwoWWaYyyw6cFe2a2E6o5SJzscP5Db3Iz0OTilf76
K182CZ/bVCHlKapw4LnCn7ieuq3rUCipPvlyNniOb0ujDC0z4/i3XwXZiBzX8IRswCqvxpYO2Ph1
ojvxKfMQOibzlJ47kRQSrIldv/6u5/ngXy1Jc18R82PXh3MAVu2n5ucg7KGcy8L9tLgVqkHnY1o5
rERfeSnbMKU3yVmIbxxB4//YO48luZG0y77K2L8HDVos/g2A0Bmp9QaWJJPQ0uFQTz8HSdZ0VZY1
y3rW3bsyNpmREQj3T9x7LonSlmCIMpBTUgRNr9N3M4VYtQ4eLe969vw8mX+pISrWGmuJhEqfO8Gx
25H/+v3L/9unwqQYbSwrRQbU0DnXP//TQnHqonINwLbe+lSbeB1cUGtbyOVKC/X7H/W3Z85gK+0h
DkEbgn3r8zKZMirVKwqoNzCrhpz3ETnW46O2OOtXxI7i8R8fuc+iCuLwVlMaliymprDRPj0HXSsM
N0Y98NaYyXpG9RNftmuZcrLfxjok4jmMPOp9iomZ/2YRgF3nitOutP5hOfT5bUZHhYCQIS3CKUvT
Pj+RK4EFP2lsvDKToHWcE5aI31wm9pyA/9m7rLMO4rdlQ8dPYzj2aZ2dUxgijcy0V+jWDgjXplhb
8xTdHpd8skLD/mH4/1ftM5INPLaMnRn7W6vs8vMThC9j4TCZu9euQjmSbIiSXo85DsWZzzXq2MmR
t5XGc+IFTm6xh938/jdexZ5/3mWupRaSTzYQbN0cfnX9r88wXWJSaI1TvbYJ26hqg7plyTdMPRIv
2/0sWwbCerjzgFau5/evobhi9evIq2QTxb0w/nxzysxaRzyIAWa+xTVqcrqFpXArrgSRj7UrQtfo
FXfExZX3nNbOaK2XJQwZLCMQt1W++CwmWLxmYe9Ihkfa2E0k2ZNlUGX4IXIW+JA+h9ZdWG0pa20l
BrGWXUoHAIcxctqu17ndEAh67whjveKbpmt4Wc7PAb2gtOfUzEl+Xmc4KL3X61XH59EEUVZmnCQq
OTe8/26cdUwm9WEa1iFLlTOW/f3b//lrzbmnYwjFGgpn8O+PtqSzSBR1mV/qpDWoWeOmX1sgb+nX
CuDXyPr3P/LT8no1MnN30R0iSdGQvH56xlGhAPYS7kjQMGxGY4PT0c7PKAz0HL6IUHkFvll4rH63
kxatRaFSlOur+f3L+CTCY++1KjD4pVlJEeGgf1ZjaIojJtOdl++mXPdeSWokO6POiv20TG+V5hUv
huJNoQRkVvhtp9h7giStKvz9y7DWBc+/biBehrOKNdftj4ZwDL3wX59//IAlw4LE+R5LxgQUz2Su
TC6WjFAwE+nDwYRw7ZQ9GBL49iWznbrc11Sp56Gxhx6LXaxcLdij9sYyUyZ3kfdaYh+Da5Qr53Su
nIvZwItjlMY9HU9xBZmw4PlkDDYHSz8xZMlqEQVO4634Ya7a7WimP2Y7Sy8NBxAbzHRrn8Z1c1Va
fdGHdSTk15lo+wcVK/iNUpE379uTtmYN9qP0cUrG9yNYmSxIWpVfIJlIOxhALBRMq9uMsQdyhDvT
UtyLNJnNJ40eFrp3ngMx+v2bu753n99buB08cTZ3l/MZmyFpAPncneh7m5rWJXnP2WOTGjMEn7ZS
L7VxZZH//idqfxW+fnycyDI40PB4IMH7bNXHMVN0xOdm7wQbmkeKZKUkcmRWTrQl2ZaxAzmRhhV3
3xtDLR7TeOov0tRTb5TBM7a/fy0f2XB//fVR+aBl0F2wJbb2WQzYjaUlYOhU7/HEOIFbuo5eccmR
jNmWs+W3KpYTkFc1GLzeojMIs8S29snKFqEq8jzgXgrwjq62nee0L4a10aNhrhSRnHObxLbWIBXI
xs14iC0nNv3a8fCvCsJjwIM1xBX4HaTiwC0Xq9kpvC3bLO+Vs2drODIpXMjfEMl8PU8jy/3MSpst
uZ1ADcD35Bek+DLwVgwypglkLioWSEj1N+S4FY/WwEWEDETc9fpUHZKyMDq/c1iO8SQyHApsavxr
w0srBqyI9ybml0yRelibMQG1TnMeG08Iv05J3Ql4/2rtwCpq7HaqHetPfVenzxIw/w8TiAmFHenP
/1Tm/v38cUxaNhTXCOZWrMynza+hM/fMpzF/d22qAeAWXvaVnc7MjJCPjBPU+Q55NTrYlfJ1HrKx
Qj06NOX/xwO7ImVAAKBcBS/xqcxiLypKsTjFOw7bWYYfH4i9yKS4SAu736rL4N23wIchjpG914Bk
e0ncbmh4Thbt/vdP7Kdy/OPbs7rMVkuWjmzxs2J3KeU41FOevceOat+1tiZu9UJRQoc27oQkQV7K
ghjZxqzKAxxWUscrh2kSobXTdYrTHUFyNQ4XqSKNHyjnWwvEXZrf/cOr/OsNtr5KG9kprjQdzTTF
96e3bCijufRaU77T47bxA+WCJXCjExothTpc6vaQM0ESi+1CPLPqHwnRVfmKEW3GHYk44tHCIH6h
OmP+oJPewDyEW2DbZV3B2x1nxCm2DHd/ftD/5Wrcz837//7P23c8jiFJy136rf+L1VFDk/inD3gN
Hf0VJrqmmv7v/9zV8t8QnqkN1r/6y3HhuF8wNJA5RwgnY0KdUuoPwIaBdwKSzorRwei0/skfIXbW
Fx3x+SrJRouiU2b9P8OFoX9R+e5bDv2NBnWCwviPXNTrn4c4kar/Vn2I2PAvdx3yEWQkFg3KKsM0
tL9pMGWqgwPI0no/MQUdaUnJoQlQ9Hi7BHfQ1q50k6CjOHNvPLLPcA6nVXo52kyZhiJx12W4BMEZ
pcbTxxFAUld1Nwg7euXQQM/BbKcBAbdY+6Zb2UhcgEg7FYpmJ6/qKUDYZ5dhr0zEPyRoU40Lt1CS
y1yreZLRTBtHNF9Fu2m9FPNwN8+jBkTZTqZwWZU6opTUYMzozG2uCPMKo8F0nSeRGSisEZSN2irG
sYtmhlR8BGzPmD7pyD8nlG1DPdtn8vIi1ot6ZBxkaRjHEYHiwZtAxG1INxuA7fOiuPei/p2fooGY
IHteCyJZCQN8QEsl4NjF/BPfC1OAa4FNTJ2TvDFS/kBydzYw/cofyBOtvQUk6hp1CbxYbUmj74u9
6ityqIJPzQJcLoh4ZU9mg0G/GtX81stRFUZTmlyNMqruG5gZV70g7/c0tVNshSZ0NvQrCVJMvygL
LQpUjXUVO/zGvSGLeN60dsMbmWlRVPoq6o7JN7PJuSEurXnVYte9jooaZzpMDYR1kQe2N2RCVG8d
tyRGbHEOEyl6V7nWetds/4mjQXpg7QXvH0LN1rso7LTdLUmy0vE8fTslQwn7x6rqO9CU7g3qu/Qy
A6XAysS19qUGZreMOmiwaMcOlAWINwrQunBG6qu8ayERLSYpUjarmqMpxjEAFifNEKOAJfaLUjJH
Z3WN2jptv45L2b50OMefGpUUlYBhssUMJrbEd8Yv7qYjCALFL5uVm6mB5zjPpnenU2beEFINM4Q1
iuIF1mC86tHErc6TZ8E/hCTy5sK5DHKheRdMBZ14K1FUHc0pq9I9wVX9cpAkXMy7NJLKhQ7LbwxG
3UHtogLaA61osNE6JBamVcoVwqVgZlj5RWJM3nVD5qjhayz/HiptNs/JT8yd8cG8Y/WxAvDsDxpe
zK4MNJ7yC5T3Qc2bPwh67QrTUz64eiwoYOzlH7w92lYJfI922d3G3QeUL6o7pT/29krrK2CzpE84
C2H2WfwPRxCPz7MTxcrdPHYi0POI0JlyOKUDMMAEKmC04gGLD1IgyQMrNlD/CRGMS9WpQmeFCzKV
SOFHz4gSVvRgtEIIcSaz/aFSPbRLPD6mvZ6GipfUZ8gv7UZAMsxWpGFaNDqYgYx5HvagZHy0mQjZ
e77eyj2hbtGu7jq8iBJaVIM9EWxiiigLhhQoRYVBGlTFitdA0kVKmzNIXYZzP00nxVWzQ41JK5y9
6rZeiDzMRASkRxOB59bTccTotXGmtNiYPVI+IBa7UTGV79bCSVNEXdBGBB26WsZmStf8uemdS9jM
dz3g+9CJxxVdYj1qXQexQUqJ4E7WV6Or3moMLfyhW/jYBIDM2GxXZjbh3C6LpC38vUAwajipVSPe
s9m5VBc9eiEuk+ivsS3uKntwr7IBPcqcm8irCjFcExZFINBKHBtpe3Ymdui0RT5WmGrPLkYU21nL
Ae4q/C0tn3Pm/l3dwNlcXurIsQJ8NVdL050J/IsAbhDtQ+Bnt2ujqttmJCOeuy4ar2xRuH4KRQIy
Q7sjLd3dpNEcbaGZZUhfKFQIQGn3S10DCx4G5YhISTuRRQ4J3olfVzhGGKO2CXIHRY7uyXWnXXdP
VDrjXkVL/7CKKHkwRmUXd9MPlpCkGSYU5n03avcD4SGvRm7R9Xzkk0AZKTOAo7p6kDbcib1Rmtap
glq/xdGGEriJoTQ3MjePbsSIZFIQa8om8XbpwtWUrfvO3jLpJAZ7cS5n5kJrMt4aFkZl1996oo0e
vdbiK2uVETscmVwSKNB+rWrUT/4ypflzA4wUPMbQ+VGqu1tmCd6uXobmpRkj9cnrYoXsAyIO6rFa
Lit6gdPcjt2eVbh7w3qnOqPGVK7opB6duC1xlXhQgGPKOzbq4EF94uJy7WhNWXzh5aVLcFdltWCP
U3zwuU4Ytd/a6cLeAY4Sg+U6GHTNuDQiDI2wEafOVxrgdA6e/x1+xZzs+piY1SaWfqtI5bFvVPHE
E1e1RDGPzUk1ultUUfUNnhX10sjyKnR78wD2icfAHLfqpCOD0hJzr8Nt9QdhKocucrJ3Q5jlO/o+
4G0JuVwB2r3R4h6052OFO9AI0DxZIcoc7QHh0nDLssr9PmFkpupv3Ys20l8VT/5g8RE/Y8mZfDAj
aiBM64HJuAIaV+SBbuQDaiiAoMvcRg9xZ+4moucIwPzm6q21Q/9AwiwbKmBQ8/M8zF7YF7UeOk73
1pZ4IAdDPWDyBF6l6c17HDkDVkMFwSdY0v2gMxcN9GU2mclH2nUBznSTizG/qTSG8THQnHLp5Kbs
dXX24RWk7I+Sbmw2QiuXy3ju6WBK8V1myf1ch5RS1BfpYiDMMQYAr+DcQytScYai2AKRarVrMdO6
QW92gsBCBTlDFaVvep7fK7qNVGBs1Vd818DyUtd577TuVg7aj4iYOsJUYdwqzksFTjtsLYDyU646
R28mWKpRpek7RvtSx0uzXTx5HCsC87BWNhvM3HnoxoOBqn0uD2igD9ZMKEBmaw/pOOcXrOjg+oOT
2mqd8JDK9wCx1GxHqGJzrPvpzlwSsdXI8SVGzAokarzvPfVn0BuyviOwaAiYpPNeR6Uxhwjvho1l
1z1kbFFuJ1mTS6e436JYfwZKHb2oWPiuMP4BWHWtm1brea6sb6VeagfSBsSmSdLm1JA/d5Kt/u6U
I2Nj7bsA8ZuELEsawjMEEWpNlLGcJdsubRM4NK6d7KhYnFtUUzFMj5F4Q6rHK71yousuqo8dH3pd
dLs0US8ZRhPi5zQ8opobh3My6WHHmPySnfXDlDf2bcTmbteMqSWRelbEnCWyJqaM7n8A/UxQnW9y
pV8orbBDXJCPbPl3a7HZatUVkB/SnEfvhADnh5XG+1YvC5+x6FU0iqulWCN2exEQTMqquXxlRVn5
i5juRyGvG62/6pXqTLUGDtNeZr73QKkRJhENNcg4AK7BmtQl2Sq0DDgm/oQH9wJqmXthl20F/7ND
KsaOCNtSuVyjk81/egv+2/j9U+NnqGsn9u8JF/fvzFFwiLz/pV38+bd+9Xyu9oXZOMOZX+ybXw2f
p35BuIzBltWJY6y6/X91fPYXmKUscZBc0i3SKP6r4zO/wNGxIeOwR8Mq6/5HHR+usk8dn4vp29aw
UaCMUHE5fxpDYLwxlGS0qgPbBLBXu4EKMBvIrMRm7/cldZa/ckXHi35FX5eiReSBlGOHXdXZt6WZ
IqOIRLmhbSW4ujXtew4obE8rVjuObWEFY8eCJban53Ka2jac8U+9eSuUW1/x3NKzKOtXZLcTOd9l
1QDxxku/g+kWh/aK+NZW2Dcga0mCiKrS3hmwwBdW41u0XuR0VC6s8Gyun82mdQn5EeVBoiwgXMHe
SgF8UO0HNRiyNL7SVgR5NafFvQ7kin0MQpqYrYldPycoYnc6xLWj+KCZx7ptf40+GOfTB++87OKY
OMy5f4Aj415M2aLeyrHTw6rAGSI176xiZAjdMo5fi0RA3OYW2yM1J1kx5ayNMrXbkSlS7cfUDHJU
sDc1urxDB+Nvays5lx2n/hULwWNc5aHFBOsahgCHD8kxvjaP7gYyY+1LCD93HQzLzdiaaqBicbxA
MiwOUiwKWuWFVilPlGMhqmaT6+0SINRf1pjS+kzsCAx6aAjw6MdR3mspRyn2d+cijkprZzZaudVb
w+JfFctNM+ji7KQKV4rU7+0VfT/Tba+2OtpMJxc3S855PJJZsLVlPYVKA0DfXFH6kuOL3JlXtYS1
ozXcupLk4h07vOhxQEe9zZCbfiefNZ/P9E7ZObZKOvwPiv80AfR3CfsMU0YKe27nbtva9Awzs7SN
a1mgfNdYABSl3le3q8YfMU3ddlErJNhtBP2Y7415Y86jKC7mrMF5pWUP6B3mN4VRN8rvxVLPACGG
k6twJdalCsg+9SDxN/FqhNMJNEjWaINoDTnAzVKfC3IPkCc3PaNksyW+tc5vprpVjkglhyusGN7J
bFOqmQY2dBekdJzOXirwYradWKHZ4PzJXlhQ5x8p49Bcr8kMyxqKmqxxDfpHckO7hjigRqXGXjyS
HRi2qFVQ6LKkRlgGPWRQ6IRUIak/6Ut5DbxuD/I59xNZtefO1t/qj5DI9iMwstGKJzvtHJY91g6w
oqYcBMYBMiaLnoKPeE4PWcy3BcEHcZQRyZQL84ZrIXW3/OZ9RFea+Goqt5cPVjMZ1x38TuqiAuym
GYls43US0H1RecexdnQIjJEAkY/Zs7ltJoUVJJP+Id43ppN3DzppyfkUWmpe9UkI+6Z2jpWwXKGE
Jc4O9YqDkve9HJpli/uD0cmmjiP1ZUnasQ+Ab8SX7cxs/gnYht6S12XN2k01eTL6DnlKkOCweD4n
nJ9o6Go3KkUKT65F2KrHPNhf0+vzYBpgsPtqz5Cc7N8ZeVU1AEK0asKj/dqV2PkQzUOWWysB84yY
x3ss54ZcQc2BIF2rEAQPWtKr2CfRZF6D6jS/M2zo8x1DA8bZztzSCQ9KSsprz5gFtZeV8yOXIu5I
nplU7d6IFyK1clFAf1ZHVmOcffzEPo/YoMBLZFdSkgBv+EPqVfWV484oBYNZEgfan0ADWWpY10QV
xc7kkP2EP+kKjda0tdZcJpVQZaImLN5j5gbRfF+Mrn7qIBB1fl53WCGW0ht3SAHsc+WZ7SFPPb73
kxWFVl6Y8Luk4ewkq5dd5Qzurk66/HpFDCwxImEWMVZ9MSVWcoqaxgEBuC66C9N1+FINKeEKEhOW
38N2Pbqka1hKhduO7pjzK7bTTRfXhrKF/qPeEYmdbWyd6T/B4EDWbaWqLkEM1rfu4GBFsZm2ASTU
KcAN7zSzJWN902lhPpnxru9oE/xlkWjSWTvgzZjbr9xR3SXDVXs7gmoPcE2pLvCMVr2LF8TCk5q5
D5YZixvTVCIuh6o4FLEjrureVbYFqvvjUKnRt0W3rWvkxaFw7PjA0RntAZCpz7mDwVCUnvsyaC0a
955B/D4jiumEHHc5sxt2fQJE8rAZ54xq3qCZI7v90oynLbWd6U+9umBhNRINEOlgmJuMGv7a9rJs
k6A1FkXVoP+u+wMLGrnDYLPsLAhNKBM1Bl+LUIZgLOrkClswILRu0t0TwT0NgU8GvMyOLdfIz7+b
PNPydY1JJOLS5LqZ4zEYcPFskNbGO5tfYNuQUUW6xmgmHI2L+WwYLTm9g+U1b8Cc+jN2Ve2d+Um9
RR2BV1uLtL0tWuMJRVuz0b06Dhuin7ZZSqPRVX1xmSPnfpR8D8+09d01OhjvAk9WFdA+ZBd0YpD9
iRG+JF+bzBO9sPfFMry2rplezGaSPEWMZy6jSCNwLxM2lUC5IOF1azWoS0O9FFNS9quW172GQDDt
8NB3b65TBRTieWjQwt50gmgW3yxd+1DSdt3kJNadtCyvv46wbaEDlOomn2v1kKjxUwRcg4aCLhw2
lbOSLo0Nk28oAqqmPE9VpG7GpG7PU+Wh/FRYofvc/m04KUYTmjTFmT+B14SqhWJQiphpoUm+k4dN
ny3fZHtBi1szYIQwp34V633QlmxXbXICbC3mX1MROhkuX+oOcWsdpdabPlHLTwScIeWE8MHtBvqz
5FvF7My5MwhgibnygN3Fyb2w5ya9+Sha/1vf/1N9b+P8+119//Qu+v/zmHYxm4y3v9T4P//mH3sd
5wsiJJsFKIh09jArbeGPxY5O+a9TqFNms6D982bHVL/YiONZrzuejRVw5d78QmnBt0PKYUO+BANh
fgC4Pm1yfrfZQf71uc5HeofJaO1D0In8TRQWzzjTqixODqIklal2KzDJFePfk0G2W8jRj38jl4Z2
SxCyPxN6jelrSsNiTS7Pk07JNlEkHWjQXncHoBk7jlF4jymF2A4IHkU0PidS/CZy0eVHRPq0pqUL
BOTdVmYy4nuvmASq09XAHzZz3NiDN1PnrtnrmOiOlPGShcocw9oq3fiBhp9594AUJUBHReoMQsGP
UHdqj/kBNsRCu82iOx0UXIGI5G/iNRAejwJn37TGxPfMAodgUaL21qLGueCvMDTuVIdw+Vq5SaMm
E2EyZeMeD2d9XkaUL5Mw1KdljajPDHW+j5rZ2M6dSK65mW0mOsv6mxekmG/00iZzZ429x5tNkH0y
zuVdnFjWVjemhrEBf0w4nHbytPSBOaK13oTD2TVn8q3IXFdw2CE3rhEmQDzq7/Imc66jWjNuIpPN
AYpVShYg6JL0CSSyuJtk5Pkw0ajYm0HzbXS6Ia+ZA1D0ZmDWHBe6wnEWTcaTzPNmzyVw4ZizvkOI
dxUTH91jw1bNInRQAQamNZp+BYTXvOiVbiAMDXMHXoWlZ6TT76kN+wdTzOS6N+mibZQBG5SZzWjp
O1FZfB6WvFhcfd9n6guDeIsxTT1s8qh/jPBAHOFSP8z5bLLqUavXlY941JLG8Ut8etQa8ybWeiss
sji+FSbRVCFA0OJMNFV7WVQJoy+vwJ3mN7jQwJQK+zo3lChUEmd4ibpIv0Flnm0w4UwX89K89zrM
KnI18ClFbRqvvg1xnDyO0cwm+srVJnZTzMYKzY4oUgjI1oz+mXaqQqXr5AcGKFF8GnvKp5sJVWj7
RrcnXrnWGFWyKbixcTSdoLobdzmmdKgjlSSIXrR20A8lb9nYlN2ZBcrrOJnyUml0ZaOP6jsSg1dn
HBnGl1bVHobMlH6RGuoVc3hNhDh/3BdS5eT9oqyjpiEqNnYbFZIyTcpyr5rSyiiH66rgqhrH14Ti
UQ21mT3nRjCHmphrdhqEx1nfWA59U1qJQQUJuRRBribqRdN6WPzwKkY3Q6Nfj5b2sgjvRe1Q1aAO
33SYTKCY22njBaaTtN1uEDwxKu3vE0mD9yQCvau6jFhtULJtOqade4uRv3uVFCC1ifbFoZzY+j7m
zLnlXwDDb4iESUB6Ajs4HvDGsTtEfp1MgYzFqJ+FJ5Z450aEVgaya15KFGnytutn6ktVbDNFRtcM
zGu/a/PmDFV+CMVa4ErV21FrJ4echqq90cHRl3sZaaUXuHLOTrmhZmxaRVMVOFxr6ywsI9o4Rp0g
7Ym0Tdv0I2R4hCBaY7tPwCqQL/XLCRylso97kexyt6D0t3U8xxGrDE+dx21lAreFFZ4/Qxuaw5IN
xslNna1Z9aW/5tBKomZNhJhdZt0QlptvGpvptT2y5XSH3MS9WLbHLDdQekrJfAXYBOyaMj6PA5vf
YDWY3hNgbh2s3u3OE/NLshjDRBYnWNxxWBaCQCKUc+6G8qPcZs3Jnqdn2g2yBTqhH6AoLBuL/9ep
sGjxtcIAg2+ZCiuBFgSiGlpszJxDzjKJk6prbwyvM+6ZLdEh2A2dLqKtMcCdMNMkRrUTeEWevywZ
8QHm5Iwn5AzsXrrhtchdrJuDTCbyabxuC2iCRdMyXBZLPP+QCV1uMuDXT6wYQ6OTNhImu/hmRjZL
Ooc9gJ/YK8hcV+UhKmesa2SXow+Sr1wsVO1ow/bV0o58SyOw4hjLxxFzEDLEb3rFbbNBCiUu4Dl6
2yHW7mKkmXuEcWBHVacJusrNdoXDyihZSEluXNVHtu9iWqlnaj1l2DMVVQ/qvO7Via0+2KMJRRDh
28nuSXhAi+FuRaPq8Ms1Dzqrk24mvbjFFQvwRsTObhV7ueBl0h+09Wy0Zsc1/bLh7B21oQjBsrSH
1mNF4Gdx3obq2jFr9So90HH58RU9J02cXqaMkIO8aJQA+KoXWnqqHdGyRttRtqepLNuNukziO0Y+
HLJlQ3waOQMXvWGQIQyu+dAtTD3w46GW6763Xiw3Mh+/lqUpN6o2kxoguW60Ljm4nYhhwhWre9q9
HLTothcVK6NSx7wrB+sGhWa57RTBSiO7lapQbsYku554X4/RxJSlU4vL2CmX7WTnTKvJNLBQxiHn
2FqL6LCwMcXzrUH2AW7e+YG0KdI+JO/rbQsU3yYHop+JQCI9saZrWDRm1OlEYkWvGhCDfBMbl7qx
K3dRN0mEsvGuTFVPeUazPEG9QOm9sOlHwKwOeeUs/pRrRcGYsNe0ed9q8V2e1w4wh4/EB0H3ejnk
GmEgtcVKHaoITHyVrIf3+SM0QkU5cqWDTEvIw+iWJ6OR01OJJ/forMETsiWCop0VZg1ATSbagzkf
jqqdjxz9RcV7MCQEWKxRFhpEKlL5FPttXoMuqOey4wAcD2gEW/9bd5HpsVRLEYLf2rASG7fzR3CG
LpWdWMM0xOy2GD1bPIcfWRtlxfGKsY83iI3ttKVFiR/NOWqwqMLH7pqcFYRXGuY+/cjzUBcWFGMt
tZF1joHPsDYb49RB3Ug2vd7Rm7EMkB4b3GxQ8a1yt/nunDBWEo5M/SUnbXcWpJED2RKDPKjJDHE7
yZWDgtWJwi9SJepxw/SuNEux+6DulzbdssgiR9f1FsJWDWmH+ZpxIggVJTorU7MbN+naW/JCYX57
KO1YETNaEIhMtoRj2fvlI0IFvsVAnMrcOYQjrikrBRD4MFqTV/AvE8JS8OE/L4S8bJkd74C+yNZP
Gf6SHkMSgN/maYT2kmAXHPEjuodUxBuDadOlidiYkZlCqmhQMnM/mGtQDPvRDAQD3NcglgZJMs1H
qozIe5XVeN8/c3gvrH2FfSIR+CujqpwvtqWij6Heav0iV+eJ6VGOL6YncNDvpKUDILCXJjDtpLyq
UKETYJsnctNbybmxRpbSa0TOKB3rQCQquTmVwc5LQELBkmBVxc5cp1skUhhHVwpyd4rKnL8TBpO8
etTcD/pMQE9kMtlZB2gO+bKUZmEUa7F3LlWLeOHZee5LQzzNawqCHZOHUKzJCPpkqYdOn5cOYUFm
v6zmTlBbbtPtU9Cd3CW6dy6yeX7XlSgO+jbV3jhP02M6KtpmZnj/jCFfzEynSyfakheWuCFjCwau
fUnmatUbt1KrDXZhCElrsvM2uYk2zJtKubGmYThhYB/Zr8fjrWDot+oopyCzckZnhIy+sRGfWtIm
anOrpTVqnEZrug2gij4o64mUW9hsG8VO7K0+IFzFuzddNOQ1XkINaO4aDIJWwHme/ah7TdxjwS+e
Y00lJseaM+9Yz3F0TJ1CPQJFa7cYTdoTsHv7xlh6FDlqUx902NQbBWOHrzlms0HWrlH7qyz3SN4I
WOElOUdzWW1H8pJ2WaFUh0mlFm9QQd2TWGdsFbXb9Bjgr9K4g7ySlcNlhtHtxCExEFOY8GVxGNQK
vCBnI+8AAigtY/gyszezqZWklQxzy8h5nceBCjqhJI/g8agtBVRffEty21r2DkYwNpzS/jH0RNDY
5ZQQCl1405kQn8nYjp1Z/5R5/7f//6f+H3nmP+z3pjfxl77/59/41fd7xhcLAyVgVw9Ej/OBof/V
97O/o7vHN8COjPafBd+f93sAYPkjuDTm2t3jqPrV9+vWF2xUeCRNgi8w1JCz9h/0/Zr5YX36l34f
p5lumTrCQp1FIuNPfXXI/cneRz2pDG3N5Gts9e5pUEzHZ0z/zaW4uaSbbTeJwoUBtzm/dUb3LEQz
PNtD1t7RI9+RqCqOEtE2xKl1yllL5TBjp4l2AyDNa9YOypt0HFgUds0zDKDEYVFt6bG4xrI4Gwxb
AQOVvoJ+wTlQArj6pWcuav0giFiWFJb5Uhu7Ju+b5sw5RYI21/24TDQ23tCXJrzGPDPJsY1p28F6
dl37gBOrx+XhEBuvHRNvsnW/1SOv3ziJaootjYneHHuTQRt6hyp3WRpSgs3YdMuM7RgFoc71GgsW
J0sNKBxhBuyCHRO62TpIID8qG685dbJ7VgQKQwls6kMbJiDF37Iqcr/H3DROuOgIH9vNytUfyKEl
gle9m5YuaxANko64g+Skn7DgLiKQtsfIHEsBM9yeNf12gC42bOCXzai762xf4ox5maqUnqIAvrHP
lMnFiOlaL/NgmT70mWSfivQuphbkw5LZuUWgsM/08TGrU2OX9WPm0wnF+3z8CWOMkyfuElYC85Ae
HHc612Z3SkYpn0RcVoEscDZwrhBGOXioX2P7G+EYI9fbSO2PwEsnACqfjAOQlsdpwDo/e1p2xNn7
NU5r0GBRLu8Wri+2aUq5Y4f3qBj0bOgrxp1wEmfr6tWO3fPtsKSPdqH/qIu0Py24W+GWxJesdZyg
lP0LR+ERqG+1z3tyqkjlDCdIPdg/GvvUNLAUOpzxCXwRP9fzx4ZIj1Ci6uBIHd7ttLLPpb1E16NX
275QV0qMJI9OGFGYo57YmYP50aNc6ZnBwGkYqKk1YmXNkaCiSBbd2e1HfeNYpnpw6jTdVtNiAY+I
2TivUJVU6sOuHKz0q5u003FCcrxpWku5jakjfOZp7wSI1VeW0t+hzZnuKvoagC8s6HCDpfsqt21f
pgSVEOLFrVNZctuTNHHgXEi2Xad72xhQUWAligd+ZXyvLWKwEarWYcTZ4eexTKsAye/XmqV3MFgV
oLH/y96ZLEeOXF36Vdp6D5nDMS96E4EYGZyCTGYyNzBmshIz4JgdePr/A6ukrkpJVa1eSzJLq4lE
DID79XvP+U7cxhxNqS/rmmZMV/Xr6cJwQbyNwAfpVm/AKD+bTiU2MNJejCI6LUs1MSlRDdIx47Mz
R2Jj5To7J41DzBeY9h/W4LRfh8VDG9MT3M6sjk5249rYYgUumjEfblzIVQ/D0PpNaNmLwSbsVkyp
gPg7eHZ8QSRZNnJYmkttHGUuhisK6cl7KuxcPeDTKKtNw+npTkHr2iNo83cRI39kisWQ0dOmw9+T
xRwf0qyW52qI23I7Wz1X48YiYzea+u/4NqytiMbxAX+juR1Hbos4GAuy27Se3xvForqL6Xmdhz4l
7RxK1gS2hFtLb4G3Cw2IyGQmWHe4csymwZIZTxG6dkz3yY856wKetSloEFuKRk13ILE7SlzuFgna
KiFTcuS8mVRBeZhSHy5KY9ArkTXvLJ9O3py5By+pWSX0BJVPoAl00P5tLLXEG6EaaxcFS3FAD5Vu
pL980XRqXzgo67siM954pD7LJeUoCshgV+JQ6Y3GvsswWIVtIbObykjfIc61YSpV+lK2GalZ1Cnp
rWxnGoLlQGbBYpbmAwL1T00hc3+D/R/Rsl3UZzPo99SA42Wkd3TFXGk85XbnvcnSScM4D5p1Mthm
myFOeIwnLeUuqiu9R9Qpbt1oBn8a9ag6+76/KzroSfweMhoNMSNq4KklVMx9LJfR2keNo3dGUyRE
7YwPRULAXTp3xwlQv9xEMPzZSxbCzMHvPU7W/FoNtXMEwhN8b2X3CGMiwf2VU+Fbfv/FnbOSDEZB
O80aT3Zh+mE+oKtluqr6H1FtM0czeuNmJruQvupghpVYgp1ay0myUlDZ2ibrgT/fpZOf3y+GGG9n
oLb0CgeSVyotaflmPFqepIC3ZUw324a5NEl/y2huoERtD7NBUxrL720wsGoteP82mPe4E0m7P/X4
rWn3tPR3zemKx5w0dR/Jf22jaOC9BcdG64MxN8GpFWPEsUgjYnGD8vsMqmknyAfEukNXirFcg1a1
LvBF+JL6FtRbyJEFKD1O1rDrm1NgBMQ8G+qHbrxPZerVuyWYhr1YQybQQCxbeBg16kKd7Gkf6rOR
N+/oXG+Rkw03pi6ImZxWVan0qntJZXLhsFXvKjFjKkx7cVocxz0adHc2jSKac8T5sfVj5DWGz3se
8owJdZmz3jXu12VBHVkx5WN82X+VdZ7fOCqKUKrQf4ss4uvUnJkX7oGOU6CdbKc8/0ECXbDXavka
K35rvqCbRbrjRLc0viO00hlLP22Fb6Uypy02x/YhymUEtMbs7ibbH9ncJRRiERN/5/xAUfqL3afF
HoYgkaLa/lySirgt8655KXx+FWiYdsNBv//RDrakJ5/loc0iuvE64D61U2SPgazVSfhyuYx5z8fg
5V+HMhIhi2nNqp2On33iobd2bz2lqVttxxhxeaZ91nU3Lb7JqpfbUgJwGuzS3Wejx3GPUKB9ly3l
RZqSMQQIH5JF5m+kgMybUbreZlo5KRPIkJ1AFPvSCbnQ3+5Aj63CD/LDvEFXfGCKlz+SW/XKY5/3
iLYr/7nxHH6W4cQTyasnt9DT1iiC+HHAbfng9FH26mXuk+O6E5lf8Z0t6+5oDX5MFzjJ1I7wPT5o
vBv2J1wIRAE5aAfn3t/ZC51PJqpwKDfDOGGRx98J6nTE4BLX8h2ecIWEnu95I5VZ34/m0h9pVXlH
Tzv+1wmGxesg9PcMVOD9IiwmRuOYjMdM9da9U7ojJpdMV6ysqh83DhjpAA0MQiImJlqJ8tqADrlO
M+btLaumQYkhldw6dlf86Frw9OuDGvOdekKszbfWPShlOjwyzC3qIyLWBdQZHsVwjq0nRYtu6/Xi
4qP+/9IxY/sGd+dcTEm0hFmdQHWJrfeCHsNT5abyuxlnRrldSF2Btp4O+qQm5BKbNIdyFGpn1t9F
4RehqofuaZlaUnZZPG9XZsohqNyHxa1u6J32XjiyHeijaSwZt7M7eu8RLbRtIjvvPuid9LOjWvvW
HFInbOFV7pzUUltVqwWxdoNnpO6t+tpaNidH0Lzdnc6lj5ciYnzk9WqgZdP6fRki1JnvK7jeh9hs
mRB4U79fJSo7xetCH+Eahwz5RHlovCL9zGqWf2aLG76QSyOe0K9FR5F56Uk4ExVv1LjnphrRhKVG
h0V1dqfiJZZpNt+Mxlwy9Erac2BIHohEkPoITjk4o8EZibbTJkZz8LOhO8aC6KeufewX3X8WtMHe
HTWNsHrq4KaG4nUPpKH9VFsO3nSvq7M+tBq6SKWTYIhImuUlIMmgzjg+dNNzbLLCwkazhyBcAmWt
QzA1jztaWn1+w7C1RCMWFe6nKfIX90uco8AOR1+zs/qDHfAgthoxcuvi7LFz20UZkievoze5CH28
4alYqhmNR1IZt0Wl01fkb9UedSCz0HLRBY6eSoS092J/Y9u54W+6cio/CwI4HhFlVEcatfrclsET
rZ6KIqwZvlVlBeQ38bK92y/xTVtRkpJn0IAGLMfymS47UAjhycPkl/kFu3yzn0u0UHVMx0oZS4HF
qlXOfjKr6RGzW9uGzoJRKxvBKI6ZOVzKaqEpL7PqOHg6fpDKiuar72Vtfa/jRDthQKp14+ZbghYk
xUKJBWJe4zQHyaT3nXIzXRPFgNRP9lP9W9rYMBMF2HbHLEjKYMOcjmyyQtvG1u2I7CoWVbVMGBPW
UVitjCU71zr2WLw/S4ICyeaB1uQd25xn8RtBA1EokMzEl3Qc0waPlWizHd3PKXTlMEKkMzxkpQnW
6MvYGwraWmBeddNzFiAb9wDqJgnHfjbOeCfUqeWeDIfeSi8KX/c2koP3o2xr+7uoVkNMSwMvO6DO
fO7yIEpfGXwP25JEXFwELj1ucLY4ETrf/6X2VXx0h3Jt/ODo2jbI4l6WbBI7wgcX0LFdke871Ehv
gsL6ZkLyRSOyuMPjLQ41v/a8yKZ/VCpVXxJtl9dpMp3zotJpK0tbhU5i0tc2k9LaxfmKIxfEb4tm
TaXNoV+2YCDvbPy4IeoB+1NHFbnDmRRsCXbNdjF7HcV5MzNvaPvdUHgnvBxjWHNwv/ZxGuzbXMg3
x9b2scxbtYmwxm2KWvkMWerkkMZMyNra8S9WWrp8vYCivxWBMR4Kad9bOgneRdXej7ySTdsLie1H
rg30oqGUGgDMcqTVGyTCq1nMbfYq0M6uwXIEmHFBYWVmKc1PWKG7oGAbj7SRf2XipUA2e+XRgIgd
wlTFJjrRy8c2h8rdEMbMsNiy9nVko2IJPOO+t5b5qqbkSGxEcatzvDJEJeC4j8GK7gp4OL8ogN+3
UZSmLLRNfGQKxLPbsfAPKsO5lMBkaYty1+b9yKYzzY8o8YK7Ucck0WJlOIITcHa40Fgwu7o+p8J8
8H3ybbuu0/V2UPFb5+H6rOq5h1GLI/EuN5p2izYo35lFZG+yIrBeP5Ru1tRVmBPTpHw1VPfaQMxn
uuUfbEebYlOr8V1oNlY/FcsJHDZyKg6eq4iqHxAfxAWWLbxfGUEJIfC2NwfKz27k2wJIpr8wnLpJ
Yj+cl4a86eJLl43r/TaIejcQiYAB07J2cHYks+IgOmdphwKxI/unjAWcNGs2xdaodFbsWoL9htjW
zaVGM8nd0nkHU+TeFkt4einiOH+g/yBEONh68Hcj8fN3XU+9nQm6lM3a/tF+p05B0xS7ZRqXI95e
8ctUcUTL+mw8kv83hJPRyMes9+gIqPZ7n+j+7JWkIgs/h59aD2GSzOqEqa1hAzbyM2OQEW0w+HQy
0b5xXqMUm6sUatqSladqgEa7jZkzf8Y8RHb6ON1auIFfKKWeU0YQW4iC3k3iYj2GEU/hyAQ3mpbV
RjMYbViNw9fAbG4nc7Y2SSZfIErlzM5tew+Hwd9OjuV/BhdSbtC1YWAV/oisMXKelzp3cLHm8qaa
E+z91WuvvO5IOttT65o/QDdQ/81UR1Wsqqeklq+I9Qq8M5X93jlFG4q4tUJllC/a860fSpXGso8r
H9kEXQ+Kb60G3FguM6C5F/GmjjMz7JUffR0ZqIwbGuQtDYp5ujamuWCJ8yPcWjQgJoY09pxS/GOH
sQvtHFDiBNeKBavfKMtB/4k0wGPS3CY9c0OeAVfk7Rmby2ZawH9w1IlCvirl3eaZo+5H16awNnNj
TUjPU8Qicimq3egXZrcbRAI9GI4Tgx/Fv8or/4eM5RUuEouHnybnQIn8DFP500To/PcoV0jjcyOP
d9pdHUdMpUKn0OclJUbCEOZLy5ZECnSvNoNce4GqwrISDN7GM12MXE5PlZeazkEyBd3GnWRJIJpg
nI5ZPRy9sfmKOOWsueG3yHNxbsXGbUQyCcwlp9lljXdWJArsJyv3dl7uFmfl0P5rAtFtEeI0WypT
KFN2c2nj8THIunfBIDFEs+Bg6q0eG1tVIY0Z7wSPT248o08OnF1oIC6lcT9J+3Nq2t0NaiEVTq0L
EL6wqkMCjXOX1qV5hOtvhK0zdCcCOgWdi57BYu68Y/wLHgdD0IaLJhr99fw1j/GUyh7NENOPdJP1
1rfIGc2nyXfy0NX4arcEhUy/OJ03PrH2yY3rEhWKTGg4tw3NKGFm+B1AMxetb9BnSVO5awVowcCt
bu2+6LbRYtlDKEkWwLMamyV2IgHQqWF/NIOl3ufprN46s65fHewo5RqZvXzPJVzmdaRpvK1Q53sP
4OYxY8NrITJ6mmlm1l68nCMSrpMsCRn1Yp2ymayV8/yNOotHK1blW4pz6r6erOh26ZPhu5G6P7AW
z2pD3G53bmhDPy6g5hFje1O1VamY0N07w4OUib3ctdqv1WbyyvpAF7TEIdGjp1yWwN2bdWp6WHlT
HSqYAijo4SXuUwyqnBci485MW2fcOmwGxzQan+fY+USF4Dw1UVzv42bujzwHGMXbDhde4L9MvssK
n1TyKRaYx7rEuvfNLnorNZjZjHn41vQkloKCQ7pxM0Hhsy4IcLtN04/JDTVEr/ex29ZbYAjucLYr
1p+N2xM2cIgjshBoEhXJZqIXtsZGoYOoONxQ3k01+a6eW7cvrbKbm6bxfVQREG2Ibhf0+GaVRduZ
deGVAIrAusNrJp5HfoEb+s2woNtC5cljDLnaokGNiLeau1trUMPF4+5pEMJP/QHUUXpZFECwkA0r
2PTtEFMxzRO5JLJfR8b9WgmxyryWuet9tdvE59Eesp7EiKTeNIZuKFp926828aqRg+ymn5xB9TSf
RK5cPB0kcCFiCl7IPsNYncRZHFYk1OmQntp8ZTiu863Fg7ZbQEClFPRruoxki6YELVU4WurHRHm9
Y0TwOBuU9UvnirPKXbKg1TAd4jRqHnU8ys9ZRgUeIjMpOa875kPXQO5B7T36185p2U9Zy+qHYjHG
z4adQoFNGvoyJera23Y2+s+5MsSdgONzkMoHEjWMnfWIs8C7Bmj8kauZUXBDZpeEN5Xm577zxycp
LZqhWg48pXXFsropHb+S1IwJRnSnw8PhTUT0hANq7m5jtUGc3dHh79lPkM8UN5kpZwcU0OTwTZeI
I/s2zkKIng/EHKAPRqIrdxZtqGexePE5Y7C8rYpk/lGo0nyNzI5CbXGRD9PpaO+SAKDFJs7S5vPg
OrCzDHbdGMo3mz0gNQ476Y5wy+ygDHzlG1qjN22kvdM4iX5HrEt+UWZVIeD0THGB/z996jN4g6yy
aRlCMLC3iAkjlpPeeFR5o+7g4PrHMjHjXTcu6jB1eFgtiM8xSp+pv/WL0vpC9xZdZz2pZ0F9d2nr
ZtoPPdU/7UyPLo2RXLFsj1sfdCpN+3qds3fl7dAH343RxBlC+M/RTRwyuubFvA1GHg0L8DqTTetU
J6b/UGlXn6bZGc+u4aFjIHojtFFjcNMEHuqkvj13STDcGq2XX1CTfat8be7GaBYA7+Y3AgKSrbRh
l0Z+RlvRRFUUNu38YjBU3XutmeyURMBucKMfklF127Gd5YmMGHo2dV7NkkbbgphBmyHGIA9+VU0t
K5b2NS1sVENkTRznlshxNjJsmkRq0Ac2g6IIydoai6t2ElxJCZsNM26M4ujS8gsChHByGN/QYzWp
NOpkb2K/3wT1cufkC/9cRI+dpef7CeggKcz5S9DJL1bMYo1hYpfaSMXolLwFFZaRgKCrcJqSOOwg
8IeVZ9R7aeb2cbLLgx1n14WorZBIamcbDGLZxPFyT5wNboms+ay6Jntw4wFXmDxSWPWHcbHHr4Zm
DCIt48sqTQYWRIWsGwMD/chGjVX7rQyy5hE50iM0jWLeiNpnazfXg2BSGPeYEqFEC8Ap8M/kxR6N
d9vwhttaVuCzWP83KWMwGj2B/QW5y4CcV19GpfSpLZrP/5Wt/7/kPmNjkXhC/70t9VP/lvxhav3r
D/w2tSYzjlx14dP8+js26O9qdQ6gfxMu1CxYpfAEhc1o+jcOkQ1syKSL5HtMzH8bVyNTF/yP/DnE
Fx6Dbuc/GVdjXv09a49XhDTdQln066Ta/TlGrMYATR3lz7cBY8WFRsak5nlfuhM+rNK2TrkmG4Ue
bKxuGMtAdplnHPEY7x7mpmqPbTPVqwFbP2QrRRkohb4m8+w8sMp2OP/qQqeRn7NPi4GzTlm6djRd
DW+GRr0lp8MPyGmLdIDAayglq3g8jWzCooiM+6BkRnGuAWx1AX49s/Z/WMqb0+E4QXXS4yn2yKmK
TpGnwUQHnt+MT+i0hf1kgGGlM2cn0t7F2dRiTGHgSEWSU5QJLss2r5gRxqXEqhLby9xf29Iut4j3
0ruoLBPaeCxkUKzd6LkqZfK89LV15E0BQ18G4xti0/SZYHYKBPI9MqyJDoExdCkXnOj7pI6GNwhk
6aaFxE+Xb9WluLhVt0E9IkTeBhqYfXXOQB1A4EMgxvhnN01ibG4kRXJlbjNW3rsEJr5x0lNNczjP
yWd5MpC/LvTKQcWvkxblSO8g09VFP0ai7psj+aGRudpnGKDn+uoWIm1vlUZ3zbdQwtMsx18xu/8V
svyVkIVyHgP5v18RPr9BZIJeUVd/WBd+/bG/rwum+zciihkOOH6wqlB4+P+uZpH23zwLPcvHM/6P
JYF1RDApWtG7rg2Ai5fw28pgO5DOkFqi+wadCRPQ/E9Whj/aVwiap3f4q30GFYv8J8DgGmlE7MTA
iHEkBn5bgfh5JJoYDRmonO7r7z6Y37ho/4vT80OdEuT4f/43wpzfET8/Lka4YMAgIcC0A7j5j5KZ
2NE28dO9/ZgYs3qt7Fo+z/0YvOQpnXXO0kK9Ikex34Ix+6u45X95abhrrM2u5/Kh/vHSJI2buqfj
+IjBnUtDtwl2a7yQ3nmDi3mUAghxBIRua4u3BvTNn7/z9df/X7HQ+s7RCUlghIHPaNj8+fLSSuMq
yArrsYAdyOyPaDbOHP2wqHNar5fTJT61P7+m5B7554tyq9jsLS4ohJ8+7kpV0RCrQD46KP6eEUta
J8w1CxI+9CMva/7nxU4tLj6YQ9sdkn7o3110gYfCcPkcGjJ8D8qLM33soN5Eu2VZ7De4vbQGOH0L
82ZcdfphuqzYpA6POwdcVDbWf0bB/vjsXGsl8Un2TvawP351PtEtg/YS+WgOnJvyoQBkVhAYvPc7
bT4TNrBmEkEj+/NP7yfA+a9XhQC6KtW5cPDTDQOyycu005qPmTmaz3RssVqSyvBDZJqDl7noq2Mr
846ZbrJs5mRID39+/X9+MD3L9OmN4a3mvvn5WRmDoMpZ2nHIGK6+ksyjXmn96Id4bMy/CKM2/8WN
YpkgSzGZcEHnZ1ZFNHvkeYnBfER0qq8G5/t8TzgibsnIsrp3ndv22yjc9ekUgOeUN/GwGDhGH4DO
GX/xdf+rN25B5yD11HNQTvx010rbqAlJi8Tj0Dc8JLYHO+/C6VuMm7TKg/+Ph2QliPBc8n/P+ZlC
TMilSA1rlI9tx6mRBmaB/414j5vBE8Ret5lNo7KraTmk3OVBsZh35RjolR1jGoRkZkt9Y7ijvsbI
M+IdEwU4aPkY7Mye6ilJxmbit2Y8ZRyEoRQEiYAF9ef3yk9k1o/lxZN8fwLRJbAf/6dHJCviaPAR
kj1G0DCaPd7A9vhx3+i+VK9tWxrbgpLvtSJf6FLSZNnFKeicbTcHzZGUStTOaW43xWGZFvqxZiS6
d78V+vrnr/NfrIKrkhMJps2LdcRPL5NQ92F0EY48gjzkA/n4mFEqq1dTRCZmHWL1/vyCVMl/XAJd
4XBXs+fCekEu+vMVCWCQmcjn7nFSVn3j9KXzRq7T+oeFqH0Qln5oLbdz6aNGpMaQSwuXaULy8ZQO
K1/Aqub+3SL56yEjSPUgyFh4TS2bhXO9Jz4+oo5dw93gCQwuRByBJzOJtTUMcIuSozJRK0P9F3nE
vIOf3xbvhO+ZDAZbQjX9KPd/pz1d/DzwmnSOH2s2oW2gUKaHmWdk9xAq6NlV6AOmbeaNzIKlYxTo
3cHiJvsgAYCwKdZjx3bWONNkJlHKlL23H5fY6I+J2w3mtjJjJgBAHhjpI7NEGiOSyfhEgz7uQ+LL
6xZL/Jw4W7CnSRcKSVTcJuumAQsHkAqsc0y0bV9VjwO8hBu/K7OLLP36DlAzh3i/bgX6H9DBX0yk
7vdmPRffRd6ZIUpGOkbo7DEBkAeUvM8O9NBzT1hsmPbs32cyu0vMClamHhqBKwztReBCpK87/Fgg
hkly8jxDvQxVkU2hFXneUxCQXbBp8A65m1aOzUh9HLf0DdxgbrduL/1vJDcw38BP1xOTg+sd3esw
2O1JgnI0TpFv2hcZD4zT1RidBQwhSI6jiQ7CHuP20ZhQNm8yZ6W6N50EqlMmsVIPXlwWDMECO4lC
4jiCF/yIbLs594iHhhKDQY12tikTxKSUBsQdmD1eL6gizhuCOcoELDwm8811IQYnr69dOvNjs0eY
HMnfdFx98uAZ42GW9S7MjPKBndmkA6SYgA7CU2crFtl861p1cyEL0Tf38UyMIi3cVGPkiNMEb0/Q
E5dBchtgg0QcRJq1eK7KNZHObvdtQCOvQUQ7CbF8MTs/PUvkACEZJPT9+rqmJ910B49Q9j1Hqfor
lADnCzgKCOauSt65UfQv8RBlgOWSuArFwNdDml9fHdpYOWFpeuOWG6sU+LCiSmsEbHADNn7dv9sN
UznNSUs9G46f5jcjYZuwCKuqCMpnb4xqEXADFHPthaVX+iBYyTX01ha17QQkgoLHkJMkTBE3hWHC
opkRK5ahn5uB+mIko2vxcvOM/svczKWPCWEtfhZHX1Hj8EnjbqtvRAw/mNXesN8af/KsHXogCHpl
HBWftNHxjc1Rz6Ywz9aA3C1gXaEllR5SwiiZrPnmmsVeNfwOSB/qNYBbwynRXPhSUWQaWyFaMjIJ
X8T1GTOQBCLBkp3aKI9wavXbZXbtt8iZgJxiyCP+tPBZjcrJedPRErxMUnbv3ZKsjEGXhcdmHfLs
kkN6mzDZa3hCfcx+pF9tAAjy4jhxkDUJZuqFrBZUf3NZ3+RVLp8bsSpGEGUFl74HtYJQ1UN3VthB
GYem2fNPiE3kPUEkMe8k2kE8Tx79ub2PBf2tlezUpNBb/BcthOA7OtQsMciu/EvclMEl8Gp9xdzI
pg6aWEPZYY2khvMvkcMm6mVNy2ja7zDfrR/lSpZ57rqBv/x4tRh3IbtYja0faspOuRmcdH5oPmqR
vGAwd18xxT/G8WjeDQvfyGhTGc5yMuFeIl2UMpuvQ8pxwyoyCUxZsj33Wk3hvFaPs+SzN8uZN8Uj
yZXyZOzeEa3ra7b+FS1OxhhxRvUp8tF582Hw72i6dO+qYLfFMNi8Zjlw461Ou/n6USgsJBnMZ+bJ
7q8ciqwr+GobXgyUkezdtgqPz8KzaNs2a68d1czWrSPAHAiM6wu3Ed+dXF9tVTdsPF2NAzPiFYlM
UITXoIF3jpmrVxTX7OYzUcHtLpIBVXq3gIEmrg0BXdO1vHKU8VRQNT0GfSGDmiH8R4HD/DTY5TgK
3389/Fhr6YPrh1Fk4cw2Aj20jhlzWCaUt5Mz+xcSfOy3xLNayKJLywtUEmbXxickNYPfaEbfQEtz
8erjETIjh2DNkZ4JZRA7Tx+206NvT917EXR8RyryKe742wD9eLuDVcnaVq9HFXDGBEbOJoUBXa2T
yzd9Bw7aO/F26huEbO4VLRrySSMpeLXIZtdsbHZc9O7U5Rgj7gTiM9SQ9sBvRkGoH2wC94ZbNcVG
Qpc+4gxouhV3LSZb39rR1uPFRA43cI8Ogz9NP0Ckn3rPWe4zyO8bkR5gbXGPIJpw3pKSXs5GM6fg
CLAuAnlh6euMV9zfFhCALu7sWHhXecKUu16+nHp/i4GScgyd7WvGOPEGV3x7pNxvoDVYfKswXv0Q
Pfb6OUyUoEGVRi9GMusHPcfuGzI1nldRoNOSKfL0MHZ44tu245V83Inwk02kNilLgGNSo+/wbrL4
2HETdw+BjuR08uv1C8oam6VJ1lFzLFsQMSkCM2ZeHEc7AJ49RZH0V+63BNf0NIvMebOyzHyWhs8Z
gE42WxPw3ufJIkoT1tuK7Wadhw2ADli9urHiQW/MST98vEN2ImrkbvUSkhpMc3E98C6ToV4JCuIR
jTmipizdpOFypH0esG0+M9/ja+nXKm0hVI0s2/Xu/Ng2ZxxnU6gKwzpZfsJ7XxwVXCrpG7CCZRm2
w8BJZv3UWjXqIMwms1jCdn05icu7wO5ovyk0UBaR2DGE7bzisVpmDA6etVgA7pBEb5wuZjlKcx4u
afusjknXwvdIuOUBeNFmvJJ87Vq7afSa45w6CAicYCicq24nhq0Vcn/kC61w3jDyctfwXwcv1Uqr
KorBPuUAh+sd8MCpwKvh8tPFkMjmySQ6kVskyvmgl/W+AqS8rn1aZsahjs011FrRrOVIzuwaEF3J
PfHxAfy6Fq0H9zGTrAvrwtrGHjvOx73LnJFtTfcYF7WXzt/AV0ePH/enjZLjAC6aDmNFLPAtSe7c
IuR4tkfbwbGbxDMYn19vCBR7/g9F8vq4LduxPRokFiM0AucVu/RSPu4Kl5yIBWtJZN650MkPZlOZ
d8Tm8iHguk3rrVtVJiHnTsVKhGGbuOlG0oQg5TRdNun6hoyp5O5jQF3gg574dzOFUBty9jTvTJu3
wC1nPjsJ5OLQLAgZ3HrE5lwlccLooxQ3zZDVrPZWat479HkfOalzUwvDRNzT43hC7cfzZed9XgIL
gsm9Rauwbt+AtQCvoKijGcQGhEcntuZpyxyHRaGOgXrsG8MPWK6G9dVmQ89jZjUz18W/oq/lbLeY
MDmqvQR6pvBzmDbh+BiZMU7S7o2QljLRXS210PI0mn6qj/0wVsm9ueIETxXL6B2idl6F4/dcAWsQ
d7swo6V97p2BIiQ28uBFrJizCoQc7xc/9IONTORp8HV5D7vqe2JExjZHtwFYokEa3/LsTHmc/YhR
RG88CTvRwumTb8fa4gHWbI+Qp9iR5hTRTU/LM6BCmd2XPJv5nFPFF1o7eMgOxpBZe1H5sBziBjZt
MuryBLQqu7XszjS37JrliZO9PlZMt6CuKlWhRLfqH4EuqBdcqVkMKTKjTdtJNNJad704N+vif0bl
SCMySBJqqsGuOcEUIMUIjaYLQ5dtgFUfTcZTnDFr3ral4k/oAHxIlrPoBzqAZNtaEKJhO7EuNSA1
UJ6yZzaJr695DOmXGHSCWteRxsdBOS+4CyYr4FENkjXsSLS8PAA7NJsQsU8hswxeqf7YTCIwY690
/+scT1HAkpQHKthl6x5uItB8ifyIO+jjYBiLuFLnosjITW971rSaqM3ohn5ae8TNElzSILZPkwrM
u1g7AQnlffcOPtkP0dTaJ85gfK8V6cEYvTM2t6GMWa0WVNXPI1fefqybQZazOAZsmPiMmdTIYq03
VRT4l7JFSBpGzEqeJ22r1xxJ+6buWffahkeoL7h50ghZmVE7e3f13oF+Qz275WyXHCUz2F/s0RUd
9oOBJ65fmY5OThqB8WuF0dAjMdiZS4RO9snzFuGdOLDp/thxvkEuPLSHuifDHN8grg+/6503kRNL
g7OJlp0TsCrR5+Ej8TKDbQP9PCeJ0mVjccfZfU7oWCOW96yTQhx41y7xuhx8lMwOUQ9EAWEgR/Av
9nFeev7OnXu558rJMzRF/Ukn7nJJkH99Qt6dhx1PCKszp51lz4a4iqjcEtHmbCvjgfywWiMBCip/
Z7WWPsrYMb4PynLe4XUsvyD4GzHa6Y5ye4JlQl0lb0zViQsBPfWhoLnyZbWJtqijIgQsTUN48A7g
fXN2LA2bwgMIEmdu+hmuRfxEUDaT4qGE6ph3jjgQ2jDfBZaKPiXkY3+vm5nf5FQi7aiUqwDsTmVw
Yi1EPJmr+B47URuM7utHs+S/E56/mPCgePeh9/77Cc+lHvCAvlVvvx/w/PZTvw14fP9vvunSNgdQ
9mvMzD8GPAFzXw6dNKJ81/wY8/xj8GtZf6MdKAUzGFdyRP69XZlfGNCPZUUjroxmz3805bF+mv+a
polDmRhSh4hM+5+7nOncTgNSsPbkVJHnh1lmmFeBN+DW5zC3rxtyDjeO8sS3zvCiZ6AyLerbKoJ2
n0bnjrbJ1gOsdKkBtx6QiCP8HM3/Ye88luRW0ib7RGiDFstJLSpLS27CqkgWVEAEVAB4+jmonp7h
ZffwWu//zbVuI5kSGYjwz/24LFZhmBuPYU1mMkgIzG0rEKBrCqzHG8gw/c+ssS2wlrF8drF5czgA
ahSz9bxUJtiiTWkHGKyV06yt2Gz0vsP3eahU4T/0ZT/+jRT4V+3R4xNwGdW7ZLYRzrj9/abnZ1PY
wNGq6+PY0JjjQ8bYx8A8cBV2y/vidf9yifyHWddflcd/Ph+yI3InuGnsQYuE94tEZxuWiX86r4/a
aBxuHvIjxge8Zkye/s0zMTv8Zczz9UzcSy1MAgwtKLb77Z3NzK/mNvHlUcNr3QBoIUVHKHYfOiJ9
GGzpLg0Q4m+k3P/w9gBiBqblI5mT9F7+/Je3R3iy1UXZEujwk4loT8+aRNwqAFfG1GRa/dcfJpN7
rLMuqD0mMr99mDE75LQsMnm0TO3ll7L5guewm7/pZfT45+eyFhX6/83qvj7PaPFcQFdlTvlvI1F2
yDIpcjM9qmSUQM4S8LsbpYpqE7JfXiUA7m/6preuNMv4YZbkh6Bj+e1//Z4RyClzRiqP+G/w29eK
oziYit7JjqrPl8laO7UbPxbiMfJryof+/Kb//RrysKDgCwiZ/riu/Zsy36hIOsxgs2NtzfMdXevt
Br5B/7NOapBOU5uCRg1KKif+5nn//TLyzMAHGGX5fsSoa1m3frmM2I1qiEZ1diy1GojL821qp0fr
KlMgBn9+j789F/hWHp/5M9NnVkHzq+v2l+dCAoQnlUTpMQUKvcFdSfSgNpvpHE/aefrzc/223n49
l0cXN8OOwOS8+tuXB17INxqDa2ieZg2bi9PFCT7dYG3+/Dx/nVLSK8Z78hw/jHwWGS5X+6+fH7HP
tmHrkh6F6Q34JHXGm3InHJdicLyHJOUktRqbjpqTucEji9gfJ5c/v4bfrp3lNQD8YqGzfLLzqP1/
fQ0DxTjp0qBxFAPecizlCq7NbMQXqukx9sSht8EGPP3Nev7bzOvrreN/4I2zt+Ue+vsMBLICND5B
2C4JhfPSZH5xAtMxXddZmewbp8a22cEIY5wzjXGwFprz15EozfjD8kEef6+HqDjlohSH2DSKEwMg
/jNnxt2fP53/9DoXkslSLBDh5/jqAf3lssuB5WnGXcbBhMT9QfeE26wHquD5iqSv/UNpZOAb0ZeD
YGtQwnMxB3viPFYKcezzyj1HXSSOYxo615Hht8HOH5Iq21RJBG/zz6/136/aZQDsMChDlAW6+ts3
aUZlV6Fup6B+TSqO8phG5XXZtt32z8/z779E/G98ZQB8Qv77+70xNWw+FIAKR0rROJYjY8F1gOR5
lq3rPfz5uX5fzrk8QxOmmc3d0VtmvL+9qSlsCYGMGct51eSbOBTDBut6v5b8VHZEYeN1TeTpbOEx
eDOKMt5j8ur+5oO1zK95/S93leVl4MALGFCxKeDl/HYLk01tMHyyxSGg3GA6Bl8YgS4anfoY9/V8
Zzi++eElIl2nKTVAtGElWcz/zpFdOKh45zZm+EQYarrFMmP3KzyoNRVasqOi0qad5EI5gjglqbLv
Z+mIz2Hs5XM4yfnCSJeTX6Qa/yGApH1iFuedB/SFeklf2vden/sPflKbBwRP6yqBmtVvzDo1HkkV
zndkYBzommUy3BSN2b1LfMIfs8E2rjWYPK7IgohPpi9efSoLBaavRNU9zC3hj10Gehz7fkBd2Ypm
ABcfvLKRjyNhfcdI5Dxp58swTpTJWJPEcj/l0Ll6Q6Mywa6WzMQldvhluyhxG6sZ0o8+YfGu2tj7
jCsjtJnasW2kO8sM47XmRE1qP/HdvQY00WLrhfgXBr295TwWvIVkG8L7ylqm8fz643yXVxF+dQz/
xl1og9ZamW0fvM2u8PCcR/ElWP5t61W8DKRcd6tS3WrigdJ4jCpnunCfkc9KTfrm6+MVvu62dpmY
d7WjSI9UVLeSsQLS7pxss0gueRyB9FLzkhhnVM5q1VvTGew6K1RojcY3mrG4IsHnEUWT0poPKLB8
dhPzL0puTDNBXkvdlx6GoLG2Y7O8dXKoAwhKPI4mfn7xuxpTswrSj8YENgtYsZnifTQzkWAsxk0h
Q0Z4AtBPSsaw+WwLx04/JCbJnUUG9B32OroJPxrZMBUv5jtPGyMMkbxBXRnUeMNga0g2gWul3+ig
ZWmaLflsLQDcrbNch4WuBAC2DAjnlCBfbWYyY8kGSNe8KwfJtRQU3XyJ9QSRQXD0mlYdbvk7UqTm
wtFnn9MnLXi3jDfQrug7mEHTcYFtzTap3xmXmodqDLl6vZxhUCOSsTpQKUTZsVcZj34C7G9lxnAh
yWBkpzyU22g28s0ITfEGq5LadRl8sljP1VYxTlkTo2ju4i4ht03txVnH+PrTQqYbOPrmxXLK+dQz
gzjgURKPcRdsK7fP35Vf5hcITlQJCS+4KeZgn6cMrlGQxmWK6ryFIT+7Gj+5STASIlPvEOId5zUK
pb1m8NDsopERttsAJlnzqdrPUToAQGNmlFnRLkkUSLI+qU6MmZCejZ7ReqFhSBS8LaihzRrSgdxM
A1kOu3UFaqr71tBqf4FnfkNOO1wNgzNuhil019xwnJ2n0idf+MV2amsbrqnEJpt767or9R4surlG
nkkAfSK8RDVJYMo77umA/ohqG7GcuUBmFM6GgWRJ/m2wj4YZviq/FbS+OTXZzDHkrtbX9jegiidI
7NZqsNPrxE81HBP/cRjEuSqD+LUjP7BFmxlPiSxYgN1ljwTt4dpPHWfpKlN3uFvbkzGQ75pn/4po
9RTWcOizoI3AfyhIWD8VkZrDZFWkVkoxABVEps1OVuVW1koYcXDVe5IXVEnXMVfDZM9P5OSc3ail
gEky2NG5oz7zho2Sm2y0z3qRE+B6amD7P4Ec1g8T0z94fG1NfqMGwXPJA2IPVDGDqc278AftfM1x
lIQtEkR0npRd9KWJzfuQcS3UL6BGztz32+X+463Gqh6SNW0OxW3bBfM64Jcmj5RqsBWw80qsm4m9
SE5muMxLv8VJHKQsRRCGYldwRwjiKDjUGUefnuuPWOJU7qLZdPfUMruAWmu7uGnN7jmQs9pYOqUj
Qc3AKWNZgdPs/NzNdjSCFGeCt/muzHLv1uxp+/GDPn7pslif8dltulToU6Z7s0Pt19E3JxtbsfJK
e8Hrsk4e8U4mJwfED1BIHVIXOhRcmBl7B44I0riTUxNsi6l5LavQ22EuGd56lyhk54508UCqtR9h
4wQvo56jeW96KcHLnugXXQXsx8pRHWqia9ejofzFiTqtnaqq10anggMn6OgQ4dQkvYll8Wdth+G2
Jlp/Up1zCQrXvESi0QwtwV5iASjZwpTUbgQyupNC0fUFVcrh8J8lLjJFYz0aqYH60MFd4EuNHkav
p2MuEbJbZv/u9xHwwl1AoP5IsKvFuaJsnA9cAoSCGZWL2NvrwIBUDoF8q8PUfcJrVN0CPXZWoJGz
o8iUfeETTDc0pa/VIKz9AIfhZETlBea9uRZFZN8CKqC1FqXzKoKOvWrq2XsQnrI2WLVQF01a6CSj
4HciQOWahUath1anzppRIDmrXHhLDIc2kVWpLWbUrYifS3N0rnuTJltzFmz7IwdqQt0yqtmSVqzI
kmSD3DP1Ct683EfEqVR8HrFZQMgSrjxORjT97DiOQ8jV/V0H9zhcOXU0EELPS+7p4AAYcFWDd82J
vd6jwAYcAKzqJK2p49fV0eKeFfK29r3uhin/eHAUoaN1GoWHghzLUYfUv0PPDc+VGsUl60tS4PFQ
fOSlCvxtDoTmxY3B3vt+ln/i+wFQWgfAJg1cRds6k81z0NbfCh5626iKUXXkzbZc7LvDu1m7mWYR
aI1jXPfsZfGG0RaRQFpxsxlmjwCkakI65xtPYZ7Z37URUXza13A6CJW32zKOp0tAw+YHfRvDaSat
umHkM97SFzPvJ1hfGxd2zK1lDu1H1uSs2Upy12ARoOgG2q0bqNx76syeEvTv1E8DWjFdCEKfmJ/V
uksx8fDD7hiMOJ3xSYNUeRm92oan5PVPRiyGD2Al4VvcR2R+Stg3cjOac+hx25sKCfsERaQ8GD5Q
LqwNUbwFBfMydVZ6beYFcC9g+BYzXmi96cL0YhcVX0/2FFDpCOzLYfyz9POMDq+qGw9umZkXV0MI
kLnmnlEB9qMDrO99n90ljZM4HRX8FWhhJ+C/db8B6lSxnE1z/ED7Iyjm0bP7owezlBJO1CGuSxmx
+tCe9QjYxNxFecX3xk1h75g1NfFz2n+vORtxwkhIfhkFnwIji28CtzJkJLY4lySogSoHdjMefNMR
z5NnO++GXRuftt/rKxFO8aNXUv9CasTaj+4YUW+QUp/dQ10TC39NQhDGlZU+sTEWoLZ8c5Xk6t53
nkl0MdhbAG4CkpvRF88mkjvZe+M+IIQJY6Cc1zRM7GCy4RxbcHBuDr92ZHOyCQIKba2SMHjIGXtV
LhS5CJxcLu2kXBuck/EUQJub/Phgj4a964HQUfoS7TnLu2u1EOpyAkFrQq4nuy28tZUuqDE4dmEc
xWu6mIwNBWXcoLORBlgPFOBsvc81D5xUfbi3JyiLxULFA9Q0PijfJrIHjeiSlcOnUZPJUQRMoEoP
9omhnrkl9Dqe0maSh8hEHrDHYeL33NDLmHTmR94R8OSMz12HjdDJ7St320ap2uFYaK/gcdE2Y437
3Icv7bDhgooFJ73T4432TQuG2+gfvEYla7MYYLqoeiN7+Do2W8HbkYgQvqCs3oVd+7NbIIO1Uc17
y0+rVaGib6RN4WUvYMKuRjsASXkEdnzXO8Z76rugLmAaEee5xqB3Kgz1pov5ps8FlRT+U90ISNjA
D8sFg+g38yddXs8WfESSN9RR5PUaEsR7ZKZ6P8OSh/YTfeAVbUFexP0mMizvCYIi1s/K/hgXFKM0
Yhb5xD5Kv+k2kU0msq/PYxJoGG7+d8y/WCK+CI8enWXbeEE/zs78fYQH6eM92C1oIMDv0RS/mHW7
9Kk3YX5ymxqnGHaVdOFKWvN2UOnrCG/o0HfJlaeeTChrjyrE0pMApAwWMmWgo3zdqKF/NeyGKake
ugN+4uaK0ZpxaMZs+ZnTCUF3ZfDqU/ewTwvlh+B3dHNMlY88qpk+rhl9JeO+0hZb6LQBQDJbzMa6
wTOaHaihe8/2YZn4AXwYo5YIOkw129Ckts/WzrmjpLzNVoop7620qb5dV7bKs3f4Dr5GuLBEd4wp
dY12AWStZoWq6WL3MzNJB2obk4vO2Q8dAgfr3zUZg4C+J4LLamVEiKZ+qzly5lG6bnpamsM4F5+t
wD4AuqVlxEBZAgcRO+QgtbHDimNRzGXfbyqWF3SmZaYxVb1462MOCMJQnDEqm0oJGoqvFfe451CJ
6WK45PjtNKBMeFK+eZ0ZXjpsu2ji2NEHLEu6JbZVAvlnoUvH4Wc22/om8yfryrRy+IRxk5+SXIu3
uDAQuWM3sO6t1uu2cAY4icTzYH5grvK9S7eg/FdO1MHHT7y6fQEBxdaBTIW5ry2nObK356ENvzS2
ScUBHcoyrYqBhUHI1H73DR+IvUkbtn8rN6lvvWZe59ZQ4gqIszUBNXypOVG5FBgnmW0PUaDlkB/2
ARrBMqn5er6hdo3tRNfJEX8KM5tcDns82cXr11+JgLjdA2H3HyC9R3uyF/PBdnIAB0XHGWxsbFQC
pug3embbg4FlmfXMpf8Q5XyYaZN4WII7tfsSimsJccceKyqbcnRjiWvDXKX4ofdGxEvE35qf/BnD
p1947UuFx/dopxmPyDoy37UIL7deKq3Xojf51svc5DXrsTnStjbe5iP73dlIzMOc9/NlJLbYrUcm
rUcA2+Kx9jj2qSGp8aFOmdqzVVucFrB+ms2QC53DOEcVQbxkMegxDQqziYj1Dh4VbYIwA9e/ORtY
7eL6HfEPi3eeoSiG8zlq8CasLBl1SDJKEOEtKQnZdbnW7pVUtDt7lvYgcM1MyAD8naWYc5gyXHdG
CtieThJYa3Mnn2UjZ5A6LeykYcT1yK2hFp8G0T9EEY5Zd7JfPhPZM2Wz+L98VyOIpIGPDZFy7Vr1
fLFxy+yrRYpr+3K+BBNt4jMldMBKqT30Xa6Azl0cmdGwPKDM/IcYo9o2Aq6DTapCz19m0NQvmK+F
yT/JSwzOQbn8adXxaVn+uBQ6OMF0GXigLd6+yNsobZhUeHpUs2CTifZpy3UPVNW6sgJ01s2X8GQZ
tviciSach4yryZl50Iym9HekxNLZcDsfnjp7tK4iS4vTkIjqXSQm0VKR8NMxEn7CrtMzm9SdOAnC
l+950Hawc0bDWU3Uhpr0F0lh3XM44B3C0EH+EjB42AELXQKKS+0rzi3NSxctH29hyvzUV3xMmPTt
ew1/kJ0WL9xu8+RHMRc1Tt6Upx77djjJbhLHDsm1WPWh0b7PU7yOTRQ54icZhHp8xyy+H73XwmWz
Uo4eXf29JOm1jhjm7duhwRPe8e10QHde1MgvUPRThGJRgkhthm4bYxe4OEjgl7oYxFuDjdLDxzFb
ZxnbNJOCfT55crFGdZx8vE259NaZjof4wVg0hOvAVaBrpDmv9pAUPNelXh5cHT78qOcqwXrxgdG7
fmcUaVRrZrH8pquG8sGK0ykFL6yPYKjKfezHxuPMgeAzEDVvOOqWa7AxJ648IJOnNLYX15czzQeS
5+GGfi2OfaGfDD9Dn3MyjjZrfG2rdPw2DiFTqJYNeYOUCtMlYVvBnbHO1JXVDuV1orv+EVJJ+KMe
XPGZwuU4DR5ubcBU3JncVMNp84IJv1XJFTBESrxlvucB0GicBhseGCwQ/nVaTf+Un//H6PB3Rgfb
XAZs/3+jw/5n1cR/bWOz/vlv/mVzMP9BeAdkWWAuWVHMDv/X5hB6/yCphqofEK/0CbPzR/8n3+6g
//8r1m7+w/ECaI+ex1CcXex/k13FDfHXUS0DaFIaPBhpe4aWnr8MGn6ZrcAYLUMs4/LghPGbpg8R
JRHGr88iB7zqoRmMQ2n26jUsrNdJa2vXB9OuHQciJRiGZvBbR0cX07GVEbI1y/mR35PcN5MJMtug
ABypvfmcxEAnUIJvAne6eWXEsv5mMpi7N2wqneaFKeJIzjF1COhaABDb9nFwD14wvIWes1l+qedS
syfshp7BjlZq2xq2vZm027B0IOIPxc3U2h5LiwslWkJ0aAOEV8TJTRXoYE1Lcf9oU36KN2sUR2Re
tDDDutOzQxVIF7/4bgHyQmu5DwqZXDoztSha4zWZZpneWn7bbD3DV7ehE2zdVD7347TqnRHbsvK9
QxEM79SeUPzuDHrTuPX4kWI7OoOrxlYH/QhnsfL38CPNbeM2VPZAz1lriFpb6Tg/uozuBLyHYpNS
4kWDcf9uk61FsxlOWZQXuyLFvZjN2EDZBsRbvlUgrUF5X6h211E1R4D0Rkxg13qDM2btRHo1BpV1
j+woX9mm1i8MN3cUrN7NVlfc58yw6TcKG4CxIcUirLfy0tROrLd2SCW1KlX+2s9Vepc75CKc1ujW
jkP4blXHQ/OgKDx7sPHKYP2cZmoqC4/YQOerK5HU6XVDae2riEhVMPiMnsfCydEAqx7UYhVgf2dw
sG01Bj3Vy/COEjL2LNLBqintwTt0Tli/BVQ1gxYL2H0i5XlnbI0s6Fjzrt0Slxzb78UFyU0GOBRw
pw1lFRYfHlMdjlK9UqvWrstTA1EWvE9llidlzNS1qLAMQKdyQAe3WBUc9MnfnKfQsXa2DrJvgY0p
fjOKmKZmG9N4BlmUs7kotmORVg9WXlnXDrf5s6uz6Coex+xbXQtuOwRTwBmkiL+7IjOImCyOa/Ax
6XXfoaBx7qHSqcUjRT6wwFnZLV5sNtAT7p2QWIzpyOcpZSrUYE09Go7TL+f+jk+1qfg7y8GBD9BY
DxCNmBeZ+J+HyitPY8dDBna/jJvKeLq1qRZ49gCM5Qfutrx5NcXTfSCXfU3BTOQ+pw773FYeXDpn
4nuoQ8kDWt2YqK1sUrStAVTNV+gRgg72Rvi0wWoE0bcB9o75l/S5fIbpk17TykK8Q80DLX5O/dMb
kXZEX8F4W15ZJrI63A2AJ7Dd2XZwF88EXVOv8fw159/wDpMzIUCjKz6p0yOSRG/dY5u5sIH9Cckk
Xd54B+XrHoB29xSMBX9Risw+egOLyCaEW48o1w77TLvZt68rjQQZz0YhMGRza+IMk45ETCB7VDe6
xg+7IpXSg6RX2Kkibb9ouOXQwws3uGuoBjtyIhrvLTASm6YBxENiLXAPyNasegiwJ6NYIke2oEdH
Alf90QVJel2a1ADibJvOSlj2vaDM914ro9gmXJHUOESe+BbZYDG1VyRsvcTIAw0hzxhM+ExlnBgP
IASG/exn1YOKVbSvZEf4aPm28IlTFh1PpCFaBu0dQusQrquMT24iHnplqWVo4YcyGXC28PBAoWKM
ZiNXPXrbKg0p8WsABtngS2jema/bksCamm4ZRTwOKq5Wg1d9K9MQxIdPDjK82F1/Y+r4NhlMas87
Uh5Z8+np6Iz+STjJiNaYzu4po9w5Q7Knbeg5blp/A2ckvPJ9HrAW3haDOvuYqVpTtVDdd9zHmK84
FeXBqeXfu3X21FrZYlJlDUfEiTd+UDuAz8plbAQQnbiBHimwEtXJKQNxi3UWQxzm/V1YUQm2AqKW
7P0qz1Yhu/XtVOeAs2vST8MAU60Lc5Vw5rJ+lPGIU8D+yYGO/HGS1mekS5RJG5qhY3vfG4uoJw1I
3CZpJRx658YGgf+GfvHaGuF3gqeQv8q22MkBQbuYymHL+GbaZO0sgU0vZ8Xa96uHnuPReqAi90cx
eGubbmFojkm7qzuKFxA/gK7keyej+ppzIl9w6lu7UVEHkdGSeZX71pM/4Q0OIs5U41QwRbOdg2YR
3phhX29HghIrWp9OdYyQbUDQUya4w7GszKspN4NTw4W/x2hOhJPtsWkVikSgWjEZ/XSm+r5Ow+Bn
agfpwdXK/Bb4RrWx8vyRriJEiMlwtvzW21XqqBCZCNsH3r7u5EaQC1fDPLMeOIM8xNnsWNjpAXLN
1caOxIMq2h/J1CGO42S/HpNG11sHVEu3BphpTiDDKWVnylVeVZYPm1/nd1xWKEW+sKB/Tu5W29Qp
0rZhZAcSdFQYtwZQVMuuf7aenW/nwsZFCb/Kqev3XlaAQcOWKIo1vJqI1OjP3O0jW3l7w++/k5l+
Q1vem5MSACKJGDoOcEvP0fkaDpVxaVzvSUylSXRCjKsMJskrcSZYja2z6TAgXmkgxFs2CeEPLKDD
feClFvMItewhAqj6retPJ45Y2mMqB5oWVGj2lAVUkrmtW/xsRZChzjXyFNFStWQROT4MxrDjnq53
ecu/jeHwTjMn30Bk1Z3johPHiWJntcQ9dd2E1/VQ629w7+U3bVvOtd+hi3rssFbwH+cNOSSMSEWX
9sEaKZ6wal6EtMuPWXw1jF1unVoCIyMpm9m/tiO1iKEKObkL4+fOH40b3yKnmxMsoFWB6p21aKiC
GPIMip/X0KlhlQJztkJGX7mz5jY49tU10nCAgaAQVJh6xVa0SjxHKu04GM5ptmXYWBJEiUrEKbxK
R3YK+d4yK7VNRynWUntooUkzfgIIsm8omOyedJPqQ50E6sVXQCsla+EmniOIqoFGLnFpDTCD+ZjD
SToXw2CcTE7p69qy1aESdMDU8JXXmZjEDk8udR1KKho45QfBXsTThqM9Ixnz0ghGxOQpm72ykwFq
US7gFNJlWWU71zD2sR375Prnt6xpqhpe+yDXUFsakgG5tUqTVu4YidGcheS3h/RyGdOEVomF1kHa
h2mwbIfbGTvvKh9oUq182kcnreSDylp9CJ3ceHO66NqC3/hTB2CnFRb7XVT78a6XgpO7o0g2NOnS
HDPzE3cg8xJxuecOWt1gvSDkHdEv1+LZfHbqcT/qEWeCMz9M4D6ux9Sm0j6kXXIqrb2v8TdIq9lW
QxX/xJxHRR23PBqWJHzfrN+O5oh+PViU/mStOGolrtJY3ePU8BDKw+xIR+1IF1CYRN0mM5Lc2tLh
dx/lrK7WOSCpgOCX1Ym0lmGVzuI7x0c/5SfcaroSWu1SGIx8EHNLiJVpIoGagPDAFcppZMirUEwZ
cDBKyuIi95igZ9D5whqaFf4ZMp4oL31fbWgvBoaKWSeZaB0LGc2ufKps7AN3w5excO8MMxp2aAP9
OnZ7/SCCmerDaW6v4wxCIcRi99J586uaHRiQtX+fRhVozbnr7pOotDeSlvobFdTeB+xlPBJ2OX9Y
rdVddBEYu9QafjYxpbXaswfM3YOznOHdkzty+qEcgASglvaVDnx1v8gSW1vgSpgMWJYh7Uyq6LN3
3cUTuYPGpchaoN9BIyX3iiyYq5aehoHOFwHukltlLfdj56KZhdFjZMBFxJBxnh022ghQPwKbHkFX
Fc21b+VrCV6ckol2I7o0OqF4+uU2s5ZNP8my7sN0dfeDarnsSuuSEugQIinpJO/YZNGDOfSAPhV7
GWOTD11O744IWzYJ7gTBBu8OWsb8IpEpL21SfOcAGkP8txVzad3N3nkqRUUnSfJdLcwv2l+KH8Hg
L2uW6Lpdz8Ro11hm88b2xScnTIazo1BmzR7o3kkz78bJgE+SJZfOCYep2gQTNcBjX+pnplD9WdVO
eTXLgdg9xFR5swwwEXhCJ/koFS2dK5Gl466wEm4FZtQEyIAp5VQrLaPwRxibLBxD7Fn3KRr2S9cE
BIycovyYk8rEEiuchRlfBox+e1OXj3j0KpKdc0gxQlftQDWN29Caj+mEDaPWHLJQBPPrNO71G0AB
EIwMlhlqlgkSe5Zp0MU8+Y2K2ZRkVQi9pkyj7tGxzYXx01WqJMa/wPG7mZkeUbDhqwmbXmPVDp9J
WxRI+V26MOHqw2iUP/NxJis+iYDjY3uVNz39vTE+K1xrw22cdPW9k0XzJtfU/8yIoitvKd1thJNu
sigUJ17YEwc/FJ8oqXZGVoSMXpZmmC8p439Un79TfSAO/kn0+V9N/l62f+3io0GUf/Mv0Sf6h+8i
Z8C1IEHx1Zz3L3gZ2RYQunhwoZCg6HgR8tK/RB+fAj8/Wiy6JskT51e2IbEXCzsmbkyHBO/ihfwv
qvgW0eg3wz6PZkJKDHCwg0bzF1vrLyqQwvLo1jZ5Wuw+4br3jOGacS1nEgYMJwmX5zAzb5rWldYT
/b9tcMU6xa0rtCgW4mAKQ7itjXfJQfOSe250PZfCefSzDIuLX/vc21s3uE4o3Lmf+F08FkDLIYkz
7yti3/pWkWHf4ialxc32mS+16mOgJpTfRog7I82YZaxaLJ7fzZqYaypi6mAE/SMPTQs2NyolFSeB
I/e9AxB3xBBQcXqnLVoUG34MyckaWn0s04J8akHebmNjbToVLG54DSSONg7B+1qG0RX9oAMDTn+0
70aDeWmQ5tjXptS8TM7EzpScp9rZgSX3VmXHr1aUcnM38lsL/PhF2NbjbE5srX0gyWSAI2NlsrKx
BZ8gMhcTVXwWJhMil013G00gT0iXO1vH9UYsKzLt95406x9a8yRk6PIVZRByT1FT/qTczIcKLF1A
u8WYHaK26zba1QU0mcladwRyX6owFTddn+g7zOrzd2ju02vZ9M4djqjp4EwZtxG8SHeez4djwpje
KeH1Z3P01UexGJeGMg529cCcK0Dp2FjoGys3L+VhKKnGUFAAfjCPWvLEWIqi+myX8dEVqB19ShlD
blblpqUwqcjr4miExlHCU9kQb51f3KFRe6UGLKcRdoo269Jzx6Z4jyAqQKolxa01B7O9i4yMKeHU
imXwk/Xn2p2y55g4/FugMN2BvK6Zb/j6oR60euSAkl6w2pkXMMEj4fnGSV9E57ZXWW/KB5f24X3h
hjZimapohx9lAJUCwe1unoL0EgO03E1BQPmUUQNlphiPBH7ZqXDDaHC4Ykdl3tIDFWDB73zBFsKV
3/txrK+F78vDNPbOGa+o3Be1n771YZC+qprQLZB+764I5XwYic9fm8bgnG02wYemr+IbNvTtI0cp
wCsF6Z/C6I9g5ugWj0ovvLZVbb+VhD0uKnZzghayPoChhktPd5TcaTfxbmStz3aiXS5HjrwGoOU+
iaGu9iFnrmlk32bXInhXDjh3Ra44nhicF1PhAckQ7i4IGWNNQWk/O27+naMH82gjdu23ICwfq8GZ
n2nanADRl+ZdlfjM3EZADyfPaKmvICdrXlN65VlrjRz63oomg9OTK9ACjhN9Z6CT7MuBfxTPqXyi
haJYDw5QDbLYxTmL+RIxLDPn7yVgcVcWzOnb7sPhHN+sOL88Qok8xrb2T5VW+5IKA+Y8AT6MVGb5
HSUl8t4T8uBPuGh8MZdHNydW1NacwXoWy7euIp4ScFTZTRxnN0zB8MVRSHFP1NT9OY+qWjt5Rofi
krnKai9/DXCUPgVlzR7IpgWXLzSgnjDJOWv6Vn1rNONOSx9iejNgBYyinddlxV6g5F7AZtGZJ+8G
IYZXQ6Ab5b4D786MnUNphVgkJHgLJKKh+e50cP2Fa260OQb7CozCFntRzwQ7cMLXLpgUcCQTpNhK
B0vzGUO0Gzop8z3WYXYHoGKDdTOMfrQODXYgsZhgUf9v9s5ku3Ej67qvUg/wwyvQBYApe1IU1aek
nGAplSkE+r6Lp/82ZLsq7Wr817wGzmU7RZFEE7hx7zn76JYaruxpzgXB8BSxowZOhZ96kzVRzTLX
AjjN+lxflXDVrynixNY0jZfEWjTxyHfsLboi2nuyFtBiSHXOjPiZklscM9EKzIhoDKwkLb9lUmmq
JRXcubkvj23rTnRGIqO7A9ydIuYhMoVNzpsEl7FPhOvfinbJTaxyW1yWORdzxlyza/Izuc1toAIB
T42LdpR6bnwCQcjn+xroTh54ImpYQS1pIBGFcTGMyblNiDcjeyc442dvbrskrK8TMdZfjDDOLm2a
V9sSncTOZAhN+KlassRq+zkdc+tA4pFNqeSXOzUl1g+Q5z0UlqB6c8jg4OHSa+dFIVVmvmoO2Yq9
R7Cj2opQCymi8uaILrwZqlsTPhnDQhL1hqieHkTPoS+UqzeM06ttO1n+FY1GTF7489WN7SUjFxpR
cQHCCfTxhLzvEdf2+yKeumMa6OopgxcRQ8/bpnOob9MBKUw1DBSsM8HWybo3CodCb9rJuhwu5hBZ
p8CM0q9jTeriaEmkySaP25hb/KrFhXFgojShFKmb4JVwz3iTF6N4ycImPLAyoaHvmJdY0r3VfWK8
VwyoTlXnG7s88tobM4YQ4DpGyCA8alGgjv5TNPrhzhS1eFBDLHg7DxoC3SIiMpXXXJq5/la0en4X
umf575HgtyvimbB/2IiR0S6Tdd8aV0jCrAE1aBOTsE3EhJvTe4etRRsjjcUdZpqGZ3+SRI+9SyEC
C6KGyFYg/7ijG5odSoz+0D0rxhSQ+qGCrNis1h8B4fPHISO4kZ2ZcY4tJNl+kd8OQ5EeOrd/pdMc
LVgzKMk+ewwEWvLVjdWbCPsPBL6vPiwlshHytaFHJE52nR+bwptRQsaPdAGrE+0J73GoUgt8w1i8
24GcnpuQFw6FZMot47lD0lJFfAs6czVx6d0eJXOt5TWlVhHJlSZr1N3GVtk5W4gi6jxZrge4n276
LWTGWb60Mvzo49n2D9kwcuKMWVl0+AZ6W7C59vT1K73PEWdco3o2yteKBZTaKxg25hSmuzqdo/wE
tqvZtGNibSjy0ivYc8WJ+ADvlSl5/RU8QJTchlC+rjzlms0jqB4VAulKSRpbTy0ifhSvnZt899XU
Gk9uHZKyZKqBzVBpxCn4oyVFs/jM0wzKYjfI9pksvnHV4MndiJkz2UXOMxq98SDjyluTHdZf+Mlp
F2Qe5SRIirhxzj0ucuBZsBJIj+UpY3gMF6lFngqtsq3C333iCWI8KCOOzpOXEe5XmPNlUFF9aTib
J92NKzwG45uTBvOpCaSxah2DpnLBLK7ol3LL1ggbMBA1V3GMPGWXenLeDGXYHfzMdth/+/G+BYq9
nkOHTFB0iEltREftRB1pc+zVm9yKT0TknKWZIR30zOqsQpIh5sirv/a2zNbEhsz7uB5iYojaYGtE
Itw2cVYSRMXYb1WqlAdZWLVrWmf+oRd00rrMyvdkN4sPQEqU0VUKPY6hEXOn79IvpP/c/ipy7X+V
vIa1Q8WBZuZTDvu/Tdz/D5eeBi3z9H8/uV+XRfHjvYvf++5nSMGvL/ttH+eZvyy554tLE7HJwpv+
+/Des3/xuHmFwJnmmMtQ/e/7OAc4Panpli/Zw/2Wtv47iVr8whZOYmxz2XuxM/yvGAXOpwH3Z4uc
73GHWAI/OeRX8U9GUtea2WqSDHooi8jcWCrmvtIFaYVd9zLL9JsPnnNVlbqDuzORmZUgHySeOD35
MNDWovMf/QGlpZF16TXmt/PgOy2xRLSSayz4TBFZfBOkNDOhXayqaLQI8hEbVkuQTggvdxVkr3Ug
oQIAa7irwgEEu2IhSRyfILPam4ii5T25aYZ1QluU6XpNRkXavizGZXh0RMBUpbWWbvJNIsJFC8eP
p0s8eTl4zbEamhcTjNRau4O9SrRrbPPQ+2KM4j6xzW9Dw9tLt3rJyviDWwhsQOnFxN5Yd6ai32UV
fB9ZTd1WNPWLNBNoXUs36ZMwQL/eoiYnXXEwvCOS02NUdB3dbg4NuJht1OU27Zf0w0oNAkxIol99
qvcEc9BVNnAInDR64itwGIR/zOOWVl3DTw3YUHB+IGZTodWiXbMIZkLNuiMFNaO5RLDTkDp3DB+Q
UfLKxAl9jEPYt7W1FNIzh6DCXb51O1PfRWV2F8zZsM1a3jKL6M65Tk2ncbStbV+jH7QryeBIR0+I
HKk5FxkSq/HHXNTlobYbkkuZD2/GdLbo12bRe5gZ9JEbOpCCvYRdLLFEpMADxUo4wTSYSQ0c2LYm
QfsInSc90+TDSWBkeldpoQ+jz8Vhk/VCuoh39E3j8fMiiTEcbWYHUxCkK7EhEw1EOuwGPGmPIzth
VPH8gTHzboj5UFGCIoCdQrAzk54IcbI5Tl7QWduhWq6ijp/Fln6JWzPd1GVLNDoDtzVerInDxIXV
Z3m1zl33wvX8MQUp1QfmlhUKum+243HuNf+VwP6jbjKKDRy5du0NGGPynKPUmmyKLA+doKiRhjZt
8/J5vvPIp9lIWbzuRr5vpLhkvCWNuqwpLOBFZidhRh/c5FzVrOWo2bk6fY9LpVzuhaju5idoCDZT
2uSbbfJBuPMopqoUbQCHy3O8x1lz5unHc3d56PtI4dQI97k7Aq998VJ+ofQ4w37PxeRzN34ejKLi
phiZSV/Tn/+Wl4TFgwIiSNZq3a1DNBoAPYSbM5vJ+7xNqrWFz2c1Esi9truq2jFbI8ErLcUmbxwO
qUBnN0aqhTZrTOjcAI/YNWbautPWFuQqoJ/RPsdjgpeiRw2JvTpmWIKFz7e4UUlcEht/4ElOTZJt
BfeJyIb4blDu5fP2ogWsD8LEDQrDHqVriU2rhC+2EjmnG+hmeopQwO0napjtYC63IWnV689zyzBz
wekWZzkwuItMLoGiqoO1PXJsPq9y7aExLqsm2LNtSLf4O4KdtHFFjAaX8+cFsFzh3OJ3saOLvT2z
jAUD97eDierweZq7fiS9G2vGmt5StyXYNHyrYtc4fJqKkdBSJpKHfQB9zOrlxt8o3DgFZvrB/tdm
a8zdA984XucMfdboTZE1Nn1x9mIxXVyy8/wx+WZEMcBFbyzO5EenWwqkeE1ShXGIXO7TUrsmo32F
ElxykRU5fXEDGwE0WpYv4u1oRLI4mBgv4snZB4poVvav/DITNIrT2nKhG9noF1zIpVaLSUgCQ/QW
leoU5+IgStfeGlnEohiZLG4jpw5iUrAPe+tO2YG/12Yx76uOxaRyBpLNar52OPARxh5rFLdIech9
VrDcy+xf1yYrIJTj86YdYgmLFoUkv1uhu+aSaFznzpqTeS9Dsmpd9uc8dsign+up2rXUi+u0JD5I
1aI4T9KZLr2HVwliHjw87oDPY41+Ld2kJNLe9qiJd04h062D9AXtvssSuGyw8M2FtxblPBqjOtv7
Yf1RI/XxGMdsuenRl8esJ46RxTuzad59YbjbwjBR4tfelxzD4zY11K0x9hevRLRqj350mmOIZSsj
A2S4kf0stlY6otgsJobNJADqrym4wmEFbcWRW9DAiB60bpJvVlJOGzZ2gbuOhfXoElO+aYGHJ9dz
1PaneBScQluEEebdyHT6bSIAhCp03bcqciQDWIpPWnENOjvSRdNObGHgNTAlUbOba1nXxqkiOMVg
jvG9DYZ3JxYlYUb2lH74aLO0ZJXQul2z/I+HrmjKXZCnE66LxsC4VOEK3uSJMxjMni0m+aYfXgdw
BAxGpcXYXlJL+UQSBk6bHzqm1cbLHKGXVX00ZCi8ApsYtyYzJbOatI4v7iCteRtZRWgQDEn5oDz5
+FMp9i9QQIu1/091jbNQKiS6Q+w9fybaExlraadsiGSMZ+avWn3EKQ8Xm9DxviltLivuOifmSv/P
77tARv7pfbHoCbbTAjrIn8gHAY7iOeiq/oDselnsuAftOP1ejICSpyr9+M/v9meoA9UbaB7GAUjn
AvFPnAXyikmRAzt9yGYukKUSCFIaoRGNt1+/1/8mOX8xybFoEAJf+fe7gMuP8W+nH037Y/55E/Db
y37fBdi/MJDBzOrQ0cTJuMxlfoui8UiW4f/4HiJeQboMf/PbMMcxf7FJEAFb4TLR4UQ7/1D0+r8E
/DoIUJTujsn24r8Z5tj2P9FkBEQgl0wa5kLecvH+cZhDqc5jA/veIQBBjSWnoXKcIyQMVyoc3KuJ
0nd4iJDGnkoRq/44xEV3pypjyPcp82T8Us2Asv3TUUTco40fnUeRVZHYADDVie+wsIq9lxYs/0GN
oWYyxkuUmsqmxsNRMlmF+yKL4Q0fKwqZLEdoFroPXQqppOUZXC4uHCItcVGVMgvJFl+qoob64LqH
XEsJlfjmfSu5r7uqEy9BaiZyhS3Bui8KnDDt4ggoFxKarHjhKPEkOa43XXLQ2hvTMM37UFtsDFoj
+GithiW7KpeR+pBjmmXAg+ofJ3X1Bkyo2+qRck872LM+D1Sq6f43nvrG+Y/XhtHyaqBHWCvSRhOJ
a1pBuU7y/qjTxFl7ds8LW3dsLUwaFco0mQd58Dwkuo5IVfTFyyep4dOF4lpLoSEmfYDWjFzfoOjT
pr+gmhIDUXVM0TDGJf4p1QWNu3KIWE1XI3KPQ5P4fb6xqsh47XvbffBpQZNU29vmuUEQJfajC0Fi
TqkmNkPUmy8NsAd8zdRScEdycFs+oN8PrUamDlR1J4Te6jtPtulSIQXef36+dvlUXNmwxxL+xE7T
cTIKOrNsoLxi3C3FzL4HArQu/Urv4pKD3BIoTLN6MWx5HSaSyDfhma1QvabjWVqhUocww/91kKhZ
7Z1yIenib8GRTi2uDUziZXpibT8OjUNqAMHO/a7DRPFSQUYgfbWacdFxqYDxIMDkJfArHEL0Xje8
OztNGtHxdpmsPpS0l780hp09qKqZl0FMe/bpIjJqGfydsq1GbmrKSISmfXRFh0U9J/OygYL0hp+f
k+3jkpartMPnNpR8yc/dJYbotqB3Ezir1K1pQMlgSXZKKv2K8XXes0EOoFda9scobfqIYZPn5cq0
9aQ2JGfE6S5IRKfgWiM50JCNq50spUUB5NgDZ3g1NBjIth3h7Pc42bGGadRqdpkC/egEwzSZoxYZ
6MXuzS4wAW8q+wvO0HSf+xiEVqlUAbbmLs79fWqK9qErnRe3y/pz7opnDFIzFQSOR0Vfldw6pF7Z
NeB9qPgtQLFd7EMGcTyrQhmRFqco9B2Lnrjf3Gidlbet1PldC1hnB4khx2TmmKeeHCaUHDV2aU86
B+1JgC2Bo0/KqVNorhge12Pm2k+TiVXYzWfq/LBhezROI4mpbcqNYSEYQRdEB5Mp87RdGqTZSoSJ
RqLVGnuGpu11bwfJzYSG6qowRve2cyO2gmoghVZ4tMsQrKIGptAJ8JIhRiMLfBLeCwKX+Do0zeh9
RqrxA6nHsZk59boK2DPguxhXMMNVguvSZqggeM2brgNueiNppuIQlXn9UAfE6YKkJqazV4MdQx4p
9BN9P7HVSY2A1q6akxZV+cWQNAOtGrPHlgExIF8iGbB+FbM2EZ5knUMTBjGO3Rcu8b8sFCb71JGt
jUQwPIZVeYeDr30O+P42s1Q0u8cqLz04dTpqTjQL1ZrAhR592YhVfpUX+PwYKvc9Ayz0/Ws2ic26
wTL9KL1I6PWUNenaavLkagDBPBMrytRCJJaMVzbBVGugpxMB0lGB/Th/K7Wo6V2SPArC3LuUc288
4nNcfFyW0rsADa7NW2Qd/RZfN7e4cNPT517iEztlyYFVqZV4oz5XljrtQvjEeXrCLQdH0dR4TT/v
okqyaH1SbhrI1xukeSyrg1WSLwhu1oZnDhVzilieqyIji7CLgCqZLpuWskM4COdyMZdmQ6qvRzHi
O1PABooLT/sZ0n+KUrxcmlqfxr4GNtevcTH/K5f+olwKTJvi4d9XS4zBuyZ+7/5WfvxtXTJI/PZH
69Ovr/+9bCLAD05rQKTtr73Tn8om7xfqMh8Ypm3LwIT3+fe6yaY4Avq2CF0wRDme5K9+d0IBeIW6
ARfOl65nWfzVfyGCWXq3f6j1aW65wiFZznLgAdrLN/9ZAzNDfTYZ14tDOqFIjj6yyLiZMDYitt8U
Y3Eguf3U0usPwv6F/PpVYrd/sdv4TET7ebuxfAT2OCZNXHxggblsg36S4eDKkJWPnO1Q4p+69P5D
jMJkpdHWrKxaYAAyBGP2LLyuKKGwfTgFAupXh96cVjREAAbixMUe7+86ED+VZ15qtWT7uMOK7ejG
GGAPiOrdYXYblzykC8XK9jWhl7b86+w41BzzU6tLXPDtqsXC6gYHAOJ0usj+OdMiKuaVxjPTE8bc
2sCY0n4928WX2ccDydVwmBhL5uTQwJC9Qj7nId7Rd07HF/AR5sa+ce26CZvfDj5Im2L/6O8yVaBN
LWDhGIz8ZPBq2pQVEctyyyfIE5OcIcIXpEdseIBpmjW5zDbDlGN3T+8nI3xMMPRjOci3IFO+MmUS
+zjrb6PWIwsbEWAEqz5JCePD2yU1H2PseIjYRfGeT46g5vVRTYjxvXCiTST79ly0CLxR4qDtb3kz
Kp3UvolyYHKfN8v/lpW/WFZMnML2f1pXjt/fVPnzBuy3V/y2kkAiBgiNIg60rC2kdFDa/Z4Fanq/
WDY3MbcPPM+f9l9LHKjgBmMnj8RNLubK34cwJksM8YSI7Ni8McOx/5t1hDXpjwsJKjqkdHysZXzn
EFX2p4UkNcOaxm4oL65ygOegPqmvGCwjKTZ8ExkH8RFWntqYt1guswcdVy5ADcv7oej+PRDHjkvY
LJHPSXN6Tol5u3Jtb+pwUfng3irGhdiOdRuUGwMPRXdvZEs4r4rGsX4SRR1SVA9xZudXICHaPY6Y
JLl4lgqwINWZv4tbVRzzcObJzqh9nc9mtCnyzCGgCNqUik3awiDb79Iq6JoVMovwnGG/OLe91e1n
OdQnK2jG7zjwvjo5CC8naMVrNpbeHuBh9bUB/LvGKyCP0m7fiBAw+b6+YmvkWY260rB/D1ROzo4T
ZVzY+YQT8pFhp2BqNhC8AguH4doDNZAPOxB6C5mNpvONoZT1PBC942A220CYYEgRK3E/t4vDqK+L
zdCJ58yNAwo1IsynYrL3lRU8E4glt4MgGNwe8jsnMeqD0zfWhUK9OfaY+9YiiRGgDOV4dKWKr+EE
vQVdjWWpKlCSMEy5qnM6pFlpDN/a1AuPc+ja2P/N7AfCkYaa0Dd/0A3waxD9TXkIrPhH31vNNhjj
6cVli8cQJyYcoAaDtoY953+1rD7dul6ypJqXz3mcP9cGb03ek16i4obXsKNBiZGi3BJj5q3datFA
0TUeGDXhMTLpQwVop/TkkLwnVHVcrsinemjlzjdDij4cnekBZ2BNZornoUxgfsYQHz37Xgw2U3Gg
E9TjMjWjeyc109t5bvVNOCqxVtqpz+yYDCxBYnJ5F5uMFQjLewdm1LzKDTt+oK+cnd28ms9qlva1
FWDOkiocb8embnYgT6f3Dn1XsUKT0K371Kg+2K0BmotGx9zn6GPOWB7iw+QW7bkLfSyykxyj78oC
y0jchXtQJlbXFQoIj6AAhM2ruPPEBeOsWMkmQEzUFJYoWNeHYBX5bf+F5Pp+JNputnapndYzlAtI
KVakht2gLHedAkhicJODrRtyVJS0F5wePT5Y06XWPcc1HwqdYQWNYm6fIiaD+WqgG/pR4oXd+n4W
0IDkQdi4xnepXbGylUroECNIXZHhg0hy0lG+tiu72nmJCJ4xeKbs8LyrKsREnPu+wvDnim8DDd6d
hRfuPa1DDRorh2sHlVbuxwZRPba08SUoHfvWSEMPiSdCnJ7OOTunFNBqORpOt/bxbZ+I+xmrTR4a
ajv3lr71XDrZ7GeKtZRTsYEBah1b1F73mXCZP2Rj/8VVbnkXo+Vnmx9Sx3hBFLMBtmf2alBN1n7A
V5IlboaVRcLUOvfGGvTxMG+ZwibYFVCexaOvn4apZpY21ia7euFvFENJUjqc8Fr5RXMrJQi90G8e
45ScqcDuD01h6xuweDg8J+/k9tzWOLWt6Qg3GLPMKEtC2WgpmCDYmC5X/vyA5LG6ztsB4J1VJ19j
YcLrkZjh+rEZj/4cq/BYMBV8AORjkRneru2pEtf4OLCkleNd5NTNeU4q+k1wdC9tz+nGnKpgnsY2
i0IdbCIbtZuuze/m6MpL5dTFESGYdczbXq5isyUgsajow3CS9w39jE0YV4+GV83harbs7gHT0vwj
FxVbJNLaD3OCQQUxH2byBg3NBkePgkzlpnuvn8CjhSzkwtLdFZ236Yk8L2dXV0W0lv4gr8VUGBil
WYiCSI2bMA38V7sU6jBXIPmMKQswj6ODw3/oylcegvpA6Wz8ACxmkDatCNmTTv+RhEZ5AddT3rdI
GGFD5mRS1eIt0nm0rdG1bNh5DXt/aEH3VWGtXi0ddecmz+5bxNwnFbAztpsGhS+hQERn4KoZJ1/f
CjMOblrVpPWq60O9dSLZILDFmYXjA2hS6g+b3lPODxRI0Py86R3tD6AN1kyU1umo1o10jbMy8BWW
lTs+VxN9Fwc6y72ElIjdt5SvUK+4N9itbrTrw6uP0+m6UL3BgoXmaKQH8RW8C11C8jsvZlgUKFVL
823MI4c+iH6iYxmurXG2DgwmqpzxGM3HODanDfJKxvJBdq+FeaR6EKugsU1AeWLmBBd0bjdePNyN
VRo9G5Obr5OeMniWhbpNwCgWK6OOxi8ikjU80do7RQgRQAunYXBg3YS+24lz6xn2vdb9bR8BOqkz
kV31HLC1y7X3mMwWhGwMfNwSSBsDk4GmjtQxgJiW4sZmwtCUVMd2GK2dIvIPMbryXeR32ba1+3wt
/PCcYMfal7LtAZZTSeOGjzdjlSPdZ8++63OCq6IO6YCF4Wo7obo8R27D8j2G45uKRbU3yCG+0kPr
vZson781CPcvbtvctXbuPmjfeRKzwwwoCGuMRDZCiM7Qe9hIQHddb3hqc9WfXJm/JUTeHVXiRajQ
4nI/YOw69LD86Y4ZUXuK8UUBSoic+zYqyltdM8LzeXINqyS5MyNUzsZYjOeAp7JaYZUens04Ng6Z
HtxzXsXJyYrdXWknhHxbAjef84U2MwBAP8+2MHFCYJ5D9hj4UbXvO7++qfzORM1WEatUhz98TPeA
2JTa0x7Fw4ST79CW2RJn44xXyH6jlyFo45XXDuWm0lm9caSrP8CJPqq8KJAmJN5DGvIROjPt1nw+
wJuJfT2wqm7ReH8NUZ7hqHfUTVKV52w05utJTuc5NJ2nrKaVVifoOR2jGfbAnoJdPKXh16afpz30
4eYrrh8sYUEf4NazhqM3JoT8yPbrSAcde39OzCjWr3RxYRFo9mb0LhSA2SaDyk/0KQjmlUfIwtXU
XXklZER0jjmw0qyM1soX5VoJL3taAFkPFFU00GqfR71rYjCCZOgnN2XZmfvAi6pLFjm7XNrV3mcu
cD3aTrEpJqIvVOLkcKCt6AyliGXHSvpDhAsL+euYyNvarUC2OvDJJr9vNnOSuNAsxq/IKBJgaY1b
7cfR1DcVVIV1Sgg4IOem2Ln+OL31PkCyVQvCmTUBMR6K/KgGtAdPYOOWenovUDx8lXRgBWXuWx4F
4YYP8pH3eb1L8P2V65k0HzIVBLmcScroXDcpg+86zZOViWPhuposmqgAc2ni5TD1DCf6HnaNtYEe
MfJIg0u3cgMM9mma3FD3rrtYIK63pN4JmnIMBULzpFkH8A1TbUKzEofQNsSH7/nuqkN9Q4cbuXcp
u2hrxgwUKD2abZuld66nkZ60YsZKGbYLSsNKjoJT/XWRKB+sCZaoV/QVmsu5TUFU9C2JLkYLKIpA
u1Xthd5LrcQig4FHBnxL3HnYEqwVzv7kYo6d+Y4WNrvREztgZDkZNIXU2oWFzgrzwZ/CPgk34eCr
8h0K+gBNJP817HUCdeycIJ2CY+omPygfx3ngqBETC1KLxJPP6NikIQuFDXxmkipLHqW7cYM49Tbz
Ej1rdEsK7QBB5Uf1GU1LTAQN9NZ94TXlVyMakd1bQ3XEmItlx1xibsUSeNsPfn1dV/x0yVzn1ebO
s9O52VGbG9cpyY2bPgIEE4NQQtpeTcX3JhTmNZQk/4gQRXMHs5m7eL181OhrVjUUie9OVsHVxTZS
XYVuMC7t9ea+WZQiJBk00Bqq/E6MSm0I74WRVKqxPzgZSGdWA0ShNW7y0qGEscY2RwwfpwfZZM7W
y1zrShStc2pEQwngCnItM8J2XDkj4/EM3g9scvk0xYPzjBoJRVEbVxi+WzBeqxp01lpw5O5H20cA
ABzrdXTDmyjxOawiC6YHoBTRZkgicKwd0o/ruYqsddLRMm1sktWYJ/lywXNV/o3PUxgBGayAY9Ka
1MhtVeSnKU+Sx8jPuteO0pM9E2r5uQAjmru63SHhq6/DXCXQ4zp2Xy7+mosRoi9eockdtrKvxBGF
ff0QhjlxorSCEtTugXtM26a476KgIZTOrL808H1f0EXVgIijL2HuibODiIiOVIFexbaqCpsTrfJV
P4grssGqhwEFcQH+tiq8635Szl2h6jdPk8W6qvRE9wkMnV7jL+CxH+vIGTkgobxJszl7Tui5P/nJ
GO4x7CDMmHvT2rMV6p4wRI7fB8NEumA50VWbR9WGT1TskgYzJlTyAkKk7Fw88nVDrbPY2Tahcsdv
mqqPit9ADNOU00zWrZ/SKQuy+L6JAiqxWkPmGGBOMsgy8M14OjhCpomPSuvk7CJ8P+akIV0yl52D
N0kuJmF8y/xSPyHVCF2UGpIvB2Sh3Ao3nTFPICbgyh/hsCeevjHmEtc+UNx9Zw3ZfbHUSbbmumoI
nlyZtYhOoUWMW0XlS1ZBUB6KJDTXCdsyUBrFUsiabnN2bYrruBDAdznP22CuR09x2SV5/VJ2CMZu
zDRpbTQzks1YjdiR/nrZKtTXSmIfh3gm9XdjLsR4a2KyOkiiv/mFgzE/d8VUTY8EiQJSWRkdG97u
thfkxNIW7D0EPyibiD+44pA0vr8rI5qKa7s1Szw3/y93hlaRxzhddDTtQ8OrCebMpy8/tX/+hf7j
s/P5U2dUEP5Fb9R3sVozV3f/nD1V1eSyZLbJnNlo3Y0RWLBjrYEzsjjNQNNEX63c3pPYebJTd2cQ
u+0qc+t7tEp7vW3B5vJVQfgD4avjv4imoKn0c+P4188mLWEu4o0gsJjs/9y1zc2hLgShsJeqai5e
Ra0YHkCH/+cj8K/eBEKXQwwadlDvzwfATbqJTe8wXmILNCT/SKDZhVfuPt/mfy3Jv2pJ2nI5pP9+
1HF4G9/i+A89yV9f8ntP0nWYRnBxejYJECYeyn/0JKX4xXLoUqLFQIfA9fv36YZl0a00PQv+mreE
q/moxn/rSpoMPog6YbWwcRn8t9Jw948KKodepI/vlo8lBWMUx1+ur59GC7iqMp0wQn3A28eyXemc
0AhUlrAHdUa0eOVEzR16cVJ9vNR6VCo17uGHzPvCMWakpDHPMuQCyJFFmI1swjGdBgbtsWmoXlsh
+D04zhEUE/ge3zJKrRYyp0sut5pScPs0FSvk1mfLAFsJhmHcxMwn90Cy03udIHEIIrQcyiQxq2BO
3QBEHp0bA94GnbyMoadqu/EtiKr5zbPVHCNd47CtVbTErDdoM3ZeJsiKnI3qGxuh5I0R4kz7ZEYG
D+PldW50sw4w63hwr3T3Y2giE00LWeQRd/ZdpOSd2RnM48ustZ4WsFv6F9OdT5HaP9awz1Mg2VVy
VmlEEzXHZfDzKci1Q/MxbOWDbuzg6CLR2VbWxKMgKCf0ZPDEO+pzKw9uS6DdZzy3fLVK+iVVRCow
Y6tk3nqeWx4D3Q/XOnTVBc92+Z0tsvFc1G57r2bcuG6cJNc9WnGMTwusC2qWv48UevO+tcsb32+e
yJgHl1/R7WLQ+mgpa4/k9HtS4wT+6Sb5Fwv3kr/40+LIl3YW3RzWMxLuHAcbxB+/dOVLPwpFVWDG
zcNXczn7UVlSVljOdGt4yEz6xG6ORJSgxFUAYuguki/aLmqgqZ/Etyo1OQyBCyg7Kpz0NJaMksOZ
f6tty/phVaV5FWE9ulG9RLGMN+/W9cMv8NasfRBDQ0sLlLGSiNpDzBhvr4zG2Kd0QDdz2SDAETnX
tN2J4Upo+3sh+/PYWCZhwqF7IPGw7VZOaG9iROXbyUVjLWhF7tz4NauC5OQ45fgeK5RKWWeP76C0
7aM3Z82hQa4OnZfmR/UpaBmne27K9ILliZupTeNDan8XeZw0K7mIIzZkPbsYCOke4qCd+k0ct/UK
ZUiwFxpxvBUjDvYKErangrO06oo4uc6VXZ9nP7OA1hfVDz+r2YgUYwOljUFHfZi0Z+4K1bYkPlTx
VdZ14hoS+HTrF+ZwTRAtX86y0c1va6WTw9wgbkcKFVn3RtxNNy3ZHmeSbeDaMf0/jO5ybxqpRsU/
ts+OwqUfRGl0dpwmWAvM4n/1yPvjmsUDn0JP0h62TZsxrxUwM/r5hmEQEIbR4Bn38NWByQaojwyz
ReeEEBONFiYTEpC5dppSv4+Wr2nAtITeOOOsvrMrR9uEAIlgC1E/e7WDKVZlYl/71csULIL3XuZP
QADQIw8kZMPrgPKcce7PZUjOhegiCgf8l2jJQeCyO0av5s18VVQS87Wz5EyxXM27wXHxnFUaHRPb
3s7EpWFYWzyBWKKTCQ4x+gR993nZQnb9P/bOZLlu5Ny6r+K483QggUT3R9zJ6c9hT1GkpAmCpET0
XaLH098FVsmWqPoly+OauCpsS6cDEpn723ttqNOxM13oGp+3rMqATlxMYp7IMYHQOv9QiLkm4xDj
uMuriNIfZgDxU2Gke1Rqka8JDyxs7K5z9orSb3ebehHHBKP+ynh9Hv9f+KX8i1v3tXXu3+vV8vUv
Mwu6xYBTgKZwl1v7m0cGwm4Dy0cHt6auHLFppStXk67Fu2TGp6QlJjG8yI1A1orRcOyx8qsLNuOA
0j2Kd6FvcQ8yvcnwm3lpXz2mvcP0wId6QmENw56PkOn4MAvW8YiBR/yxl/mtD8CcmbfF5ozdqv3m
+ilmzjMyCt3bDHj2dkwkoOsqRK9yaEFfNQXrTFAPrBemwxJDmFdsSXDAAKYK8EwORDO590i2mFP5
aI2UtzrDiLvZrDrayzMvuMvcGthvVIQMlX++br4+j998+Yroh2TaRlIKR8KbLz/XMSeEwb4tuwXo
OzRN8MLVHHgHoinZvZzjeWlFGa8ytwec/Gr3M4vCOXpV3J9e3ZGDb+pjZgOyL91a3LVYE/f+QNnB
WtddcTV7TXwOYWi8HtBEsd7h/3vpeUzwE8XqqQmG7mjMs4d+W1ML3qkhLfYuISwM5PbMDJOTU9t1
wYMZyeQA78E7NRy8toHnOrusscJdxan5o3aKea+HPgCvEzErK9wCucU0xy8ybFivzFyJft1UptzO
tKPssL49SRCZTWQVNSoBfbOZAmpXuNzq7AnG69dbL/BFiEggIs6zS4dVByKPOYo2b8m/QMPME6IZ
kOGiz0bVzLuEFNpHrrz+i8ryZQVZvprEDU4doPELhW0iXqmcla+KtYGwn6d3Bg1LGBlIZ+HhTJ6t
MicJG0bjMR1MjFQL+08oSFDRCLHMhrl4mUiQTL+4ENgk8kt/dyX4Fjt+zCCs2ct28M22gbWafEza
17eAt1rCtQY32Op1bc6GEeoZ+j286gVCSq433LEVqx4ds50hvbImbcO8OUaidjdRlmSnmk4oGgfg
l1NaL5J4ET6KXVsDp0OEdY2naaC/ieW/fTIH1X/pYleJDQnG3KUTwUNcLtiOXfRFa2P/MyauA1VY
QAasLMh2mSS0zGw67w4ecKTNNFfucVT5e5CanN5ddBfGGGa892tH3DAamYZNA1v7M+IwS2QKDl2X
hNRGOTd7xV17oAhi2XIuvyvCQ/vQjIBNRQo3dTTjeetb04OsqmJjlaTNeT9RDlyEG8IPwdW7CZ1e
TFY899kC3L/RPUB4uusg4fvZJKCKzfV+hgxXXiDLKX8NRSK65zkQ31PzAxVkrtBwVmWcJw8N4X5A
pmlNHQkV48ZIyIfVYEWfGkZa35W3oqfbQIKLKE+GN/KoanJno2E/hYwJsfqCWCUO03QpSx7+OL6o
ZtD8e9C+lhVGJk5Mz2mU2mREcO5CKpCQ+BVPnVkm1lNEFzF2aulU6Zlo22X74090rsWl2M7g1p7y
DGP1uq3x1y1AW2Mtilki/uOYnrgQ4D0MsG6FmiKAgliQPshyjj2up26+QeIFWQOQfrzV7C0P7dKZ
vmqaeaYmJvWOHt5RhOgcf6wHuxEdS8/DlngQNAoyPMwuNdoys0uuwrhml7kaQ71pie3AqqoCYxNb
c/ZCuO2WQVQWr222rcFqSMFGZEOaX7puHl2bTBoR+ym6WTVLrcTrivr3yfYXJ1uT7PFPzTYXj03z
+Bx1FMe0zbcH3D//5J8HXMcnpUD/usRMbbkSw/O/DrhknwFVYZ4xPdBRPKtYor7GHsx/cntZf+SR
1Suo6usBl0SECdYFMYNczx+mv9+w773RR/irWZ18Dt9MPWmi8jl+f7tZYSFwRFqJ6uDF2UtUhlRn
eFxisYf29fNH81+90oJ051SDj5E++u9fKStUoehj5JXMeVgx+f1UFeUICC/q1r//SrwGuUEc2D+e
2cNWBDOUi4q8AD67oDOump4Jh1PPv5DX/uIjoQ+YCuuSw8d6q2D1sBb8Us/VgYnES5qlLzxNXhL+
+dufZ5Ehlnw8v/gPv1ELQ6aJ2CYeAgGW2fdqpO4IokI6xv/FV8e16tMdjaHLk0RqvrscwspgLB3x
iXp6/85HA6kSgqR3rovkFx9q+Zu+eTwvF57ncDgx+Z2kA9H/+1dye7ZerQ/IL1o45sQEb6dwvOdg
cA/M5Vd5tDcnoj9eDIcokUITqfGtCiikXXJvltXBr5dUJ/unQ0I7z8LpeDS85fCo2LAyQ2x//1Jc
8AU2WjfdA0Dpvv+Uji47E6NmdahqOOidZshi+yK9Fwn/9vOrZPnCfvhC8fOyKpCJ4q7+/qWg03RT
XObVQRBmP9CMOG05aQTvfv4qf3XJL67hr6/ydldFhxgBHOBawh/tM1OP930+FKdC/3df3Tev9Oar
4/EWlT2Z+kOUddMGUu8jsP5s/R/cXsaPH2pxV3tcGYTTODi8uerLILe9vKxymOXkOiujR1aaqna8
nlU+YVw2gLr5Wu5qyiUOBjuVDaK6v7Vq4OZ9jft4jY0PFuaIZVaXxfAM4Bx+a4KqgXd76X5IX2hC
tY7hjIBQuYzfdDUjNxCKqnF08H+ZImD5BlvkdccT4+COdX7DodnEyGiWRztIgk99zvZtyEf7ALk1
XZUk1PdDwvWcMmAJ1+zeRb6ixpIoEwy0Y9tGxZZOiWLbmm7xrhWJOjEYHp7rgFVetg7v3ZG8SqLK
MxKaRGYjl/HnFh6w8ZSkC3W+4f0IQiqPecCHBoAKewEt8So0IVm3NkREIGVLV4DsGNBhIWupmQtQ
zGojGLdJjfgidCWAFfDp5pyFixrVlqg1ND/4CinuS9D5jsMjoHBHuWsh9lBgiCP6pHIo+omeyzP6
E0ssEMwfPJ/CZfRK8wFvGom8UCafQq/M7p2BdBT7p+ojtDsTlB1/Ea4/WX3E4QFByqGkFSnUxZq5
tqyJe53INHsuBh7ZfTNQSk3/Tn7DNqz9FPDVnEVJXV05XfICpKCD++uYDwTnXqD+BO9gt5fHYVka
kYhoQchMKhV0ZrBhtX0/w/QSO+NtMsbqyIreEgLP430fkvpmG4DDMDO7gr6bhfOkcLtchhzfKPwK
ixeHeqNLWmX5ErvMLjamGGAvvF72GfF8ojMBNRAOXxnsJD5mB8iBbPOEw7sK77x5ET5DnHYQwYjt
5TVDPsTOJN9kLY31a6wETraPcf9VF7LrK3+D8bD/EAWV8LeYt6DlUwJNE4BjFPpcAEN88ERh34FR
z19MlzpgPuO0BfQHctnw8IMm0r8vTUfeYbjk+rE1paprjW8+XVEb0Je7bkQjR9Qm5e+b/AQt+En6
aEnklcBMgFIaCU0XTa257ZbT5LpXPOLmiTx9ayEBruxsqKL7thBhv++8Inn0kXd39Pb0Fw5BnhDe
B22iVDaMtwNzng+zntO9XXUttgShYTUmlWXPi9UU85Vu6MwD+p3Kp9mvms/mzL0FvAuxG9h28753
2+pjmFAn9SpGkovkzepOWCfHwOG/oaVSrGXKL2FHEMVqstun19ILPYJAoePvxQQCDVOA0m3eCCV0
IaUQAi7nsIlyJyLt6UN9DDN/T9kFrX4Q1vkPVrXI07QtUU7+Lumx52+iaoy+FJVvH4rUob3PiYBA
K9l9qJqp31t5iQLgcwbHceEVp4G6ySZYMNmiNQioZXvoi1/aTnN6bSDp1+ahLfunDv3/lBcO80lY
kGc8Ct2b19IPWfC2DJn1Fz2wh22Ycp8rrw0Q+t30wcNndmb4cITpFF+H81i163xIm3SVxgmGhDZb
slJ6ZD6RVdOm6BL/ymJTuasFd33aZZgG6GWHdIIOjzBkA6SGkUp9QY7Hjs9t5sljTG/AFZwH+zEb
G+/G6lt5WYaDvAPqYp3GjisqZUElphCAl8qghfYFH99ugB2vcq/2r9qiG55x5iFRhXiz1pFKvRvp
oLYoI3u0bRZKrVk/HI6hNzO+opWp9bQJXGqzYd133k1QpvpcDt0Cf1l2WvSf1vsMzMYmmRIWMRPI
tjPw0ros9YHUfLs2Abk+R3ax5K8wK2Pp5gom1AbY6sqqgCRHnIT5EfLqqqmXfXVplmeAwLmYhjrq
YLlJ6Fou304c+JTPO53cvq66FKp/bFP80cbAagUJMlvbxiwvUyDWl4k9hrt+Io3nMn2mzpDp82US
2rtGEQXsywVVY82siG1JBnJ2yvcw5Pyr2Q0KmlxRopRohnXHLwz20NC0pfA0uOurcDlJF8UpmDvi
ix1rjwhZPQafmz7t4UX20Aeh/Nn1KsQrf2kFpvHky6496wWN3mnZXXlYTw+Nw9glgT+3z/1QXJCF
urJiC9RjkjRX0xi1F0QWH2LDGh68FB6BNyGQqFmCy/VRJzA/5FeV0MF1lsIv1TnHYLzE4eLua+P3
3M/3ujfwBHmc4aOQ0gbQHdWVosgo47EISM9RT8ImbWO6PPRSRI2jiKPsvi5YecE1+vdG7sk7bLG0
9838pNUfi6yjGvgu/AY7zl7UyDojupGnsDpP2dgdctNWel9E/sqUUQVTrfGBukxZxmKWcMgjFEAd
br6WoZEei6E2KDatXBTSFHItZemYJlZZZSEeMW5pyXgGQw2xOjcxB2JwHGorP5VgSCpywl19srKm
22Dnn8xsE9QAmZyzaTDHfObhk2nWP879wW1tDnSc0x0Yib2Ke6i9VOxYPfacHDfTSfXU0a0Cp2MA
i9vU17hz8fu4L82URN7Kgy76pbKdkO7JEM3JwzNFxHGBZli1bWzrP1AadB1NkHx0214XBCZXOlEd
GPnGC4ngVpFWYAs72eesPc0nLzWw/pVj9m5IrDFbVdIBB8LmWjGWc6f+VIAk3VDV+KS8jlrxxQk+
WfmKpomIdAP3FwtHf0PgSVxIqxA0iLv5yLPanPbcpyaEoATZjQ6k9mDWKERjHTymEeQTd4AMYxr0
QaLcyg80g4JF4RktF1nF2BTK7AR4Y2u+5HYNn8PMlR2QLPgjmQvWK8mEOMYjpuydi/xHO4XD8q1C
diecljDdDMrP7E3FBz6k3QAV2aOq6BeuiB/ydIDSGDWzhQe3hwr/qmt+Mz5AO4LO3xjZoeYBuiHy
3F+0YUeZkKfZJ7x250wWqQ7ATOwrUl+XZ9zw9llr5WG8kv6vDmrfTyJRBZb3g0IgKcZZDrtvD2oM
p7kHeD86l/edMZ0xNSYS48aPRdbdBiR2dz8/YvxwMvQNaXA0VNA8XHSON6PPRvV2Hg4V+OSaTVgR
UPciC2aDRRG96nDl8eevJ3/Y/i8v6AIFX2KR1g/Bo4L8MpbHNGNBoXVyxSoBs78peootdP7YitIn
JRexH8SGef362AH6Ip19ZNLrFklyF0Ga2aSCaSNitPAr4cT6q/dnS1JWjgvG5YdDeTWiVXqqSw9R
nis8gU3+Ak+be2oAiEAvNIYq6tAoPgCGk8j2snfYa0rMoFf0TZk0QuWPbGUKIOHEtSeTkye+u4KO
bRqizpQZ++eFTjR1OmAZW8qBq8WlbmNbZVW2Rg6ukALy4J2lDPVoOWruV8TW8cEL6d5g3OUBHExj
dm/EMVGD5alYkC3w1sNMBOQXh1y5nGK/O+XyWzFXkkssZ9H131wcZCMDQP4NqFKHYJANZ2JFRXS4
xoH7oaZl9yDYNkLCiMydrQEJhbo9/fxy+eGc7UMsXXAkBj8Jl+mbd9BOzuBUsYwPNIzEe1uEJbTt
4VfLwA+KBa+CUGHSR6LgnrwVYrq46wOnKOODo9g8OyELV4HBbF2bPucMJ2V0PuGEvIQ20n/4+Qc0
f/yO2aJYi/7jS2mRHf5eSZhkCnc8G6KDoqAkOGSq9M9FEPifoAjT9AuKdrryhe3fF2q6BylaU/tt
D/DnexshvaRVYVlvsQrXABcs+H9Q05RKme43oX+elEXzmc4vupsXV8ff4dB/QFuI2+lXejXJTeub
H3rz2D7++ScvH/Mv//s/uEFJh+aP30nVf/yhP6VqX/2THDdCNY8dFsLXToWv+VCD5gRuORdBhlHa
q1z3p1Rtucv/slwmuKRYuv70YVkWBQ0282+oTFB6uJp+Jx1qLy0Q3974SNNAQMmsS96BXDLt31+U
uk+9YnRkfVpMkxtLZYgFfbuziFLe2BGPhqPNXpM6pSaaKVLTTifeRwudl2SFWYLrRIiA2wu0MA72
gjMdQN+pzs4ovY+Ta/a/+hPQB9i/zCJPkSQk0C5kYMQ6valZ2vITs6505ywM4bZPivPkFSxcoFhc
9ITtwA1Pch8OUF9o7ANGjNsDMHH/Cin2jIhNU7uQi/tXivEEE5WeWdDGySvl2HJ60hNIK1782Lci
+tDpDIpYqcuUeTDDL+e8tSm+DnciyykSgzoSM87Mh5iN6mUWEdx1d16dzdUlCAk+LoZi7cKgQN0J
Dm3j4ESlGq82RA7IRREQWtUmVZP2Ju1Y2y/R5AMygAHx15aixynvBjqyWAOHTdf3GMZkFEjjmZpP
uMfbNIrtgeaCorHZ0hZJGaR0kekZN7zTFRbwG8/EczG2vlpkF2+uldzYCYXTa06zIXg6cB9m5KYs
1OTEk89zQIrSTtdtHk42JJ4yxjNi0ou0N9MxwB2at+JoDMTjyO7gXfeFtaLfiJjtEsqNhOj3oV2Z
78gHcaayGmNePHrDjeRYv3P8xfxWJemWpEAGF26K8G439a738vRcw3ral9SQHQl3dPu06GsWrqJ0
QJNm3dHrx7XbRekuz4tyYzlReGWbxAQBNo4bmN/pRrX24pwPy0Mz+8GNXtqWgkK01YqeeNQb0VdX
lGK/T8uc5qewbq6HqHdvsirtP0bAaDahD/BQV9F4w/VQ7iaMgPdYBjn9mCXG6KgS5nroOsjWLkWn
g4zdSx/A2T0aAeCAyBHY/ZZ4XKOFv8NnYJ0HGDX2IhEUn0lXp0jqNfELwmTOe4JtxbtmKTtY5UFE
zZ+NEj2uiWK447qc5vlYaIgR9DPDBSD21x6Hcdb7IUvDewsc1Jk/u2hrkgX/TvmSfbiHeytZCtiz
FzkoB0KAO2PtD+EGb1OzpOgV3te1jmciUYMNdICJeNIpxC+8IecSEz8lWDEpDGg3XX/VhaF5Jsex
PCjld4CNqNljr0/QKsqc4h62X7HvA7d6GszoQVIusG7pXjnxSwMyr2BVT03lXcwc2G4Cp4lOhRo1
WEVr/tBZM63r/jCaz0mpjTOBp4Kiz9pyTwNF8juVVF+WLuiDtMG7YL+EHhO4Cc3zXvfBcJLsYaK2
7cEa2tgG7+ilDzXjXniw3GGOaPV+8aOS9x3aXYy8MpSJs0Y0zFAxremqoKbiNIwNDbPFlCZ0mBW+
uJKQjlazPRNopgcnvi6CZDyNohr1uqRlnKuYbV5kexyjKAwA9ynqaVsOXbUmlwaJIsOKRhFHtA6F
sa7sZoBN5jPWn2zzXhGpu2qFfh/P+l1SCffzaJc0hNECRkWlTUaNysVqTu5cjnNnuTEF50arKvJa
9O9Ry3r0VeNeTIOuuTW65h0IiGyDxFc+Ox1Y+woA+rVFW9UTOiMnAimyceXnQ3UWJqF6H0bKxuYE
lWY15PW0oV88vFCm7D62tiCGkIVLBx9u/1TKeZ2MGktJFT42VhR/yehGWzd9fU5ZHPkU7EObqO+s
DybmsYMlmE6Q2hymc3MEPqtSZ2hWbWsK7jgVGZeyHsVOl1LQumF45Q0G/6Ze4zDzGcWP8rJvYhSf
LIiNfhXlQzIezKgdb8tBIYCm4WC968lVP9GCQF0dGzGTsvcMOQh323SLWuidM5ewHzvigWcAfTGi
Tq1knesMumtDigAJdngRyM9BGRcuW6y7SYrm0iXLRAM5mt9GWvZipKJcAMNRz6l4kt65kGZ5SdUt
5KvBLpE0xueaZ94thqrpGLJVWvOXgpJLggaoWuXv21qN56JdcF5e5T3DebRfSqE+Q7w3z4khNS2w
UAoQMz/Z1hoBK85FejGMkXfhW2l6HtHAmsCCfo4ME+nQyMqVGsf3paHfAeOneUJqAr8BTq0YNBkF
b9LeG/Hs39SSYKRwTHKz7BCbQyiiyyztw53q4mCjCy0f4tpWexQpY8f9/kwBs4dQgeYU1Vl5F7pA
niSOKaSKNN9qHdjZhY2YS9qz6C/KAm1HDOMUQ4Vz2r2Ssrzhys03HCuG6xj/6ed6bAQ560rSeZYp
7z50AnXiHU4bc6iWrHIFujRL7fyajLe9y7CiHSXlmmuDwpsNCbj4XFBQs0LtKvdth3FUdWP7EUUw
2pBSAV3spp/aRj4xB0iBOJnzeU9SFvG4GaJr5aHbFJSMbMY8Aslqjc2LtPp028mpe5cYjr1Fx6ZR
MPRShFT0CFLuwbuYDsFLxwAqMPh0rEy4Fa/6EP72FmegXuAvubcWOhJHqt10rGg9LYYnbajsEzkO
Aq2wrD7nniupwqSxhmXvU+RlX3QaNwsA2l0bdD1sapt/C2yarifyIAfa1IyjQRPOpo+luTPbWJ7P
lUie/QRrepshG4GrEwDGguwmweB8ghkV76o2qY8dGxLQ2MT3LQohdu7IzosSFXvPwa4/i/MSrkY2
VjUeRyE2uJra9ViV/dZym+K5tQfqklR2R7mcXHdT5ByG3qqpMr7AoFcdCpVTSlf55q6U9nNtVDcd
Av8KVTdZI2PuWaLFCqXjg4zVtIoYe8CTmdlhZMYSPS6JjOgb12j2foMbacg7gMgpSlhU3DJZhnZX
zuGu0CSNwZKZFJQUxD2jCEZBFu4ClV1YuRC3Puf1feZ08Ho4TyFjMQVKi+sJ/tcOcB6ZrVKQiM0m
6I2d3KQxJe1NWzH9mrFPqZDYsR11cl/Q/8Mi7FpXtBGaxLuEe9dytj7MSVAiH8kvdeCIrU3OfRWT
yATOUdk8yNKI54HV3VBaSglQPtVbV3D5lQ0VD2Nf3Dh0HvMwJvPZ250k2Vl1xzHX/iEpQgEdY/ZO
eTvdZLH9SQXu+9cDwt/en1+dpSxjEWH+/6mWyy/94+fvT1J//JGvqRap/mnAKrV4wPzp0fkXaWc5
bv/b5WNg83c5gSibg5f8d4zFsjlV2Y6H9sZE2rMRAH7D5YMy8f3xCdnIXV6GMyLqhflDDipqFVcT
TfUXbtC49xO80ONk4bqjbxmKNP6/ut5w754wh9RyVcq630LCb7YDpPZ9Zzb1uR0YnfnBjmh4LN0M
JE09Ur3DDqIe7U2HJfne6lX/oU3RuunxnFdRNZkjrHCPelOWk3ZDDLBgijdM8razmvJj0Qf91az9
YFwzZ2Qyl87anVd1oIddnCswLDrBua1T5oBuNbV7Bz8+6b4oGVOQqqUCzcXae62mCetsNHpDePCV
nLvNmCaMsNkdsUpOafq5dkV9FYd2n68GJuhXQVA2YGXCgM9O3HWptBpJ6x7LSVNtNsturPYNujt4
9oZzxanz6IivI7tensQFZUV5Po3i5PEG6bSHx5nDtc9z68b0QBP6KgkJ56T9VZ0NqypxMzrn2Oqz
42nKpXdduwesw0W9ZvQ+h9AKsBpor0tJCis9ttWFlZrvUU1aMrqbAftBWx8CaVN0lwdmaLl7zy44
F7o6NmZjMwJmpZs5BVp5yd47L4gYTb04qj+ihtVr7jDBglMU6Tb2MvZpDw0Jnsa67SmPhiBLXxez
6TjAdJ/WPf3V24XP44N/DXW+q9hdhIwplYVYg0afBFeBnMSuD0hmDzyzYZ7zZXZMT88bQ/QAPGuD
4ezBaAYZ4BGJsmBD10O/XDjufADWaM87MSYMP9Mculh/ajFEV+zcpjxpLc2ctumHGTPDYA6N/BAG
kWnOH8cYsrn+3A51C8QV5+ucBTd/L3j/kXiEkInO+ZMFj0xP9I/NY1q2b5a91z/4VUCieRMVyGC1
Qj5kM8969i8BiRURFYJHLZEI/oGo+HUVfEWMYWxToMTIq6IUfRWRlP1P3GGEEPhjHj2wOCR/YxVU
Lq//jYjEKMNV1uI+REJa7HRvPYjErqqGoZ55PuP+DOd93ITUsG9KcqH51FyIVvlbEul01vceB+MV
np35ozAzUntQhw5NX4lz7uFuO9Ui34UTrXhuOTcXhKoPkba6EwMEd6My3zkru0K8q4uGYR5P6rM2
9uQKoozzjrLe8X3i+W1Bq1ci9rKqyxVFE/XaaViv+PvkzqzruKDWObD2RF+CZYNPN7kdHlB9LhyL
lD6mHGiedXAzzPXV2JQbBjgGVvxKHmpgHtiNvRSrjHOSCqxBl/qbKKw/d7ZE0EkAmua9TtbaKqYL
mszD7dCyjvTGcwRgBdkWgGCQJLiSCDLs7bIOKWU396x8xYM/9cm2oYUDkr/aZqO+QmBQW8wc7aM2
W2uXuexi2X7rg5U7vH5O+wHflNq0hefjlOziWzeMqKvm3HegJQx4cwm8Y6iqnjl0cqUnH/pDk85b
LD9gX8k6McGvrG1k2NYmjOE8sdmDoETi8ATj6yKSPhMiK7+F/4EKHbh7HyM9mjzexcxkQItHc62s
0NiYgbEXcSLXdjTd220P57VdPkSVtpsW/M2GiUi4hlLlbDOve8obf2OBizhVhYzPKoCva8sct+Xs
7kQMkNieoachzYGOtF13hRHs4Af+qZ2W2r7UrIBQBOJ+sijnsQxSiw2FqUSQxnFHHN8n8ZlPRxOI
ALUv1XxsJBQgrN71rhmlvaMCbto0o6GI3dsE0zzG2h1UipoJzNbH+FSNlTqrhXeknjBfk+IBBkHN
28rKwn1kdS6BIXbmWSa2aVLfwY+498YZuXFwVyF4i50oYloNjTnau1X+ONvJp6RuObSVgV4PFLdt
DT8RJ+YNX9S8zGB7395wTdwhTa2cgUvC0+GNXyaYfEKIuSYPU07PuLeohOZcSLWdbO1jbSby08Rs
H3tMc0Ze82me1LjlEFrRSppMBwrf8vXMAZHCCK4Fdv+0T4aVOkBTA4RD7A67B/9dKvUH0bT54nYL
Nk7REH4ppxobCb9gaflq5/Ac3AVW8h4BK7wojCjfWd7T4sk4jaFbw4JzxF2mZE6RuxOpDRmJ+DZH
V14XGBZWON7o74h9fWcsHjq6qtLbmYqKDXb+i6bV2c5L0oHa8sjZzSkAX9s03G0x4kFCezCuY0fP
7Jk40MrGi9adTRNm1FpgFNzEOUoTSF8cev3BNMNja/fmGSfYbiNoXXzf2Rbfokde0lSJC38HK4iN
arIybBhRjZ0Y75meG6tWSCQlfASLUc5d+90s4SGkBbqnNV0HVWecZNsMNuRPgHyU3KTRFjLqAN8p
d+iT4/lvYVXe8Va7c1cAoqcL7pwpU7YvU+dSqPQp7p1onRQApPqaQX/n0Xbhznyf+BWxJRKGWcWW
8TIGEcUoHAVPVKObyJ/tO8OLjx0NpidvxvOgtH3rBEm9HQwgeJEPnmMeqC5VCqXSrP1nHFq3MZnK
QHbXGTojtOVY7qdYfMnVPO0yPZ/p1qU3Z1E23WKPCkJZnSoKZvPgt3LdVJspAOsXuWRNpIofa/xC
AO3md01pjgd3CZDQpCtWSz/UWhretDWx36BP1FxSoaMvJtMF/GQ++rXF/ieGlNznDSFZMwqht+H/
IetCwAh2m6q/9A17OXeegktbJ7AAMylP8HjSHSi2nu6eCuJVm7Jd83PvEFnGVZmZnxyHSt1QJcfG
Hu+9oXFXbswQL5ss50iTY3FH/egDVZMDpgL3i4MVet0HcbsewuwOqezMVa2+rDzzFJcAOuyyzC4W
UFRh6OuMerBNYEGqCOr6ReuOsAhyO/v5rtwrlBisfxPCz9Bm51M26D06KGdVBLtDhmsFne2TP3n+
3aSmQwkC52x2YCn15lTvWi/rN6PHKxbzfMeGML5uGEAkkocQ3NiRfZnP/cyMZKdJ2XHutt/RpQTj
A4TI2VQ3x1DXYLxxLVGQ2JmrjCAqBrja+Zil44ch6CgkmdzPeKNR4MIM/JbZDnvIk2IXFoG9dvMe
p0PWXxshtI4aiz9vfLio6gbyiw10PQ9uywS04IAowICaigJHgTyLxEPnw32pxfjZiikQtLJukfBn
zVoDcJKWBefA+hufIvSZfQhJazt4wuaMARuUQLC1j2fL3oXuYO1MrDrrUVUMddzkYehj+zgL725q
m7OGstAV2OAXS1TuKSuyYCeoxlypypE7u3S9rVS5cfIqdIdS8SSfWVV3Gjf4ZvCm2SrohSVG+V7F
LS1pXLMC8uCBOs5Y0aFEj3I53LfYRl1uxdppEoY1XH25dxUw0x5wtkZmutxkZZLbjXWoTarrYJov
sd33VjcUloN/edLYczDI0U+TUIlNJgupuTAD+9ZSEOj1x7Ifixk/lAXTDPNLiSnFZpiTxSLKVvDR
Z60v/t5e/yfba8umFvxn2+v7Lzovi/bb0eyff+bPnTUNispdju6WIUkwvEaF/txZkyJSTF9J1SiK
AeQrQePrzhoRAbeE6VGtzsgWQf/fO2uT3kWfrhPFiFay23V/a2f93b6agRfzWszzvENeROED4X//
xrPkyb6bwWfbB89jIJFHOMuS8JcJhx88EQ5uBOksRAjOD9ZbY1DQ9bVpYQM8dElRSOoB6YMD3FV+
WsoQrnPHtY7ZXDOvhWlfffzm97j+w2Hyj6LLr0taW5r//Z/l9/rm6IANihfnaINFiK8NKeXNRyRv
k41Wyg42VD5+b1c3w6YfJa9rG+ltgnj/GIJy8slH0/oKCDX+MoqWGZijHYteackgrEvifdt7oMdq
UZ+6lMLjxksKgfOMVa+dNIXItEtfdI0b3OYOvJD/4kNwLmOI7nNIM503Q3RDYybJ29k/kExe+uRg
dOcCBmLsDtP72qJcMpCpS9FZDkVOGmP1cfDx8NslY1lYb/547RTmeF02WEONHoep79N3QPVldhz9
Pt15PY7dPO7aHVgt6sBEXvwmNej1dyAJTa73FWv/al755lJrFBn+yR38Q2xVw0bT/L0aez3t3fJX
xrcffGj84ljCLH57CEq4w76/qG3Ueo5TvFLP2eEw8Wzbt45Xn3Rr1TeGzbb157/OcgV9Z23i9ZZU
H3YJxUX29nBqyqYoGDnxemGsb1hR6CjvMMz8/FW45d++igK5tNh7cPPh2fr+U/ma5QLsInl4jKN7
j2+tsnywGo139/MXejVCvfk8tolRy+XGQwt9uygkoTQx6zvewZxldpxdcPmRzzUzQWXdTLmlM4ZA
TgO4tU1v8Q55/8fduTWnjaRh+K+k9l6UzkIXu1UbsAHHhxmPE2dyQzE2kYSO6ATi1+/TEvIi7HgS
y7VFra4SYzfdrT58h/d738skQAuTooL5rYtG6qfQMNa/pxQokggqoSJLFJGyK8nlTp0gQYYpQHHP
Y21+Lh2QDiNtJ0Mu6aw2gBJ0hy/BQ0Jgb0gUPlPN7H5j7rzp64NswIGdURKiBSUFKsUSBUTGEdvD
nKoGhKHT7RSwKzl1BxJayyFFJ61T/zz2MzIPWvwdfRFpbPhk/Vi8q2kQCltLSfJzP0mx8Hxvgxh0
pI3XZiTfKxCbXRuIqH2zAJneG2vzLFU26h+KHcKNkW5QeE7J8N+pMprr7s6DrxgCOYjVInUcOV41
ITaorErnG8cZ5Hy5Ydw4hWqQCqKQmdvFnYbJHOEVx/SmZKEr0mVeeOairjahBHl4Rz5uNVtJIL8j
Ze2ChnDmDy4XzwhMrDPT0c+8SQIFduNyZ+mXgO8DEhnkvKieomxcT4qRWZhxMIJEL576QFi+5BkF
y+sIsyKspBsDQMZjBeIDk8vNRbmBNjHm+irDjyCdtvMTcyxZOx1cjybfJUUW3hMx8L8nikvBqC/b
VTWyU5ckLrKCoIEp7P9qDSN/bIVqOhU1ODMA+9vLHXqrN9DMDcf50EN8Rwu9zU2RR+ivr8Bryuvs
TNralD3N/aXkS8MrKQokcjqecyZZ6UUIw82I0M8aGIM925ZSdB3PQeqr22iTfwTgJqFHGU2g34N4
dQ4pYoBYKEqQqGvHZKSVUPvTcNHN0beuPHP8MLzU50n1WQr8HKa7UN5dK4VE3rgqXehxuF/Qx9po
EzW2h7Nip2uLFADDbyvmKZrlMnwrayvT7nwdapqEFVHCn1esNW0RUz1z7ruqNNaSLXZsrEbp54hA
yyj2SW5RGoPU1jZ2ppuqOHddgtTzsDjjbCtneRCj4SBtIXdMXfUR1nmq/YkGU3oWXHnUDo2kTekD
yAlAos8R6HbDnBI3Wb5IVOCXsoP0xcreOn9EK+cKSsVv7raSpy6EObdzZUcBYmrCseMvVLhhxxDs
rEaSqPfJjfnwXEtT5dLaFhsASb79MS53cAPIcD0WgpU5L2Woam3J5YgqNiMlrLOC8faTBGBr4oMC
GVXScP6nlLgVndnOz7GJ9ZHrC4WsVF7jGHIZwdy+y/F3HcoaxquN58GXaaoT4svSJ2MXx5eAe+VR
ikLRYgWU9vfCyyy4gStjCExCXSU3uxjaro9Kpqw/VZWiz9xoG0wVzZOnVsx2MaEpBEthr1UiAmeo
U7m4oy6ubu7OYVFfRQ9pqTtfYSYsHk0rq75qZbq5gM+8nPklPIolgY5L8pwJpRr+HH1huZwV0IVD
f+iDIgiqytFwjK1MmUWebe2gBqfA7SyUnRBPbLf9rJdydK7JqjujNCs5g8lWH60qENMQh3sTxVxH
lx7qbniMIcytMf9dRQVeKhVqkDEnso/sZ1FNUOBF9jST/fP5qqy+UwW0ia9l9GjHc6ohR7uykiGC
VP1xQop67DncHMoOrUVVLpIzuYTeiRGnF5aJ7DBKuT7qTQDFd7mc3e+gTrlR2ajXlSevizEFLOic
yaSJod/G8bUDlJDhwU0fXIuqFlS4rS+ul0eXkWEpd5KMfQFBg3uDLhrWSYnJB883NH6OvaJ30H6u
PxYKFTdb2fRvYeVdf12tNFRP5R1UaRJ2oWQk1STwFW22QWjrPAGG8SXOswDqHCN7RJ1WxiFGiXqV
Mkjq6HZXZhDDiQLGeVpVWnKtubv5hZWl3FwbqohHxL79MSjW5MxOS0ZOTPZGhB7HRoH4ay37C6GX
Q7lNMkeDW9/xN6odZPcOkGZcTY2e+AXic2WZMyQo4YggkbgBO+uvEC+wXeNG4WBAuzbzUJRVkf9d
Ue5tW8X8AlvFgHvctIlQBykVnKxXBWK379jA5RevTDnXY3V9sYJrFyiWoasTRQ7XExBplAiksXRb
8QXuWMID/bij+IluV67xbYNr6VAn4ua3spXwL98pblOAIULUT/kqUyKZoScIkc06nmQrUcKPvah9
MrYyQBQOBSUtNAS+1vp54q63s9BXqQ0NVu55rM3dszgq7pS5ALLluUfuZmOcoe77WzqPbOiaYaOb
pAkFTROm3/IfUgAW7mWahWvU5CojB+IdgZ3JQ4o4Uo1IGvTXIQAPfVuRxgNsqLvX26Y0pr7e/28S
4PuBCKwvZZeAhH8vlml1u8yKIM/aTIn4tHZr7uK3/dLrDf0cPJmsC/Z1J8FU96nu8GtNBAvGVTwC
YK4lrVjesq7K9QNEOCB5sv9Ywosd4MdSmd7goA8m50fDf31kzTy+/judrj+Q1MnF/DteHB0683XV
zM8M/qiFg8HbcIWIpJpGZZB4GOPh4G2SaFRamAS6qRvgwbvgC//3c7B4DDE4PQLiCJwdzgERiOFx
EOSXlwBkKiLQAAnG/unOwtAcqPBKwMppNLN0crNgYH723QfWgEJDyCQUKrPEc7wPFBvoPf6IojNX
4jm5pVAv35/ZD0er6WA/EL9CwUo1BSuoeI72AyuBojSosGRqBurn1CZhCJlU35UgMucEQ1RqNdpB
Hh4KyCqTcod/RIEvSDwNqOmUDgWS+30PBXU4oBJMFMix0A+HP1QHENloOtCBpzVyYmeirR/jzH75
SNQHIlbEsbc/+AlAHE6CEH1jo6DTRvRSPM2iO6U1gCQSsbVex4EuDxTiEwSz9zcDDR7OwtAecP9g
mRPIa55TOw54fUNeXb9ZUAcyNENYCfrTgj+cBVsQjlGspcj7zxuT7ITWAqVloiC63yyYA5gfCXHa
hObEc3Q/UuZG3gPnZJ+TOaHhk9wYEpDtNXzq8QzV0lRO/qM9YGAcWRZ00sQpxXNyxhGorN5vHy8B
AiwIP3VCz+JhOXX2AJcCiSpxFDSzcIJ7QBEKt70WgQ6rPjS4tqjhrZ/na8HS4P2jnvJUZwFWuL72
ka4CH4QFWJiB9XNkJGIfmXximO3deXprAerIvv4ChJEcCIqAmTezcLwj7AEZYLLB7Xl5claiSlK7
8ekbEuuniMYvRA+wEIbAntoxPrsVLGtAQgyEKHSY7Y5hC57Q5QDbgNJ3R1BWABchQAA2f/0cWYsW
dtIQmg/T3K+V09sRkMr1nQVd41wAAUtMqpmFI8dBUeWBgEVQZ16fw6e0CGBm72shsBV0SvMxkl6O
JeE3sQm4IAFwN8+pzYKgxek7CxAU2DLhMii6XrwchuLA0FFPVk71itRI7PR2Hw3iJBz9WIvNqz42
FIQxLYxJwPntFXpax6LGYug9C8CrTA0O0HYtsO87RqM9gBhI5XLYR5OYpRObBd1U+xqNGqNU62q0
ffT0yFCoQwkw6KoQAJzc+A1w73Wn3m4iCM9JQTEK/+HFvWANB8J+0LXWqD45Q4kzW/CF9XMdLG4H
AWiBA7p+jkyE5nIUjurewzq5OxKiZ0En3W8W9AG5FICWBJibp3siEFDCxybsCMv4r56LP2FOPCXv
RmiHPdZpO2+ZvZTd+9EvtGmr55/vU1azR1COsLl1flEUxjbfvXwCtv6rE4SvLeKDD1sLuf6e/Z/v
B/j8qzvf1Y6q/eHUW6YL0vyCQZZU5r6bDXnRv4PFX4sudxG3Nj7Bf3vyz390+nnw/v+m4cxftO2I
ORHBsfb/L9YJP62rV9uF0CSOug3Xwd7eHU79RZQtsraLdZepH2////YujxaB9z1OI6/T6yZh1bfX
oziI08Vj3PZS9LpJCfdvOYqWD7lHwUinccvmju7b+HgZoF+YLtuWRLebvE3vlvcZ0g/x9w9MThH+
1Z12KK7fYRUCjUm9bqE6Fo7IuPTt/2QZp063y1wMAuPZt+UfK0Y+nUhv2+qzR/jP2v7V2wadqHc4
QmZB4FEj1d2RTU6j71zMokdoNDv7cZ9G791yvDlqtk4/9G320/OzyVSE9FLvhmmgePCrtqX6/TXR
8r5NX8bA+p5NM6It77A2rhZe1Dk9RMXFO2zsq0VaBYvo8XA6VJlsZ/uDt18Df6tr03MbXnkPrucs
uvgYfGxcir5v8srjLkCUuLOy9yml/m1nkC9BjJp4bUfFGiRlITIM79F6XKTHTYtsSO+mKSw6OkNU
hQr8/i1fL/9KF0fWE4loEbDu2+kfE6z0XH3Xy82H6SJMMtfrXuuE1YQIa/+Obz5cLNNsWbVt1atE
0Gq2P3j71hSdv1puvYfONQZb53vc6KLxP+PUb7u577cItvaelJo9YrRIY27K7uZsYtrv8wU/pqfo
uWhuXK87400Qtm+vX2Nk7dvjdAnBYvvm6lfZxM379vm3ZRShNlgujtyEfYqmb/O3bvy4/DDLnt1t
AuzVDuftG+iPuIDG5KWFuI8o9+1/8wXPF6Jo/h38kTtmf5lly45JsQ8D9+363XLb9Sr3gdW+7X7O
F2775sRC1JpIZd9mXymZ7bl3vnh4NkfLGwWv91h/9wvunciBA7szI03Uru+M3C+z/MOLnSfJ/Q6L
797LHuDm9rp9b2JtvftexcCGnc6soJb2t3fmS5Gmp6Tt8/hTi+h+6c+6wTXxGw/BcpH+6z8AAAD/
/w==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51290</xdr:colOff>
      <xdr:row>5</xdr:row>
      <xdr:rowOff>2198</xdr:rowOff>
    </xdr:from>
    <xdr:to>
      <xdr:col>19</xdr:col>
      <xdr:colOff>1</xdr:colOff>
      <xdr:row>19</xdr:row>
      <xdr:rowOff>78398</xdr:rowOff>
    </xdr:to>
    <xdr:graphicFrame macro="">
      <xdr:nvGraphicFramePr>
        <xdr:cNvPr id="3" name="Chart 2">
          <a:extLst>
            <a:ext uri="{FF2B5EF4-FFF2-40B4-BE49-F238E27FC236}">
              <a16:creationId xmlns:a16="http://schemas.microsoft.com/office/drawing/2014/main" id="{F31BDD91-78BA-4678-852A-096DEF479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51289</xdr:colOff>
      <xdr:row>47</xdr:row>
      <xdr:rowOff>190499</xdr:rowOff>
    </xdr:from>
    <xdr:to>
      <xdr:col>19</xdr:col>
      <xdr:colOff>1</xdr:colOff>
      <xdr:row>62</xdr:row>
      <xdr:rowOff>76199</xdr:rowOff>
    </xdr:to>
    <xdr:graphicFrame macro="">
      <xdr:nvGraphicFramePr>
        <xdr:cNvPr id="6" name="Chart 5">
          <a:extLst>
            <a:ext uri="{FF2B5EF4-FFF2-40B4-BE49-F238E27FC236}">
              <a16:creationId xmlns:a16="http://schemas.microsoft.com/office/drawing/2014/main" id="{4964CF9D-CAFB-4318-953C-735187117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xdr:row>
      <xdr:rowOff>0</xdr:rowOff>
    </xdr:from>
    <xdr:to>
      <xdr:col>10</xdr:col>
      <xdr:colOff>571500</xdr:colOff>
      <xdr:row>19</xdr:row>
      <xdr:rowOff>76200</xdr:rowOff>
    </xdr:to>
    <xdr:graphicFrame macro="">
      <xdr:nvGraphicFramePr>
        <xdr:cNvPr id="10" name="Chart 9">
          <a:extLst>
            <a:ext uri="{FF2B5EF4-FFF2-40B4-BE49-F238E27FC236}">
              <a16:creationId xmlns:a16="http://schemas.microsoft.com/office/drawing/2014/main" id="{2D6DF197-9D5D-475A-9755-88FD28FF9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608133</xdr:colOff>
      <xdr:row>20</xdr:row>
      <xdr:rowOff>0</xdr:rowOff>
    </xdr:from>
    <xdr:to>
      <xdr:col>18</xdr:col>
      <xdr:colOff>600807</xdr:colOff>
      <xdr:row>46</xdr:row>
      <xdr:rowOff>140804</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54297E69-A7B1-4BED-B3E5-EACA900E67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27333" y="7429500"/>
              <a:ext cx="9879624" cy="5093804"/>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608133</xdr:colOff>
      <xdr:row>48</xdr:row>
      <xdr:rowOff>0</xdr:rowOff>
    </xdr:from>
    <xdr:to>
      <xdr:col>10</xdr:col>
      <xdr:colOff>556845</xdr:colOff>
      <xdr:row>62</xdr:row>
      <xdr:rowOff>76200</xdr:rowOff>
    </xdr:to>
    <xdr:graphicFrame macro="">
      <xdr:nvGraphicFramePr>
        <xdr:cNvPr id="13" name="Chart 12">
          <a:extLst>
            <a:ext uri="{FF2B5EF4-FFF2-40B4-BE49-F238E27FC236}">
              <a16:creationId xmlns:a16="http://schemas.microsoft.com/office/drawing/2014/main" id="{3CD296A3-543C-4806-B52E-E82B819D1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63</xdr:row>
      <xdr:rowOff>0</xdr:rowOff>
    </xdr:from>
    <xdr:to>
      <xdr:col>10</xdr:col>
      <xdr:colOff>564173</xdr:colOff>
      <xdr:row>77</xdr:row>
      <xdr:rowOff>76200</xdr:rowOff>
    </xdr:to>
    <xdr:graphicFrame macro="">
      <xdr:nvGraphicFramePr>
        <xdr:cNvPr id="14" name="Chart 13">
          <a:extLst>
            <a:ext uri="{FF2B5EF4-FFF2-40B4-BE49-F238E27FC236}">
              <a16:creationId xmlns:a16="http://schemas.microsoft.com/office/drawing/2014/main" id="{E141B3B8-BFB7-4926-8F3D-50FFB1F08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58616</xdr:colOff>
      <xdr:row>63</xdr:row>
      <xdr:rowOff>0</xdr:rowOff>
    </xdr:from>
    <xdr:to>
      <xdr:col>19</xdr:col>
      <xdr:colOff>3</xdr:colOff>
      <xdr:row>77</xdr:row>
      <xdr:rowOff>76200</xdr:rowOff>
    </xdr:to>
    <xdr:graphicFrame macro="">
      <xdr:nvGraphicFramePr>
        <xdr:cNvPr id="15" name="Chart 14">
          <a:extLst>
            <a:ext uri="{FF2B5EF4-FFF2-40B4-BE49-F238E27FC236}">
              <a16:creationId xmlns:a16="http://schemas.microsoft.com/office/drawing/2014/main" id="{81B31881-7AF5-4C8B-A7A1-2B5DA2542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0</xdr:rowOff>
    </xdr:from>
    <xdr:to>
      <xdr:col>2</xdr:col>
      <xdr:colOff>234461</xdr:colOff>
      <xdr:row>12</xdr:row>
      <xdr:rowOff>131885</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A34BDBF7-932B-4232-98E7-49271BF1779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952500"/>
              <a:ext cx="1460287" cy="146538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73268</xdr:rowOff>
    </xdr:from>
    <xdr:to>
      <xdr:col>2</xdr:col>
      <xdr:colOff>234462</xdr:colOff>
      <xdr:row>19</xdr:row>
      <xdr:rowOff>160458</xdr:rowOff>
    </xdr:to>
    <mc:AlternateContent xmlns:mc="http://schemas.openxmlformats.org/markup-compatibility/2006" xmlns:a14="http://schemas.microsoft.com/office/drawing/2010/main">
      <mc:Choice Requires="a14">
        <xdr:graphicFrame macro="">
          <xdr:nvGraphicFramePr>
            <xdr:cNvPr id="25" name="ship_mode">
              <a:extLst>
                <a:ext uri="{FF2B5EF4-FFF2-40B4-BE49-F238E27FC236}">
                  <a16:creationId xmlns:a16="http://schemas.microsoft.com/office/drawing/2014/main" id="{4355FE86-9006-4FBC-A830-C13E0E87039A}"/>
                </a:ext>
              </a:extLst>
            </xdr:cNvPr>
            <xdr:cNvGraphicFramePr/>
          </xdr:nvGraphicFramePr>
          <xdr:xfrm>
            <a:off x="0" y="0"/>
            <a:ext cx="0" cy="0"/>
          </xdr:xfrm>
          <a:graphic>
            <a:graphicData uri="http://schemas.microsoft.com/office/drawing/2010/slicer">
              <sle:slicer xmlns:sle="http://schemas.microsoft.com/office/drawing/2010/slicer" name="ship_mode"/>
            </a:graphicData>
          </a:graphic>
        </xdr:graphicFrame>
      </mc:Choice>
      <mc:Fallback xmlns="">
        <xdr:sp macro="" textlink="">
          <xdr:nvSpPr>
            <xdr:cNvPr id="0" name=""/>
            <xdr:cNvSpPr>
              <a:spLocks noTextEdit="1"/>
            </xdr:cNvSpPr>
          </xdr:nvSpPr>
          <xdr:spPr>
            <a:xfrm>
              <a:off x="0" y="2549768"/>
              <a:ext cx="1460288" cy="123019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80593</xdr:rowOff>
    </xdr:from>
    <xdr:to>
      <xdr:col>2</xdr:col>
      <xdr:colOff>241789</xdr:colOff>
      <xdr:row>26</xdr:row>
      <xdr:rowOff>139208</xdr:rowOff>
    </xdr:to>
    <mc:AlternateContent xmlns:mc="http://schemas.openxmlformats.org/markup-compatibility/2006" xmlns:a14="http://schemas.microsoft.com/office/drawing/2010/main">
      <mc:Choice Requires="a14">
        <xdr:graphicFrame macro="">
          <xdr:nvGraphicFramePr>
            <xdr:cNvPr id="30" name="segment">
              <a:extLst>
                <a:ext uri="{FF2B5EF4-FFF2-40B4-BE49-F238E27FC236}">
                  <a16:creationId xmlns:a16="http://schemas.microsoft.com/office/drawing/2014/main" id="{4C2DA605-9C9A-45DC-8020-7707D5E954A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3890593"/>
              <a:ext cx="1467615" cy="12016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65941</xdr:rowOff>
    </xdr:from>
    <xdr:to>
      <xdr:col>2</xdr:col>
      <xdr:colOff>219808</xdr:colOff>
      <xdr:row>46</xdr:row>
      <xdr:rowOff>124556</xdr:rowOff>
    </xdr:to>
    <mc:AlternateContent xmlns:mc="http://schemas.openxmlformats.org/markup-compatibility/2006" xmlns:a14="http://schemas.microsoft.com/office/drawing/2010/main">
      <mc:Choice Requires="a14">
        <xdr:graphicFrame macro="">
          <xdr:nvGraphicFramePr>
            <xdr:cNvPr id="32" name="state">
              <a:extLst>
                <a:ext uri="{FF2B5EF4-FFF2-40B4-BE49-F238E27FC236}">
                  <a16:creationId xmlns:a16="http://schemas.microsoft.com/office/drawing/2014/main" id="{B5AC6AB0-97EA-49E0-8642-EE4FBEDA2CD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6542941"/>
              <a:ext cx="1445634" cy="23446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51289</xdr:rowOff>
    </xdr:from>
    <xdr:to>
      <xdr:col>2</xdr:col>
      <xdr:colOff>241789</xdr:colOff>
      <xdr:row>33</xdr:row>
      <xdr:rowOff>124560</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CC714766-FD0E-4B0F-95D2-EAC8F465CE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5194789"/>
              <a:ext cx="1467615" cy="12162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refreshedDate="45673.675353935185" createdVersion="7" refreshedVersion="7" minRefreshableVersion="3" recordCount="48" xr:uid="{B16C1B12-3421-47BE-BE41-05A97C17F7FE}">
  <cacheSource type="worksheet">
    <worksheetSource name="Table3_2"/>
  </cacheSource>
  <cacheFields count="3">
    <cacheField name="year" numFmtId="49">
      <sharedItems containsMixedTypes="1" containsNumber="1" containsInteger="1" minValue="2015" maxValue="2017" count="4">
        <n v="2015"/>
        <n v="2016"/>
        <n v="2017"/>
        <s v="2018"/>
      </sharedItems>
    </cacheField>
    <cacheField name="month" numFmtId="0">
      <sharedItems count="12">
        <s v="Jan"/>
        <s v="Feb"/>
        <s v="Mar"/>
        <s v="Apr"/>
        <s v="May"/>
        <s v="Jun"/>
        <s v="Jul"/>
        <s v="Aug"/>
        <s v="Sep"/>
        <s v="Oct"/>
        <s v="Nov"/>
        <s v="Dec"/>
      </sharedItems>
    </cacheField>
    <cacheField name="sales" numFmtId="0">
      <sharedItems containsSemiMixedTypes="0" containsString="0" containsNumber="1" minValue="0" maxValue="5240.12000000000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refreshedDate="45673.675354166669" createdVersion="7" refreshedVersion="7" minRefreshableVersion="3" recordCount="144" xr:uid="{5271F442-706C-43CF-9B91-BCF4CEFAA324}">
  <cacheSource type="worksheet">
    <worksheetSource name="Query1"/>
  </cacheSource>
  <cacheFields count="21">
    <cacheField name="row_id" numFmtId="0">
      <sharedItems containsSemiMixedTypes="0" containsString="0" containsNumber="1" containsInteger="1" minValue="1" maxValue="147"/>
    </cacheField>
    <cacheField name="order_id" numFmtId="0">
      <sharedItems count="71">
        <s v="CA-2017-152156"/>
        <s v="CA-2017-138688"/>
        <s v="US-2016-108966"/>
        <s v="CA-2015-115812"/>
        <s v="CA-2018-114412"/>
        <s v="CA-2017-161389"/>
        <s v="US-2016-118983"/>
        <s v="CA-2015-105893"/>
        <s v="CA-2015-167164"/>
        <s v="CA-2015-143336"/>
        <s v="CA-2017-137330"/>
        <s v="US-2018-156909"/>
        <s v="CA-2016-106320"/>
        <s v="CA-2017-121755"/>
        <s v="US-2016-150630"/>
        <s v="CA-2018-107727"/>
        <s v="CA-2017-117590"/>
        <s v="CA-2016-117415"/>
        <s v="CA-2018-120999"/>
        <s v="CA-2017-101343"/>
        <s v="CA-2018-139619"/>
        <s v="CA-2017-118255"/>
        <s v="CA-2015-146703"/>
        <s v="CA-2017-169194"/>
        <s v="CA-2016-115742"/>
        <s v="CA-2017-105816"/>
        <s v="CA-2017-111682"/>
        <s v="CA-2016-135545"/>
        <s v="US-2016-164175"/>
        <s v="CA-2015-106376"/>
        <s v="CA-2017-119823"/>
        <s v="CA-2017-106075"/>
        <s v="CA-2018-114440"/>
        <s v="US-2016-134026"/>
        <s v="US-2018-118038"/>
        <s v="US-2015-147606"/>
        <s v="CA-2017-127208"/>
        <s v="CA-2015-139451"/>
        <s v="CA-2016-149734"/>
        <s v="US-2018-119662"/>
        <s v="CA-2018-140088"/>
        <s v="CA-2018-155558"/>
        <s v="CA-2017-159695"/>
        <s v="CA-2017-109806"/>
        <s v="CA-2016-149587"/>
        <s v="US-2018-109484"/>
        <s v="CA-2018-161018"/>
        <s v="CA-2018-157833"/>
        <s v="CA-2017-149223"/>
        <s v="CA-2017-158568"/>
        <s v="CA-2017-129903"/>
        <s v="US-2016-156867"/>
        <s v="CA-2018-119004"/>
        <s v="CA-2016-129476"/>
        <s v="CA-2018-146780"/>
        <s v="CA-2017-128867"/>
        <s v="CA-2015-115259"/>
        <s v="CA-2016-110457"/>
        <s v="US-2016-136476"/>
        <s v="CA-2017-103730"/>
        <s v="US-2015-152030"/>
        <s v="US-2015-134614"/>
        <s v="US-2018-107272"/>
        <s v="US-2017-125969"/>
        <s v="US-2018-164147"/>
        <s v="CA-2017-145583"/>
        <s v="CA-2017-110366"/>
        <s v="CA-2018-106180"/>
        <s v="CA-2018-155376"/>
        <s v="CA-2016-110744"/>
        <s v="CA-2015-110072"/>
      </sharedItems>
    </cacheField>
    <cacheField name="order_date" numFmtId="14">
      <sharedItems containsSemiMixedTypes="0" containsNonDate="0" containsDate="1" containsString="0" minDate="2015-05-13T00:00:00" maxDate="2018-12-26T00:00:00" count="69">
        <d v="2017-11-08T00:00:00"/>
        <d v="2017-06-12T00:00:00"/>
        <d v="2016-10-11T00:00:00"/>
        <d v="2015-06-09T00:00:00"/>
        <d v="2018-04-15T00:00:00"/>
        <d v="2017-12-05T00:00:00"/>
        <d v="2016-11-22T00:00:00"/>
        <d v="2015-11-11T00:00:00"/>
        <d v="2015-05-13T00:00:00"/>
        <d v="2015-08-27T00:00:00"/>
        <d v="2017-12-09T00:00:00"/>
        <d v="2018-07-16T00:00:00"/>
        <d v="2016-09-25T00:00:00"/>
        <d v="2017-01-16T00:00:00"/>
        <d v="2016-09-17T00:00:00"/>
        <d v="2018-10-19T00:00:00"/>
        <d v="2017-12-08T00:00:00"/>
        <d v="2016-12-27T00:00:00"/>
        <d v="2018-09-10T00:00:00"/>
        <d v="2017-07-17T00:00:00"/>
        <d v="2018-09-19T00:00:00"/>
        <d v="2017-03-11T00:00:00"/>
        <d v="2015-10-20T00:00:00"/>
        <d v="2017-06-20T00:00:00"/>
        <d v="2016-04-18T00:00:00"/>
        <d v="2017-12-11T00:00:00"/>
        <d v="2017-06-17T00:00:00"/>
        <d v="2016-11-24T00:00:00"/>
        <d v="2016-04-30T00:00:00"/>
        <d v="2015-12-05T00:00:00"/>
        <d v="2017-06-04T00:00:00"/>
        <d v="2017-09-18T00:00:00"/>
        <d v="2018-09-14T00:00:00"/>
        <d v="2016-04-26T00:00:00"/>
        <d v="2018-12-09T00:00:00"/>
        <d v="2015-11-26T00:00:00"/>
        <d v="2015-10-12T00:00:00"/>
        <d v="2016-09-03T00:00:00"/>
        <d v="2018-11-13T00:00:00"/>
        <d v="2018-05-28T00:00:00"/>
        <d v="2018-10-26T00:00:00"/>
        <d v="2017-04-05T00:00:00"/>
        <d v="2017-09-17T00:00:00"/>
        <d v="2016-01-31T00:00:00"/>
        <d v="2018-11-06T00:00:00"/>
        <d v="2018-11-09T00:00:00"/>
        <d v="2018-06-17T00:00:00"/>
        <d v="2017-09-06T00:00:00"/>
        <d v="2017-08-29T00:00:00"/>
        <d v="2017-12-01T00:00:00"/>
        <d v="2016-11-13T00:00:00"/>
        <d v="2018-11-23T00:00:00"/>
        <d v="2016-10-15T00:00:00"/>
        <d v="2018-12-25T00:00:00"/>
        <d v="2017-11-03T00:00:00"/>
        <d v="2015-08-25T00:00:00"/>
        <d v="2016-03-02T00:00:00"/>
        <d v="2016-04-05T00:00:00"/>
        <d v="2015-12-26T00:00:00"/>
        <d v="2015-09-20T00:00:00"/>
        <d v="2018-11-05T00:00:00"/>
        <d v="2017-11-06T00:00:00"/>
        <d v="2018-02-02T00:00:00"/>
        <d v="2017-10-13T00:00:00"/>
        <d v="2017-09-05T00:00:00"/>
        <d v="2018-09-18T00:00:00"/>
        <d v="2018-12-22T00:00:00"/>
        <d v="2016-09-07T00:00:00"/>
        <d v="2015-10-22T00:00:00"/>
      </sharedItems>
      <fieldGroup base="2">
        <rangePr groupBy="years" startDate="2015-05-13T00:00:00" endDate="2018-12-26T00:00:00"/>
        <groupItems count="6">
          <s v="&lt;5/13/2015"/>
          <s v="2015"/>
          <s v="2016"/>
          <s v="2017"/>
          <s v="2018"/>
          <s v="&gt;12/26/2018"/>
        </groupItems>
      </fieldGroup>
    </cacheField>
    <cacheField name="year" numFmtId="0">
      <sharedItems containsSemiMixedTypes="0" containsString="0" containsNumber="1" containsInteger="1" minValue="2015" maxValue="2018" count="4">
        <n v="2017"/>
        <n v="2016"/>
        <n v="2015"/>
        <n v="2018"/>
      </sharedItems>
    </cacheField>
    <cacheField name="order_month" numFmtId="14">
      <sharedItems/>
    </cacheField>
    <cacheField name="ship_date" numFmtId="14">
      <sharedItems containsSemiMixedTypes="0" containsNonDate="0" containsDate="1" containsString="0" minDate="2015-05-15T00:00:00" maxDate="2018-12-31T00:00:00"/>
    </cacheField>
    <cacheField name="ship_mode" numFmtId="0">
      <sharedItems count="3">
        <s v="Second Class"/>
        <s v="Standard Class"/>
        <s v="First Class"/>
      </sharedItems>
    </cacheField>
    <cacheField name="customer_id" numFmtId="0">
      <sharedItems/>
    </cacheField>
    <cacheField name="customer_name" numFmtId="0">
      <sharedItems count="68">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26">
        <s v="KY"/>
        <s v="CA"/>
        <s v="FL"/>
        <s v="NC"/>
        <s v="WA"/>
        <s v="TX"/>
        <s v="WI"/>
        <s v="UT"/>
        <s v="NE"/>
        <s v="PA"/>
        <s v="IL"/>
        <s v="MN"/>
        <s v="MI"/>
        <s v="DE"/>
        <s v="IN"/>
        <s v="NY"/>
        <s v="AZ"/>
        <s v="VA"/>
        <s v="TN"/>
        <s v="AL"/>
        <s v="SC"/>
        <s v="OR"/>
        <s v="CO"/>
        <s v="IA"/>
        <s v="OH"/>
        <s v="MO"/>
      </sharedItems>
    </cacheField>
    <cacheField name="postal_code" numFmtId="0">
      <sharedItems containsSemiMixedTypes="0" containsString="0" containsNumber="1" containsInteger="1" minValue="10009" maxValue="98103"/>
    </cacheField>
    <cacheField name="region" numFmtId="0">
      <sharedItems/>
    </cacheField>
    <cacheField name="product_id" numFmtId="0">
      <sharedItems/>
    </cacheField>
    <cacheField name="category" numFmtId="0">
      <sharedItems count="3">
        <s v="Furniture"/>
        <s v="Office Supplies"/>
        <s v="Technology"/>
      </sharedItems>
    </cacheField>
    <cacheField name="sub_category" numFmtId="0">
      <sharedItems count="15">
        <s v="Bookcases"/>
        <s v="Chairs"/>
        <s v="Labels"/>
        <s v="Tables"/>
        <s v="Storage"/>
        <s v="Furnishings"/>
        <s v="Art"/>
        <s v="Phones"/>
        <s v="Binders"/>
        <s v="Appliances"/>
        <s v="Paper"/>
        <s v="Accessories"/>
        <s v="Envelopes"/>
        <s v="Fasteners"/>
        <s v="Supplies"/>
      </sharedItems>
    </cacheField>
    <cacheField name="product_name" numFmtId="0">
      <sharedItems/>
    </cacheField>
    <cacheField name="sales" numFmtId="0">
      <sharedItems containsSemiMixedTypes="0" containsString="0" containsNumber="1" minValue="1.248" maxValue="3083.43"/>
    </cacheField>
    <cacheField name="Average Order Value" numFmtId="0" formula="sales/ COUNT(order_id)" databaseField="0"/>
  </cacheFields>
  <extLst>
    <ext xmlns:x14="http://schemas.microsoft.com/office/spreadsheetml/2009/9/main" uri="{725AE2AE-9491-48be-B2B4-4EB974FC3084}">
      <x14:pivotCacheDefinition pivotCacheId="2051669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0"/>
  </r>
  <r>
    <x v="0"/>
    <x v="1"/>
    <n v="0"/>
  </r>
  <r>
    <x v="0"/>
    <x v="2"/>
    <n v="0"/>
  </r>
  <r>
    <x v="0"/>
    <x v="3"/>
    <n v="0"/>
  </r>
  <r>
    <x v="0"/>
    <x v="4"/>
    <n v="55.5"/>
  </r>
  <r>
    <x v="0"/>
    <x v="5"/>
    <n v="3714.3040000000001"/>
  </r>
  <r>
    <x v="0"/>
    <x v="6"/>
    <n v="0"/>
  </r>
  <r>
    <x v="0"/>
    <x v="7"/>
    <n v="444.01600000000002"/>
  </r>
  <r>
    <x v="0"/>
    <x v="8"/>
    <n v="617.70000000000005"/>
  </r>
  <r>
    <x v="0"/>
    <x v="9"/>
    <n v="342.13800000000003"/>
  </r>
  <r>
    <x v="0"/>
    <x v="10"/>
    <n v="685.18"/>
  </r>
  <r>
    <x v="0"/>
    <x v="11"/>
    <n v="1881.55"/>
  </r>
  <r>
    <x v="1"/>
    <x v="0"/>
    <n v="99.260000000000019"/>
  </r>
  <r>
    <x v="1"/>
    <x v="1"/>
    <n v="0"/>
  </r>
  <r>
    <x v="1"/>
    <x v="2"/>
    <n v="787.53"/>
  </r>
  <r>
    <x v="1"/>
    <x v="3"/>
    <n v="1582.2190000000003"/>
  </r>
  <r>
    <x v="1"/>
    <x v="4"/>
    <n v="0"/>
  </r>
  <r>
    <x v="1"/>
    <x v="5"/>
    <n v="0"/>
  </r>
  <r>
    <x v="1"/>
    <x v="6"/>
    <n v="0"/>
  </r>
  <r>
    <x v="1"/>
    <x v="7"/>
    <n v="0"/>
  </r>
  <r>
    <x v="1"/>
    <x v="8"/>
    <n v="5240.1200000000008"/>
  </r>
  <r>
    <x v="1"/>
    <x v="9"/>
    <n v="1319.9055000000001"/>
  </r>
  <r>
    <x v="1"/>
    <x v="10"/>
    <n v="678.904"/>
  </r>
  <r>
    <x v="1"/>
    <x v="11"/>
    <n v="1228.9531999999999"/>
  </r>
  <r>
    <x v="2"/>
    <x v="0"/>
    <n v="102.21799999999999"/>
  </r>
  <r>
    <x v="2"/>
    <x v="1"/>
    <n v="0"/>
  </r>
  <r>
    <x v="2"/>
    <x v="2"/>
    <n v="63.44"/>
  </r>
  <r>
    <x v="2"/>
    <x v="3"/>
    <n v="158.36799999999999"/>
  </r>
  <r>
    <x v="2"/>
    <x v="4"/>
    <n v="0"/>
  </r>
  <r>
    <x v="2"/>
    <x v="5"/>
    <n v="1524.7899999999995"/>
  </r>
  <r>
    <x v="2"/>
    <x v="6"/>
    <n v="77.88"/>
  </r>
  <r>
    <x v="2"/>
    <x v="7"/>
    <n v="162.38800000000001"/>
  </r>
  <r>
    <x v="2"/>
    <x v="8"/>
    <n v="265.46000000000004"/>
  </r>
  <r>
    <x v="2"/>
    <x v="9"/>
    <n v="256.19599999999997"/>
  </r>
  <r>
    <x v="2"/>
    <x v="10"/>
    <n v="1417.0840000000001"/>
  </r>
  <r>
    <x v="2"/>
    <x v="11"/>
    <n v="2845.3700000000003"/>
  </r>
  <r>
    <x v="3"/>
    <x v="0"/>
    <n v="0"/>
  </r>
  <r>
    <x v="3"/>
    <x v="1"/>
    <n v="159.72999999999999"/>
  </r>
  <r>
    <x v="3"/>
    <x v="2"/>
    <n v="0"/>
  </r>
  <r>
    <x v="3"/>
    <x v="3"/>
    <n v="15.552"/>
  </r>
  <r>
    <x v="3"/>
    <x v="4"/>
    <n v="301.95999999999998"/>
  </r>
  <r>
    <x v="3"/>
    <x v="5"/>
    <n v="51.311999999999998"/>
  </r>
  <r>
    <x v="3"/>
    <x v="6"/>
    <n v="71.372"/>
  </r>
  <r>
    <x v="3"/>
    <x v="7"/>
    <n v="0"/>
  </r>
  <r>
    <x v="3"/>
    <x v="8"/>
    <n v="425.214"/>
  </r>
  <r>
    <x v="3"/>
    <x v="9"/>
    <n v="55.622"/>
  </r>
  <r>
    <x v="3"/>
    <x v="10"/>
    <n v="684.37599999999986"/>
  </r>
  <r>
    <x v="3"/>
    <x v="11"/>
    <n v="909.877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n v="1"/>
    <x v="0"/>
    <x v="0"/>
    <x v="0"/>
    <s v="Nov"/>
    <d v="2017-11-11T00:00:00"/>
    <x v="0"/>
    <s v="CG-12520"/>
    <x v="0"/>
    <x v="0"/>
    <s v="United States"/>
    <s v="Henderson"/>
    <x v="0"/>
    <n v="42420"/>
    <s v="South"/>
    <s v="FUR-BO-10001798"/>
    <x v="0"/>
    <x v="0"/>
    <s v="Bush Somerset Collection Bookcase"/>
    <n v="261.95999999999998"/>
  </r>
  <r>
    <n v="2"/>
    <x v="0"/>
    <x v="0"/>
    <x v="0"/>
    <s v="Nov"/>
    <d v="2017-11-11T00:00:00"/>
    <x v="0"/>
    <s v="CG-12520"/>
    <x v="0"/>
    <x v="0"/>
    <s v="United States"/>
    <s v="Henderson"/>
    <x v="0"/>
    <n v="42420"/>
    <s v="South"/>
    <s v="FUR-CH-10000454"/>
    <x v="0"/>
    <x v="1"/>
    <s v="Hon Deluxe Fabric Upholstered Stacking Chairs, Rounded Back"/>
    <n v="731.94"/>
  </r>
  <r>
    <n v="3"/>
    <x v="1"/>
    <x v="1"/>
    <x v="0"/>
    <s v="Jun"/>
    <d v="2017-06-16T00:00:00"/>
    <x v="0"/>
    <s v="DV-13045"/>
    <x v="1"/>
    <x v="1"/>
    <s v="United States"/>
    <s v="Los Angeles"/>
    <x v="1"/>
    <n v="90036"/>
    <s v="West"/>
    <s v="OFF-LA-10000240"/>
    <x v="1"/>
    <x v="2"/>
    <s v="Self-Adhesive Address Labels for Typewriters by Universal"/>
    <n v="14.62"/>
  </r>
  <r>
    <n v="4"/>
    <x v="2"/>
    <x v="2"/>
    <x v="1"/>
    <s v="Oct"/>
    <d v="2016-10-18T00:00:00"/>
    <x v="1"/>
    <s v="SO-20335"/>
    <x v="2"/>
    <x v="0"/>
    <s v="United States"/>
    <s v="Fort Lauderdale"/>
    <x v="2"/>
    <n v="33311"/>
    <s v="South"/>
    <s v="FUR-TA-10000577"/>
    <x v="0"/>
    <x v="3"/>
    <s v="Bretford CR4500 Series Slim Rectangular Table"/>
    <n v="957.57749999999999"/>
  </r>
  <r>
    <n v="5"/>
    <x v="2"/>
    <x v="2"/>
    <x v="1"/>
    <s v="Oct"/>
    <d v="2016-10-18T00:00:00"/>
    <x v="1"/>
    <s v="SO-20335"/>
    <x v="2"/>
    <x v="0"/>
    <s v="United States"/>
    <s v="Fort Lauderdale"/>
    <x v="2"/>
    <n v="33311"/>
    <s v="South"/>
    <s v="OFF-ST-10000760"/>
    <x v="1"/>
    <x v="4"/>
    <s v="Eldon Fold 'N Roll Cart System"/>
    <n v="22.367999999999999"/>
  </r>
  <r>
    <n v="6"/>
    <x v="3"/>
    <x v="3"/>
    <x v="2"/>
    <s v="Jun"/>
    <d v="2015-06-14T00:00:00"/>
    <x v="1"/>
    <s v="BH-11710"/>
    <x v="3"/>
    <x v="0"/>
    <s v="United States"/>
    <s v="Los Angeles"/>
    <x v="1"/>
    <n v="90032"/>
    <s v="West"/>
    <s v="FUR-FU-10001487"/>
    <x v="0"/>
    <x v="5"/>
    <s v="Eldon Expressions Wood and Plastic Desk Accessories, Cherry Wood"/>
    <n v="48.86"/>
  </r>
  <r>
    <n v="7"/>
    <x v="3"/>
    <x v="3"/>
    <x v="2"/>
    <s v="Jun"/>
    <d v="2015-06-14T00:00:00"/>
    <x v="1"/>
    <s v="BH-11710"/>
    <x v="3"/>
    <x v="0"/>
    <s v="United States"/>
    <s v="Los Angeles"/>
    <x v="1"/>
    <n v="90032"/>
    <s v="West"/>
    <s v="OFF-AR-10002833"/>
    <x v="1"/>
    <x v="6"/>
    <s v="Newell 322"/>
    <n v="7.28"/>
  </r>
  <r>
    <n v="8"/>
    <x v="3"/>
    <x v="3"/>
    <x v="2"/>
    <s v="Jun"/>
    <d v="2015-06-14T00:00:00"/>
    <x v="1"/>
    <s v="BH-11710"/>
    <x v="3"/>
    <x v="0"/>
    <s v="United States"/>
    <s v="Los Angeles"/>
    <x v="1"/>
    <n v="90032"/>
    <s v="West"/>
    <s v="TEC-PH-10002275"/>
    <x v="2"/>
    <x v="7"/>
    <s v="Mitel 5320 IP Phone VoIP phone"/>
    <n v="907.15200000000004"/>
  </r>
  <r>
    <n v="9"/>
    <x v="3"/>
    <x v="3"/>
    <x v="2"/>
    <s v="Jun"/>
    <d v="2015-06-14T00:00:00"/>
    <x v="1"/>
    <s v="BH-11710"/>
    <x v="3"/>
    <x v="0"/>
    <s v="United States"/>
    <s v="Los Angeles"/>
    <x v="1"/>
    <n v="90032"/>
    <s v="West"/>
    <s v="OFF-BI-10003910"/>
    <x v="1"/>
    <x v="8"/>
    <s v="DXL Angle-View Binders with Locking Rings by Samsill"/>
    <n v="18.504000000000001"/>
  </r>
  <r>
    <n v="10"/>
    <x v="3"/>
    <x v="3"/>
    <x v="2"/>
    <s v="Jun"/>
    <d v="2015-06-14T00:00:00"/>
    <x v="1"/>
    <s v="BH-11710"/>
    <x v="3"/>
    <x v="0"/>
    <s v="United States"/>
    <s v="Los Angeles"/>
    <x v="1"/>
    <n v="90032"/>
    <s v="West"/>
    <s v="OFF-AP-10002892"/>
    <x v="1"/>
    <x v="9"/>
    <s v="Belkin F5C206VTEL 6 Outlet Surge"/>
    <n v="114.9"/>
  </r>
  <r>
    <n v="11"/>
    <x v="3"/>
    <x v="3"/>
    <x v="2"/>
    <s v="Jun"/>
    <d v="2015-06-14T00:00:00"/>
    <x v="1"/>
    <s v="BH-11710"/>
    <x v="3"/>
    <x v="0"/>
    <s v="United States"/>
    <s v="Los Angeles"/>
    <x v="1"/>
    <n v="90032"/>
    <s v="West"/>
    <s v="FUR-TA-10001539"/>
    <x v="0"/>
    <x v="3"/>
    <s v="Chromcraft Rectangular Conference Tables"/>
    <n v="1706.184"/>
  </r>
  <r>
    <n v="12"/>
    <x v="3"/>
    <x v="3"/>
    <x v="2"/>
    <s v="Jun"/>
    <d v="2015-06-14T00:00:00"/>
    <x v="1"/>
    <s v="BH-11710"/>
    <x v="3"/>
    <x v="0"/>
    <s v="United States"/>
    <s v="Los Angeles"/>
    <x v="1"/>
    <n v="90032"/>
    <s v="West"/>
    <s v="TEC-PH-10002033"/>
    <x v="2"/>
    <x v="7"/>
    <s v="Konftel 250 Conference??phone??- Charcoal black"/>
    <n v="911.42399999999998"/>
  </r>
  <r>
    <n v="13"/>
    <x v="4"/>
    <x v="4"/>
    <x v="3"/>
    <s v="Apr"/>
    <d v="2018-04-20T00:00:00"/>
    <x v="1"/>
    <s v="AA-10480"/>
    <x v="4"/>
    <x v="0"/>
    <s v="United States"/>
    <s v="Concord"/>
    <x v="3"/>
    <n v="28027"/>
    <s v="South"/>
    <s v="OFF-PA-10002365"/>
    <x v="1"/>
    <x v="10"/>
    <s v="Xerox 1967"/>
    <n v="15.552"/>
  </r>
  <r>
    <n v="14"/>
    <x v="5"/>
    <x v="5"/>
    <x v="0"/>
    <s v="Dec"/>
    <d v="2017-12-10T00:00:00"/>
    <x v="1"/>
    <s v="IM-15070"/>
    <x v="5"/>
    <x v="0"/>
    <s v="United States"/>
    <s v="Seattle"/>
    <x v="4"/>
    <n v="98103"/>
    <s v="West"/>
    <s v="OFF-BI-10003656"/>
    <x v="1"/>
    <x v="8"/>
    <s v="Fellowes PB200 Plastic Comb Binding Machine"/>
    <n v="407.976"/>
  </r>
  <r>
    <n v="15"/>
    <x v="6"/>
    <x v="6"/>
    <x v="1"/>
    <s v="Nov"/>
    <d v="2016-11-26T00:00:00"/>
    <x v="1"/>
    <s v="HP-14815"/>
    <x v="6"/>
    <x v="2"/>
    <s v="United States"/>
    <s v="Fort Worth"/>
    <x v="5"/>
    <n v="76106"/>
    <s v="Central"/>
    <s v="OFF-AP-10002311"/>
    <x v="1"/>
    <x v="9"/>
    <s v="Holmes Replacement Filter for HEPA Air Cleaner, Very Large Room, HEPA Filter"/>
    <n v="68.81"/>
  </r>
  <r>
    <n v="16"/>
    <x v="6"/>
    <x v="6"/>
    <x v="1"/>
    <s v="Nov"/>
    <d v="2016-11-26T00:00:00"/>
    <x v="1"/>
    <s v="HP-14815"/>
    <x v="6"/>
    <x v="2"/>
    <s v="United States"/>
    <s v="Fort Worth"/>
    <x v="5"/>
    <n v="76106"/>
    <s v="Central"/>
    <s v="OFF-BI-10000756"/>
    <x v="1"/>
    <x v="8"/>
    <s v="Storex DuraTech Recycled Plastic Frosted Binders"/>
    <n v="2.544"/>
  </r>
  <r>
    <n v="17"/>
    <x v="7"/>
    <x v="7"/>
    <x v="2"/>
    <s v="Nov"/>
    <d v="2015-11-18T00:00:00"/>
    <x v="1"/>
    <s v="PK-19075"/>
    <x v="7"/>
    <x v="0"/>
    <s v="United States"/>
    <s v="Madison"/>
    <x v="6"/>
    <n v="53711"/>
    <s v="Central"/>
    <s v="OFF-ST-10004186"/>
    <x v="1"/>
    <x v="4"/>
    <s v="Stur-D-Stor Shelving, Vertical 5-Shelf: 72&quot;H x 36&quot;&quot;W x 18 1/2&quot;&quot;D&quot;"/>
    <n v="665.88"/>
  </r>
  <r>
    <n v="18"/>
    <x v="8"/>
    <x v="8"/>
    <x v="2"/>
    <s v="May"/>
    <d v="2015-05-15T00:00:00"/>
    <x v="0"/>
    <s v="AG-10270"/>
    <x v="8"/>
    <x v="0"/>
    <s v="United States"/>
    <s v="West Jordan"/>
    <x v="7"/>
    <n v="84084"/>
    <s v="West"/>
    <s v="OFF-ST-10000107"/>
    <x v="1"/>
    <x v="4"/>
    <s v="Fellowes Super Stor/Drawer"/>
    <n v="55.5"/>
  </r>
  <r>
    <n v="19"/>
    <x v="9"/>
    <x v="9"/>
    <x v="2"/>
    <s v="Aug"/>
    <d v="2015-09-01T00:00:00"/>
    <x v="0"/>
    <s v="ZD-21925"/>
    <x v="9"/>
    <x v="0"/>
    <s v="United States"/>
    <s v="San Francisco"/>
    <x v="1"/>
    <n v="94109"/>
    <s v="West"/>
    <s v="OFF-AR-10003056"/>
    <x v="1"/>
    <x v="6"/>
    <s v="Newell 341"/>
    <n v="8.56"/>
  </r>
  <r>
    <n v="20"/>
    <x v="9"/>
    <x v="9"/>
    <x v="2"/>
    <s v="Aug"/>
    <d v="2015-09-01T00:00:00"/>
    <x v="0"/>
    <s v="ZD-21925"/>
    <x v="9"/>
    <x v="0"/>
    <s v="United States"/>
    <s v="San Francisco"/>
    <x v="1"/>
    <n v="94109"/>
    <s v="West"/>
    <s v="TEC-PH-10001949"/>
    <x v="2"/>
    <x v="7"/>
    <s v="Cisco SPA 501G IP Phone"/>
    <n v="213.48"/>
  </r>
  <r>
    <n v="21"/>
    <x v="9"/>
    <x v="9"/>
    <x v="2"/>
    <s v="Aug"/>
    <d v="2015-09-01T00:00:00"/>
    <x v="0"/>
    <s v="ZD-21925"/>
    <x v="9"/>
    <x v="0"/>
    <s v="United States"/>
    <s v="San Francisco"/>
    <x v="1"/>
    <n v="94109"/>
    <s v="West"/>
    <s v="OFF-BI-10002215"/>
    <x v="1"/>
    <x v="8"/>
    <s v="Wilson Jones Hanging View Binder, White, 1&quot;&quot;"/>
    <n v="22.72"/>
  </r>
  <r>
    <n v="22"/>
    <x v="10"/>
    <x v="10"/>
    <x v="0"/>
    <s v="Dec"/>
    <d v="2017-12-13T00:00:00"/>
    <x v="1"/>
    <s v="KB-16585"/>
    <x v="10"/>
    <x v="1"/>
    <s v="United States"/>
    <s v="Fremont"/>
    <x v="8"/>
    <n v="68025"/>
    <s v="Central"/>
    <s v="OFF-AR-10000246"/>
    <x v="1"/>
    <x v="6"/>
    <s v="Newell 318"/>
    <n v="19.46"/>
  </r>
  <r>
    <n v="23"/>
    <x v="10"/>
    <x v="10"/>
    <x v="0"/>
    <s v="Dec"/>
    <d v="2017-12-13T00:00:00"/>
    <x v="1"/>
    <s v="KB-16585"/>
    <x v="10"/>
    <x v="1"/>
    <s v="United States"/>
    <s v="Fremont"/>
    <x v="8"/>
    <n v="68025"/>
    <s v="Central"/>
    <s v="OFF-AP-10001492"/>
    <x v="1"/>
    <x v="9"/>
    <s v="Acco Six-Outlet Power Strip, 4' Cord Length"/>
    <n v="60.34"/>
  </r>
  <r>
    <n v="24"/>
    <x v="11"/>
    <x v="11"/>
    <x v="3"/>
    <s v="Jul"/>
    <d v="2018-07-18T00:00:00"/>
    <x v="0"/>
    <s v="SF-20065"/>
    <x v="11"/>
    <x v="0"/>
    <s v="United States"/>
    <s v="Philadelphia"/>
    <x v="9"/>
    <n v="19140"/>
    <s v="East"/>
    <s v="FUR-CH-10002774"/>
    <x v="0"/>
    <x v="1"/>
    <s v="Global Deluxe Stacking Chair, Gray"/>
    <n v="71.372"/>
  </r>
  <r>
    <n v="25"/>
    <x v="12"/>
    <x v="12"/>
    <x v="1"/>
    <s v="Sep"/>
    <d v="2016-09-30T00:00:00"/>
    <x v="1"/>
    <s v="EB-13870"/>
    <x v="12"/>
    <x v="0"/>
    <s v="United States"/>
    <s v="Orem"/>
    <x v="7"/>
    <n v="84057"/>
    <s v="West"/>
    <s v="FUR-TA-10000577"/>
    <x v="0"/>
    <x v="3"/>
    <s v="Bretford CR4500 Series Slim Rectangular Table"/>
    <n v="1044.6300000000001"/>
  </r>
  <r>
    <n v="26"/>
    <x v="13"/>
    <x v="13"/>
    <x v="0"/>
    <s v="Jan"/>
    <d v="2017-01-20T00:00:00"/>
    <x v="0"/>
    <s v="EH-13945"/>
    <x v="13"/>
    <x v="0"/>
    <s v="United States"/>
    <s v="Los Angeles"/>
    <x v="1"/>
    <n v="90049"/>
    <s v="West"/>
    <s v="OFF-BI-10001634"/>
    <x v="1"/>
    <x v="8"/>
    <s v="Wilson Jones Active Use Binders"/>
    <n v="11.648"/>
  </r>
  <r>
    <n v="27"/>
    <x v="13"/>
    <x v="13"/>
    <x v="0"/>
    <s v="Jan"/>
    <d v="2017-01-20T00:00:00"/>
    <x v="0"/>
    <s v="EH-13945"/>
    <x v="13"/>
    <x v="0"/>
    <s v="United States"/>
    <s v="Los Angeles"/>
    <x v="1"/>
    <n v="90049"/>
    <s v="West"/>
    <s v="TEC-AC-10003027"/>
    <x v="2"/>
    <x v="11"/>
    <s v="Imation??8GB Mini TravelDrive USB 2.0??Flash Drive"/>
    <n v="90.57"/>
  </r>
  <r>
    <n v="28"/>
    <x v="14"/>
    <x v="14"/>
    <x v="1"/>
    <s v="Sep"/>
    <d v="2016-09-21T00:00:00"/>
    <x v="1"/>
    <s v="TB-21520"/>
    <x v="14"/>
    <x v="0"/>
    <s v="United States"/>
    <s v="Philadelphia"/>
    <x v="9"/>
    <n v="19140"/>
    <s v="East"/>
    <s v="FUR-BO-10004834"/>
    <x v="0"/>
    <x v="0"/>
    <s v="Riverside Palais Royal Lawyers Bookcase, Royale Cherry Finish"/>
    <n v="3083.43"/>
  </r>
  <r>
    <n v="29"/>
    <x v="14"/>
    <x v="14"/>
    <x v="1"/>
    <s v="Sep"/>
    <d v="2016-09-21T00:00:00"/>
    <x v="1"/>
    <s v="TB-21520"/>
    <x v="14"/>
    <x v="0"/>
    <s v="United States"/>
    <s v="Philadelphia"/>
    <x v="9"/>
    <n v="19140"/>
    <s v="East"/>
    <s v="OFF-BI-10000474"/>
    <x v="1"/>
    <x v="8"/>
    <s v="Avery Recycled Flexi-View Covers for Binding Systems"/>
    <n v="9.6180000000000003"/>
  </r>
  <r>
    <n v="30"/>
    <x v="14"/>
    <x v="14"/>
    <x v="1"/>
    <s v="Sep"/>
    <d v="2016-09-21T00:00:00"/>
    <x v="1"/>
    <s v="TB-21520"/>
    <x v="14"/>
    <x v="0"/>
    <s v="United States"/>
    <s v="Philadelphia"/>
    <x v="9"/>
    <n v="19140"/>
    <s v="East"/>
    <s v="FUR-FU-10004848"/>
    <x v="0"/>
    <x v="5"/>
    <s v="Howard Miller 13-3/4&quot; Diameter Brushed Chrome Round Wall Clock&quot;"/>
    <n v="124.2"/>
  </r>
  <r>
    <n v="31"/>
    <x v="14"/>
    <x v="14"/>
    <x v="1"/>
    <s v="Sep"/>
    <d v="2016-09-21T00:00:00"/>
    <x v="1"/>
    <s v="TB-21520"/>
    <x v="14"/>
    <x v="0"/>
    <s v="United States"/>
    <s v="Philadelphia"/>
    <x v="9"/>
    <n v="19140"/>
    <s v="East"/>
    <s v="OFF-EN-10001509"/>
    <x v="1"/>
    <x v="12"/>
    <s v="Poly String Tie Envelopes"/>
    <n v="3.2639999999999998"/>
  </r>
  <r>
    <n v="32"/>
    <x v="14"/>
    <x v="14"/>
    <x v="1"/>
    <s v="Sep"/>
    <d v="2016-09-21T00:00:00"/>
    <x v="1"/>
    <s v="TB-21520"/>
    <x v="14"/>
    <x v="0"/>
    <s v="United States"/>
    <s v="Philadelphia"/>
    <x v="9"/>
    <n v="19140"/>
    <s v="East"/>
    <s v="OFF-AR-10004042"/>
    <x v="1"/>
    <x v="6"/>
    <s v="BOSTON Model 1800 Electric Pencil Sharpeners, Putty/Woodgrain"/>
    <n v="86.304000000000002"/>
  </r>
  <r>
    <n v="34"/>
    <x v="14"/>
    <x v="14"/>
    <x v="1"/>
    <s v="Sep"/>
    <d v="2016-09-21T00:00:00"/>
    <x v="1"/>
    <s v="TB-21520"/>
    <x v="14"/>
    <x v="0"/>
    <s v="United States"/>
    <s v="Philadelphia"/>
    <x v="9"/>
    <n v="19140"/>
    <s v="East"/>
    <s v="OFF-AR-10001683"/>
    <x v="1"/>
    <x v="6"/>
    <s v="Lumber Crayons"/>
    <n v="15.76"/>
  </r>
  <r>
    <n v="35"/>
    <x v="15"/>
    <x v="15"/>
    <x v="3"/>
    <s v="Oct"/>
    <d v="2018-10-23T00:00:00"/>
    <x v="0"/>
    <s v="MA-17560"/>
    <x v="15"/>
    <x v="2"/>
    <s v="United States"/>
    <s v="Houston"/>
    <x v="5"/>
    <n v="77095"/>
    <s v="Central"/>
    <s v="OFF-PA-10000249"/>
    <x v="1"/>
    <x v="10"/>
    <s v="Easy-staple paper"/>
    <n v="29.472000000000001"/>
  </r>
  <r>
    <n v="36"/>
    <x v="16"/>
    <x v="16"/>
    <x v="0"/>
    <s v="Dec"/>
    <d v="2017-12-10T00:00:00"/>
    <x v="2"/>
    <s v="GH-14485"/>
    <x v="16"/>
    <x v="1"/>
    <s v="United States"/>
    <s v="Richardson"/>
    <x v="5"/>
    <n v="75080"/>
    <s v="Central"/>
    <s v="TEC-PH-10004977"/>
    <x v="2"/>
    <x v="7"/>
    <s v="GE 30524EE4"/>
    <n v="1097.5440000000001"/>
  </r>
  <r>
    <n v="37"/>
    <x v="16"/>
    <x v="16"/>
    <x v="0"/>
    <s v="Dec"/>
    <d v="2017-12-10T00:00:00"/>
    <x v="2"/>
    <s v="GH-14485"/>
    <x v="16"/>
    <x v="1"/>
    <s v="United States"/>
    <s v="Richardson"/>
    <x v="5"/>
    <n v="75080"/>
    <s v="Central"/>
    <s v="FUR-FU-10003664"/>
    <x v="0"/>
    <x v="5"/>
    <s v="Electrix Architect's Clamp-On Swing Arm Lamp, Black"/>
    <n v="190.92"/>
  </r>
  <r>
    <n v="38"/>
    <x v="17"/>
    <x v="17"/>
    <x v="1"/>
    <s v="Dec"/>
    <d v="2016-12-31T00:00:00"/>
    <x v="1"/>
    <s v="SN-20710"/>
    <x v="17"/>
    <x v="2"/>
    <s v="United States"/>
    <s v="Houston"/>
    <x v="5"/>
    <n v="77041"/>
    <s v="Central"/>
    <s v="OFF-EN-10002986"/>
    <x v="1"/>
    <x v="12"/>
    <s v="#10-4 1/8&quot; x 9 1/2&quot;&quot; Premium Diagonal Seam Envelopes&quot;"/>
    <n v="113.328"/>
  </r>
  <r>
    <n v="39"/>
    <x v="17"/>
    <x v="17"/>
    <x v="1"/>
    <s v="Dec"/>
    <d v="2016-12-31T00:00:00"/>
    <x v="1"/>
    <s v="SN-20710"/>
    <x v="17"/>
    <x v="2"/>
    <s v="United States"/>
    <s v="Houston"/>
    <x v="5"/>
    <n v="77041"/>
    <s v="Central"/>
    <s v="FUR-BO-10002545"/>
    <x v="0"/>
    <x v="0"/>
    <s v="Atlantic Metals Mobile 3-Shelf Bookcases, Custom Colors"/>
    <n v="532.39919999999995"/>
  </r>
  <r>
    <n v="40"/>
    <x v="17"/>
    <x v="17"/>
    <x v="1"/>
    <s v="Dec"/>
    <d v="2016-12-31T00:00:00"/>
    <x v="1"/>
    <s v="SN-20710"/>
    <x v="17"/>
    <x v="2"/>
    <s v="United States"/>
    <s v="Houston"/>
    <x v="5"/>
    <n v="77041"/>
    <s v="Central"/>
    <s v="FUR-CH-10004218"/>
    <x v="0"/>
    <x v="1"/>
    <s v="Global Fabric Manager's Chair, Dark Gray"/>
    <n v="212.05799999999999"/>
  </r>
  <r>
    <n v="41"/>
    <x v="17"/>
    <x v="17"/>
    <x v="1"/>
    <s v="Dec"/>
    <d v="2016-12-31T00:00:00"/>
    <x v="1"/>
    <s v="SN-20710"/>
    <x v="17"/>
    <x v="2"/>
    <s v="United States"/>
    <s v="Houston"/>
    <x v="5"/>
    <n v="77041"/>
    <s v="Central"/>
    <s v="TEC-PH-10000486"/>
    <x v="2"/>
    <x v="7"/>
    <s v="Plantronics HL10 Handset Lifter"/>
    <n v="371.16800000000001"/>
  </r>
  <r>
    <n v="42"/>
    <x v="18"/>
    <x v="18"/>
    <x v="3"/>
    <s v="Sep"/>
    <d v="2018-09-15T00:00:00"/>
    <x v="1"/>
    <s v="LC-16930"/>
    <x v="18"/>
    <x v="1"/>
    <s v="United States"/>
    <s v="Naperville"/>
    <x v="10"/>
    <n v="60540"/>
    <s v="Central"/>
    <s v="TEC-PH-10004093"/>
    <x v="2"/>
    <x v="7"/>
    <s v="Panasonic Kx-TS550"/>
    <n v="147.16800000000001"/>
  </r>
  <r>
    <n v="43"/>
    <x v="19"/>
    <x v="19"/>
    <x v="0"/>
    <s v="Jul"/>
    <d v="2017-07-22T00:00:00"/>
    <x v="1"/>
    <s v="RA-19885"/>
    <x v="19"/>
    <x v="1"/>
    <s v="United States"/>
    <s v="Los Angeles"/>
    <x v="1"/>
    <n v="90049"/>
    <s v="West"/>
    <s v="OFF-ST-10003479"/>
    <x v="1"/>
    <x v="4"/>
    <s v="Eldon Base for stackable storage shelf, platinum"/>
    <n v="77.88"/>
  </r>
  <r>
    <n v="44"/>
    <x v="20"/>
    <x v="20"/>
    <x v="3"/>
    <s v="Sep"/>
    <d v="2018-09-23T00:00:00"/>
    <x v="1"/>
    <s v="ES-14080"/>
    <x v="20"/>
    <x v="1"/>
    <s v="United States"/>
    <s v="Melbourne"/>
    <x v="2"/>
    <n v="32935"/>
    <s v="South"/>
    <s v="OFF-ST-10003282"/>
    <x v="1"/>
    <x v="4"/>
    <s v="Advantus 10-Drawer Portable Organizer, Chrome Metal Frame, Smoke Drawers"/>
    <n v="95.616"/>
  </r>
  <r>
    <n v="45"/>
    <x v="21"/>
    <x v="21"/>
    <x v="0"/>
    <s v="Mar"/>
    <d v="2017-03-13T00:00:00"/>
    <x v="2"/>
    <s v="ON-18715"/>
    <x v="21"/>
    <x v="1"/>
    <s v="United States"/>
    <s v="Eagan"/>
    <x v="11"/>
    <n v="55122"/>
    <s v="Central"/>
    <s v="TEC-AC-10000171"/>
    <x v="2"/>
    <x v="11"/>
    <s v="Verbatim 25 GB 6x Blu-ray Single Layer Recordable Disc, 25/Pack"/>
    <n v="45.98"/>
  </r>
  <r>
    <n v="46"/>
    <x v="21"/>
    <x v="21"/>
    <x v="0"/>
    <s v="Mar"/>
    <d v="2017-03-13T00:00:00"/>
    <x v="2"/>
    <s v="ON-18715"/>
    <x v="21"/>
    <x v="1"/>
    <s v="United States"/>
    <s v="Eagan"/>
    <x v="11"/>
    <n v="55122"/>
    <s v="Central"/>
    <s v="OFF-BI-10003291"/>
    <x v="1"/>
    <x v="8"/>
    <s v="Wilson Jones Leather-Like Binders with DublLock Round Rings"/>
    <n v="17.46"/>
  </r>
  <r>
    <n v="47"/>
    <x v="22"/>
    <x v="22"/>
    <x v="2"/>
    <s v="Oct"/>
    <d v="2015-10-25T00:00:00"/>
    <x v="0"/>
    <s v="PO-18865"/>
    <x v="22"/>
    <x v="0"/>
    <s v="United States"/>
    <s v="Westland"/>
    <x v="12"/>
    <n v="48185"/>
    <s v="Central"/>
    <s v="OFF-ST-10001713"/>
    <x v="1"/>
    <x v="4"/>
    <s v="Gould Plastics 9-Pocket Panel Bin, 18-3/8w x 5-1/4d x 20-1/2h, Black"/>
    <n v="211.96"/>
  </r>
  <r>
    <n v="48"/>
    <x v="23"/>
    <x v="23"/>
    <x v="0"/>
    <s v="Jun"/>
    <d v="2017-06-25T00:00:00"/>
    <x v="1"/>
    <s v="LH-16900"/>
    <x v="23"/>
    <x v="0"/>
    <s v="United States"/>
    <s v="Dover"/>
    <x v="13"/>
    <n v="19901"/>
    <s v="East"/>
    <s v="TEC-AC-10002167"/>
    <x v="2"/>
    <x v="11"/>
    <s v="Imation??8gb Micro Traveldrive Usb 2.0??Flash Drive"/>
    <n v="45"/>
  </r>
  <r>
    <n v="49"/>
    <x v="23"/>
    <x v="23"/>
    <x v="0"/>
    <s v="Jun"/>
    <d v="2017-06-25T00:00:00"/>
    <x v="1"/>
    <s v="LH-16900"/>
    <x v="23"/>
    <x v="0"/>
    <s v="United States"/>
    <s v="Dover"/>
    <x v="13"/>
    <n v="19901"/>
    <s v="East"/>
    <s v="TEC-PH-10003988"/>
    <x v="2"/>
    <x v="7"/>
    <s v="LF Elite 3D Dazzle Designer Hard Case Cover, Lf Stylus Pen and Wiper For Apple Iphone 5c Mini Lite"/>
    <n v="21.8"/>
  </r>
  <r>
    <n v="50"/>
    <x v="24"/>
    <x v="24"/>
    <x v="1"/>
    <s v="Apr"/>
    <d v="2016-04-22T00:00:00"/>
    <x v="1"/>
    <s v="DP-13000"/>
    <x v="24"/>
    <x v="0"/>
    <s v="United States"/>
    <s v="New Albany"/>
    <x v="14"/>
    <n v="47150"/>
    <s v="Central"/>
    <s v="OFF-BI-10004410"/>
    <x v="1"/>
    <x v="8"/>
    <s v="C-Line Peel &amp; Stick Add-On Filing Pockets, 8-3/4 x 5-1/8, 10/Pack"/>
    <n v="38.22"/>
  </r>
  <r>
    <n v="51"/>
    <x v="24"/>
    <x v="24"/>
    <x v="1"/>
    <s v="Apr"/>
    <d v="2016-04-22T00:00:00"/>
    <x v="1"/>
    <s v="DP-13000"/>
    <x v="24"/>
    <x v="0"/>
    <s v="United States"/>
    <s v="New Albany"/>
    <x v="14"/>
    <n v="47150"/>
    <s v="Central"/>
    <s v="OFF-LA-10002762"/>
    <x v="1"/>
    <x v="2"/>
    <s v="Avery 485"/>
    <n v="75.180000000000007"/>
  </r>
  <r>
    <n v="52"/>
    <x v="24"/>
    <x v="24"/>
    <x v="1"/>
    <s v="Apr"/>
    <d v="2016-04-22T00:00:00"/>
    <x v="1"/>
    <s v="DP-13000"/>
    <x v="24"/>
    <x v="0"/>
    <s v="United States"/>
    <s v="New Albany"/>
    <x v="14"/>
    <n v="47150"/>
    <s v="Central"/>
    <s v="FUR-FU-10001706"/>
    <x v="0"/>
    <x v="5"/>
    <s v="Longer-Life Soft White Bulbs"/>
    <n v="6.16"/>
  </r>
  <r>
    <n v="53"/>
    <x v="24"/>
    <x v="24"/>
    <x v="1"/>
    <s v="Apr"/>
    <d v="2016-04-22T00:00:00"/>
    <x v="1"/>
    <s v="DP-13000"/>
    <x v="24"/>
    <x v="0"/>
    <s v="United States"/>
    <s v="New Albany"/>
    <x v="14"/>
    <n v="47150"/>
    <s v="Central"/>
    <s v="FUR-CH-10003061"/>
    <x v="0"/>
    <x v="1"/>
    <s v="Global Leather Task Chair, Black"/>
    <n v="89.99"/>
  </r>
  <r>
    <n v="54"/>
    <x v="25"/>
    <x v="25"/>
    <x v="0"/>
    <s v="Dec"/>
    <d v="2017-12-17T00:00:00"/>
    <x v="1"/>
    <s v="JM-15265"/>
    <x v="25"/>
    <x v="1"/>
    <s v="United States"/>
    <s v="New York City"/>
    <x v="15"/>
    <n v="10024"/>
    <s v="East"/>
    <s v="OFF-FA-10000304"/>
    <x v="1"/>
    <x v="13"/>
    <s v="Advantus Push Pins"/>
    <n v="15.26"/>
  </r>
  <r>
    <n v="55"/>
    <x v="25"/>
    <x v="25"/>
    <x v="0"/>
    <s v="Dec"/>
    <d v="2017-12-17T00:00:00"/>
    <x v="1"/>
    <s v="JM-15265"/>
    <x v="25"/>
    <x v="1"/>
    <s v="United States"/>
    <s v="New York City"/>
    <x v="15"/>
    <n v="10024"/>
    <s v="East"/>
    <s v="TEC-PH-10002447"/>
    <x v="2"/>
    <x v="7"/>
    <s v="AT&amp;T CL83451 4-Handset Telephone"/>
    <n v="1029.95"/>
  </r>
  <r>
    <n v="56"/>
    <x v="26"/>
    <x v="26"/>
    <x v="0"/>
    <s v="Jun"/>
    <d v="2017-06-18T00:00:00"/>
    <x v="2"/>
    <s v="TB-21055"/>
    <x v="26"/>
    <x v="0"/>
    <s v="United States"/>
    <s v="Troy"/>
    <x v="15"/>
    <n v="12180"/>
    <s v="East"/>
    <s v="OFF-ST-10000604"/>
    <x v="1"/>
    <x v="4"/>
    <s v="Home/Office Personal File Carts"/>
    <n v="208.56"/>
  </r>
  <r>
    <n v="57"/>
    <x v="26"/>
    <x v="26"/>
    <x v="0"/>
    <s v="Jun"/>
    <d v="2017-06-18T00:00:00"/>
    <x v="2"/>
    <s v="TB-21055"/>
    <x v="26"/>
    <x v="0"/>
    <s v="United States"/>
    <s v="Troy"/>
    <x v="15"/>
    <n v="12180"/>
    <s v="East"/>
    <s v="OFF-PA-10001569"/>
    <x v="1"/>
    <x v="10"/>
    <s v="Xerox 232"/>
    <n v="32.4"/>
  </r>
  <r>
    <n v="58"/>
    <x v="26"/>
    <x v="26"/>
    <x v="0"/>
    <s v="Jun"/>
    <d v="2017-06-18T00:00:00"/>
    <x v="2"/>
    <s v="TB-21055"/>
    <x v="26"/>
    <x v="0"/>
    <s v="United States"/>
    <s v="Troy"/>
    <x v="15"/>
    <n v="12180"/>
    <s v="East"/>
    <s v="FUR-CH-10003968"/>
    <x v="0"/>
    <x v="1"/>
    <s v="Novimex Turbo Task Chair"/>
    <n v="319.41000000000003"/>
  </r>
  <r>
    <n v="59"/>
    <x v="26"/>
    <x v="26"/>
    <x v="0"/>
    <s v="Jun"/>
    <d v="2017-06-18T00:00:00"/>
    <x v="2"/>
    <s v="TB-21055"/>
    <x v="26"/>
    <x v="0"/>
    <s v="United States"/>
    <s v="Troy"/>
    <x v="15"/>
    <n v="12180"/>
    <s v="East"/>
    <s v="OFF-PA-10000587"/>
    <x v="1"/>
    <x v="10"/>
    <s v="Array Parchment Paper, Assorted Colors"/>
    <n v="14.56"/>
  </r>
  <r>
    <n v="60"/>
    <x v="26"/>
    <x v="26"/>
    <x v="0"/>
    <s v="Jun"/>
    <d v="2017-06-18T00:00:00"/>
    <x v="2"/>
    <s v="TB-21055"/>
    <x v="26"/>
    <x v="0"/>
    <s v="United States"/>
    <s v="Troy"/>
    <x v="15"/>
    <n v="12180"/>
    <s v="East"/>
    <s v="TEC-AC-10002167"/>
    <x v="2"/>
    <x v="11"/>
    <s v="Imation??8gb Micro Traveldrive Usb 2.0??Flash Drive"/>
    <n v="30"/>
  </r>
  <r>
    <n v="61"/>
    <x v="26"/>
    <x v="26"/>
    <x v="0"/>
    <s v="Jun"/>
    <d v="2017-06-18T00:00:00"/>
    <x v="2"/>
    <s v="TB-21055"/>
    <x v="26"/>
    <x v="0"/>
    <s v="United States"/>
    <s v="Troy"/>
    <x v="15"/>
    <n v="12180"/>
    <s v="East"/>
    <s v="OFF-BI-10001460"/>
    <x v="1"/>
    <x v="8"/>
    <s v="Plastic Binding Combs"/>
    <n v="48.48"/>
  </r>
  <r>
    <n v="62"/>
    <x v="26"/>
    <x v="26"/>
    <x v="0"/>
    <s v="Jun"/>
    <d v="2017-06-18T00:00:00"/>
    <x v="2"/>
    <s v="TB-21055"/>
    <x v="26"/>
    <x v="0"/>
    <s v="United States"/>
    <s v="Troy"/>
    <x v="15"/>
    <n v="12180"/>
    <s v="East"/>
    <s v="OFF-AR-10001868"/>
    <x v="1"/>
    <x v="6"/>
    <s v="Prang Dustless Chalk Sticks"/>
    <n v="1.68"/>
  </r>
  <r>
    <n v="63"/>
    <x v="27"/>
    <x v="27"/>
    <x v="1"/>
    <s v="Nov"/>
    <d v="2016-11-30T00:00:00"/>
    <x v="1"/>
    <s v="KM-16720"/>
    <x v="27"/>
    <x v="0"/>
    <s v="United States"/>
    <s v="Los Angeles"/>
    <x v="1"/>
    <n v="90004"/>
    <s v="West"/>
    <s v="TEC-AC-10004633"/>
    <x v="2"/>
    <x v="11"/>
    <s v="Verbatim 25 GB 6x Blu-ray Single Layer Recordable Disc, 3/Pack"/>
    <n v="13.98"/>
  </r>
  <r>
    <n v="64"/>
    <x v="27"/>
    <x v="27"/>
    <x v="1"/>
    <s v="Nov"/>
    <d v="2016-11-30T00:00:00"/>
    <x v="1"/>
    <s v="KM-16720"/>
    <x v="27"/>
    <x v="0"/>
    <s v="United States"/>
    <s v="Los Angeles"/>
    <x v="1"/>
    <n v="90004"/>
    <s v="West"/>
    <s v="OFF-BI-10001078"/>
    <x v="1"/>
    <x v="8"/>
    <s v="Acco PRESSTEX Data Binder with Storage Hooks, Dark Blue, 14 7/8&quot; X 11&quot;&quot;&quot;"/>
    <n v="25.824000000000002"/>
  </r>
  <r>
    <n v="65"/>
    <x v="27"/>
    <x v="27"/>
    <x v="1"/>
    <s v="Nov"/>
    <d v="2016-11-30T00:00:00"/>
    <x v="1"/>
    <s v="KM-16720"/>
    <x v="27"/>
    <x v="0"/>
    <s v="United States"/>
    <s v="Los Angeles"/>
    <x v="1"/>
    <n v="90004"/>
    <s v="West"/>
    <s v="OFF-PA-10003892"/>
    <x v="1"/>
    <x v="10"/>
    <s v="Xerox 1943"/>
    <n v="146.72999999999999"/>
  </r>
  <r>
    <n v="66"/>
    <x v="27"/>
    <x v="27"/>
    <x v="1"/>
    <s v="Nov"/>
    <d v="2016-11-30T00:00:00"/>
    <x v="1"/>
    <s v="KM-16720"/>
    <x v="27"/>
    <x v="0"/>
    <s v="United States"/>
    <s v="Los Angeles"/>
    <x v="1"/>
    <n v="90004"/>
    <s v="West"/>
    <s v="FUR-FU-10000397"/>
    <x v="0"/>
    <x v="5"/>
    <s v="Luxo Economy Swing Arm Lamp"/>
    <n v="79.760000000000005"/>
  </r>
  <r>
    <n v="67"/>
    <x v="28"/>
    <x v="28"/>
    <x v="1"/>
    <s v="Apr"/>
    <d v="2016-05-05T00:00:00"/>
    <x v="1"/>
    <s v="PS-18970"/>
    <x v="28"/>
    <x v="2"/>
    <s v="United States"/>
    <s v="Chicago"/>
    <x v="10"/>
    <n v="60610"/>
    <s v="Central"/>
    <s v="FUR-CH-10001146"/>
    <x v="0"/>
    <x v="1"/>
    <s v="Global Value Mid-Back Manager's Chair, Gray"/>
    <n v="213.11500000000001"/>
  </r>
  <r>
    <n v="68"/>
    <x v="29"/>
    <x v="29"/>
    <x v="2"/>
    <s v="Dec"/>
    <d v="2015-12-10T00:00:00"/>
    <x v="1"/>
    <s v="BS-11590"/>
    <x v="29"/>
    <x v="1"/>
    <s v="United States"/>
    <s v="Gilbert"/>
    <x v="16"/>
    <n v="85234"/>
    <s v="West"/>
    <s v="OFF-AR-10002671"/>
    <x v="1"/>
    <x v="6"/>
    <s v="Hunt BOSTON Model 1606 High-Volume Electric Pencil Sharpener, Beige"/>
    <n v="1113.0239999999999"/>
  </r>
  <r>
    <n v="69"/>
    <x v="29"/>
    <x v="29"/>
    <x v="2"/>
    <s v="Dec"/>
    <d v="2015-12-10T00:00:00"/>
    <x v="1"/>
    <s v="BS-11590"/>
    <x v="29"/>
    <x v="1"/>
    <s v="United States"/>
    <s v="Gilbert"/>
    <x v="16"/>
    <n v="85234"/>
    <s v="West"/>
    <s v="TEC-PH-10002726"/>
    <x v="2"/>
    <x v="7"/>
    <s v="netTALK DUO VoIP Telephone Service"/>
    <n v="167.96799999999999"/>
  </r>
  <r>
    <n v="70"/>
    <x v="30"/>
    <x v="30"/>
    <x v="0"/>
    <s v="Jun"/>
    <d v="2017-06-06T00:00:00"/>
    <x v="2"/>
    <s v="KD-16270"/>
    <x v="30"/>
    <x v="0"/>
    <s v="United States"/>
    <s v="Springfield"/>
    <x v="17"/>
    <n v="22153"/>
    <s v="South"/>
    <s v="OFF-PA-10000482"/>
    <x v="1"/>
    <x v="10"/>
    <s v="Snap-A-Way Black Print Carbonless Ruled Speed Letter, Triplicate"/>
    <n v="75.88"/>
  </r>
  <r>
    <n v="71"/>
    <x v="31"/>
    <x v="31"/>
    <x v="0"/>
    <s v="Sep"/>
    <d v="2017-09-23T00:00:00"/>
    <x v="1"/>
    <s v="HM-14980"/>
    <x v="31"/>
    <x v="0"/>
    <s v="United States"/>
    <s v="New York City"/>
    <x v="15"/>
    <n v="10009"/>
    <s v="East"/>
    <s v="OFF-BI-10004654"/>
    <x v="1"/>
    <x v="8"/>
    <s v="Avery Binding System Hidden Tab Executive Style Index Sets"/>
    <n v="4.6159999999999997"/>
  </r>
  <r>
    <n v="72"/>
    <x v="32"/>
    <x v="32"/>
    <x v="3"/>
    <s v="Sep"/>
    <d v="2018-09-17T00:00:00"/>
    <x v="0"/>
    <s v="TB-21520"/>
    <x v="14"/>
    <x v="0"/>
    <s v="United States"/>
    <s v="Jackson"/>
    <x v="12"/>
    <n v="49201"/>
    <s v="Central"/>
    <s v="OFF-PA-10004675"/>
    <x v="1"/>
    <x v="10"/>
    <s v="Telephone Message Books with Fax/Mobile Section, 5 1/2&quot; x 3 3/16&quot;&quot;&quot;"/>
    <n v="19.05"/>
  </r>
  <r>
    <n v="73"/>
    <x v="33"/>
    <x v="33"/>
    <x v="1"/>
    <s v="Apr"/>
    <d v="2016-05-02T00:00:00"/>
    <x v="1"/>
    <s v="JE-15745"/>
    <x v="32"/>
    <x v="0"/>
    <s v="United States"/>
    <s v="Memphis"/>
    <x v="18"/>
    <n v="38109"/>
    <s v="South"/>
    <s v="FUR-CH-10000513"/>
    <x v="0"/>
    <x v="1"/>
    <s v="High-Back Leather Manager's Chair"/>
    <n v="831.93600000000004"/>
  </r>
  <r>
    <n v="74"/>
    <x v="33"/>
    <x v="33"/>
    <x v="1"/>
    <s v="Apr"/>
    <d v="2016-05-02T00:00:00"/>
    <x v="1"/>
    <s v="JE-15745"/>
    <x v="32"/>
    <x v="0"/>
    <s v="United States"/>
    <s v="Memphis"/>
    <x v="18"/>
    <n v="38109"/>
    <s v="South"/>
    <s v="FUR-FU-10003708"/>
    <x v="0"/>
    <x v="5"/>
    <s v="Tenex Traditional Chairmats for Medium Pile Carpet, Standard Lip, 36&quot; x 48&quot;&quot;&quot;"/>
    <n v="97.04"/>
  </r>
  <r>
    <n v="75"/>
    <x v="33"/>
    <x v="33"/>
    <x v="1"/>
    <s v="Apr"/>
    <d v="2016-05-02T00:00:00"/>
    <x v="1"/>
    <s v="JE-15745"/>
    <x v="32"/>
    <x v="0"/>
    <s v="United States"/>
    <s v="Memphis"/>
    <x v="18"/>
    <n v="38109"/>
    <s v="South"/>
    <s v="OFF-ST-10004123"/>
    <x v="1"/>
    <x v="4"/>
    <s v="Safco Industrial Wire Shelving System"/>
    <n v="72.784000000000006"/>
  </r>
  <r>
    <n v="76"/>
    <x v="34"/>
    <x v="34"/>
    <x v="3"/>
    <s v="Dec"/>
    <d v="2018-12-11T00:00:00"/>
    <x v="2"/>
    <s v="KB-16600"/>
    <x v="33"/>
    <x v="1"/>
    <s v="United States"/>
    <s v="Houston"/>
    <x v="5"/>
    <n v="77041"/>
    <s v="Central"/>
    <s v="OFF-BI-10004182"/>
    <x v="1"/>
    <x v="8"/>
    <s v="Economy Binders"/>
    <n v="1.248"/>
  </r>
  <r>
    <n v="78"/>
    <x v="34"/>
    <x v="34"/>
    <x v="3"/>
    <s v="Dec"/>
    <d v="2018-12-11T00:00:00"/>
    <x v="2"/>
    <s v="KB-16600"/>
    <x v="33"/>
    <x v="1"/>
    <s v="United States"/>
    <s v="Houston"/>
    <x v="5"/>
    <n v="77041"/>
    <s v="Central"/>
    <s v="OFF-ST-10000615"/>
    <x v="1"/>
    <x v="4"/>
    <s v="SimpliFile Personal File, Black Granite, 15w x 6-15/16d x 11-1/4h"/>
    <n v="27.24"/>
  </r>
  <r>
    <n v="79"/>
    <x v="35"/>
    <x v="35"/>
    <x v="2"/>
    <s v="Nov"/>
    <d v="2015-12-01T00:00:00"/>
    <x v="0"/>
    <s v="JE-15745"/>
    <x v="32"/>
    <x v="0"/>
    <s v="United States"/>
    <s v="Houston"/>
    <x v="5"/>
    <n v="77070"/>
    <s v="Central"/>
    <s v="FUR-FU-10003194"/>
    <x v="0"/>
    <x v="5"/>
    <s v="Eldon Expressions Desk Accessory, Wood Pencil Holder, Oak"/>
    <n v="19.3"/>
  </r>
  <r>
    <n v="80"/>
    <x v="36"/>
    <x v="1"/>
    <x v="0"/>
    <s v="Jun"/>
    <d v="2017-06-15T00:00:00"/>
    <x v="2"/>
    <s v="SC-20770"/>
    <x v="34"/>
    <x v="1"/>
    <s v="United States"/>
    <s v="Decatur"/>
    <x v="19"/>
    <n v="35601"/>
    <s v="South"/>
    <s v="OFF-AP-10002118"/>
    <x v="1"/>
    <x v="9"/>
    <s v="1.7 Cubic Foot Compact &quot;Cube&quot;&quot; Office Refrigerators&quot;"/>
    <n v="208.16"/>
  </r>
  <r>
    <n v="81"/>
    <x v="36"/>
    <x v="1"/>
    <x v="0"/>
    <s v="Jun"/>
    <d v="2017-06-15T00:00:00"/>
    <x v="2"/>
    <s v="SC-20770"/>
    <x v="34"/>
    <x v="1"/>
    <s v="United States"/>
    <s v="Decatur"/>
    <x v="19"/>
    <n v="35601"/>
    <s v="South"/>
    <s v="OFF-BI-10002309"/>
    <x v="1"/>
    <x v="8"/>
    <s v="Avery Heavy-Duty EZD  Binder With Locking Rings"/>
    <n v="16.739999999999998"/>
  </r>
  <r>
    <n v="82"/>
    <x v="37"/>
    <x v="36"/>
    <x v="2"/>
    <s v="Oct"/>
    <d v="2015-10-16T00:00:00"/>
    <x v="1"/>
    <s v="DN-13690"/>
    <x v="35"/>
    <x v="0"/>
    <s v="United States"/>
    <s v="San Francisco"/>
    <x v="1"/>
    <n v="94122"/>
    <s v="West"/>
    <s v="OFF-AR-10002053"/>
    <x v="1"/>
    <x v="6"/>
    <s v="Premium Writing Pencils, Soft, #2 by Central Association for the Blind"/>
    <n v="14.9"/>
  </r>
  <r>
    <n v="83"/>
    <x v="37"/>
    <x v="36"/>
    <x v="2"/>
    <s v="Oct"/>
    <d v="2015-10-16T00:00:00"/>
    <x v="1"/>
    <s v="DN-13690"/>
    <x v="35"/>
    <x v="0"/>
    <s v="United States"/>
    <s v="San Francisco"/>
    <x v="1"/>
    <n v="94122"/>
    <s v="West"/>
    <s v="OFF-ST-10002370"/>
    <x v="1"/>
    <x v="4"/>
    <s v="Sortfiler Multipurpose Personal File Organizer, Black"/>
    <n v="21.39"/>
  </r>
  <r>
    <n v="84"/>
    <x v="38"/>
    <x v="37"/>
    <x v="1"/>
    <s v="Sep"/>
    <d v="2016-09-08T00:00:00"/>
    <x v="1"/>
    <s v="JC-16105"/>
    <x v="36"/>
    <x v="1"/>
    <s v="United States"/>
    <s v="Durham"/>
    <x v="3"/>
    <n v="27707"/>
    <s v="South"/>
    <s v="OFF-EN-10000927"/>
    <x v="1"/>
    <x v="12"/>
    <s v="Jet-Pak Recycled Peel 'N' Seal Padded Mailers"/>
    <n v="200.98400000000001"/>
  </r>
  <r>
    <n v="85"/>
    <x v="39"/>
    <x v="38"/>
    <x v="3"/>
    <s v="Nov"/>
    <d v="2018-11-16T00:00:00"/>
    <x v="2"/>
    <s v="CS-12400"/>
    <x v="37"/>
    <x v="2"/>
    <s v="United States"/>
    <s v="Chicago"/>
    <x v="10"/>
    <n v="60623"/>
    <s v="Central"/>
    <s v="OFF-ST-10003656"/>
    <x v="1"/>
    <x v="4"/>
    <s v="Safco Industrial Wire Shelving"/>
    <n v="230.376"/>
  </r>
  <r>
    <n v="86"/>
    <x v="40"/>
    <x v="39"/>
    <x v="3"/>
    <s v="May"/>
    <d v="2018-05-30T00:00:00"/>
    <x v="0"/>
    <s v="PO-18865"/>
    <x v="22"/>
    <x v="0"/>
    <s v="United States"/>
    <s v="Columbia"/>
    <x v="20"/>
    <n v="29203"/>
    <s v="South"/>
    <s v="FUR-CH-10000863"/>
    <x v="0"/>
    <x v="1"/>
    <s v="Novimex Swivel Fabric Task Chair"/>
    <n v="301.95999999999998"/>
  </r>
  <r>
    <n v="87"/>
    <x v="41"/>
    <x v="40"/>
    <x v="3"/>
    <s v="Oct"/>
    <d v="2018-11-02T00:00:00"/>
    <x v="1"/>
    <s v="PG-18895"/>
    <x v="38"/>
    <x v="0"/>
    <s v="United States"/>
    <s v="Rochester"/>
    <x v="11"/>
    <n v="55901"/>
    <s v="Central"/>
    <s v="TEC-AC-10001998"/>
    <x v="2"/>
    <x v="11"/>
    <s v="Logitech??LS21 Speaker System - PC Multimedia - 2.1-CH - Wired"/>
    <n v="19.989999999999998"/>
  </r>
  <r>
    <n v="88"/>
    <x v="41"/>
    <x v="40"/>
    <x v="3"/>
    <s v="Oct"/>
    <d v="2018-11-02T00:00:00"/>
    <x v="1"/>
    <s v="PG-18895"/>
    <x v="38"/>
    <x v="0"/>
    <s v="United States"/>
    <s v="Rochester"/>
    <x v="11"/>
    <n v="55901"/>
    <s v="Central"/>
    <s v="OFF-LA-10000134"/>
    <x v="1"/>
    <x v="2"/>
    <s v="Avery 511"/>
    <n v="6.16"/>
  </r>
  <r>
    <n v="89"/>
    <x v="42"/>
    <x v="41"/>
    <x v="0"/>
    <s v="Apr"/>
    <d v="2017-04-10T00:00:00"/>
    <x v="0"/>
    <s v="GM-14455"/>
    <x v="39"/>
    <x v="2"/>
    <s v="United States"/>
    <s v="Houston"/>
    <x v="5"/>
    <n v="77095"/>
    <s v="Central"/>
    <s v="OFF-ST-10003442"/>
    <x v="1"/>
    <x v="4"/>
    <s v="Eldon Portable Mobile Manager"/>
    <n v="158.36799999999999"/>
  </r>
  <r>
    <n v="90"/>
    <x v="43"/>
    <x v="42"/>
    <x v="0"/>
    <s v="Sep"/>
    <d v="2017-09-22T00:00:00"/>
    <x v="1"/>
    <s v="JS-15685"/>
    <x v="40"/>
    <x v="1"/>
    <s v="United States"/>
    <s v="Los Angeles"/>
    <x v="1"/>
    <n v="90036"/>
    <s v="West"/>
    <s v="OFF-AR-10004930"/>
    <x v="1"/>
    <x v="6"/>
    <s v="Turquoise Lead Holder with Pocket Clip"/>
    <n v="20.100000000000001"/>
  </r>
  <r>
    <n v="91"/>
    <x v="43"/>
    <x v="42"/>
    <x v="0"/>
    <s v="Sep"/>
    <d v="2017-09-22T00:00:00"/>
    <x v="1"/>
    <s v="JS-15685"/>
    <x v="40"/>
    <x v="1"/>
    <s v="United States"/>
    <s v="Los Angeles"/>
    <x v="1"/>
    <n v="90036"/>
    <s v="West"/>
    <s v="TEC-PH-10004093"/>
    <x v="2"/>
    <x v="7"/>
    <s v="Panasonic Kx-TS550"/>
    <n v="73.584000000000003"/>
  </r>
  <r>
    <n v="92"/>
    <x v="43"/>
    <x v="42"/>
    <x v="0"/>
    <s v="Sep"/>
    <d v="2017-09-22T00:00:00"/>
    <x v="1"/>
    <s v="JS-15685"/>
    <x v="40"/>
    <x v="1"/>
    <s v="United States"/>
    <s v="Los Angeles"/>
    <x v="1"/>
    <n v="90036"/>
    <s v="West"/>
    <s v="OFF-PA-10000304"/>
    <x v="1"/>
    <x v="10"/>
    <s v="Xerox 1995"/>
    <n v="6.48"/>
  </r>
  <r>
    <n v="93"/>
    <x v="44"/>
    <x v="43"/>
    <x v="1"/>
    <s v="Jan"/>
    <d v="2016-02-05T00:00:00"/>
    <x v="0"/>
    <s v="KB-16315"/>
    <x v="41"/>
    <x v="0"/>
    <s v="United States"/>
    <s v="Minneapolis"/>
    <x v="11"/>
    <n v="55407"/>
    <s v="Central"/>
    <s v="OFF-PA-10003177"/>
    <x v="1"/>
    <x v="10"/>
    <s v="Xerox 1999"/>
    <n v="12.96"/>
  </r>
  <r>
    <n v="94"/>
    <x v="44"/>
    <x v="43"/>
    <x v="1"/>
    <s v="Jan"/>
    <d v="2016-02-05T00:00:00"/>
    <x v="0"/>
    <s v="KB-16315"/>
    <x v="41"/>
    <x v="0"/>
    <s v="United States"/>
    <s v="Minneapolis"/>
    <x v="11"/>
    <n v="55407"/>
    <s v="Central"/>
    <s v="FUR-FU-10003799"/>
    <x v="0"/>
    <x v="5"/>
    <s v="Seth Thomas 13 1/2&quot; Wall Clock&quot;"/>
    <n v="53.34"/>
  </r>
  <r>
    <n v="95"/>
    <x v="44"/>
    <x v="43"/>
    <x v="1"/>
    <s v="Jan"/>
    <d v="2016-02-05T00:00:00"/>
    <x v="0"/>
    <s v="KB-16315"/>
    <x v="41"/>
    <x v="0"/>
    <s v="United States"/>
    <s v="Minneapolis"/>
    <x v="11"/>
    <n v="55407"/>
    <s v="Central"/>
    <s v="OFF-BI-10002852"/>
    <x v="1"/>
    <x v="8"/>
    <s v="Ibico Standard Transparent Covers"/>
    <n v="32.96"/>
  </r>
  <r>
    <n v="96"/>
    <x v="45"/>
    <x v="44"/>
    <x v="3"/>
    <s v="Nov"/>
    <d v="2018-11-12T00:00:00"/>
    <x v="1"/>
    <s v="RB-19705"/>
    <x v="42"/>
    <x v="2"/>
    <s v="United States"/>
    <s v="Portland"/>
    <x v="21"/>
    <n v="97206"/>
    <s v="West"/>
    <s v="OFF-BI-10004738"/>
    <x v="1"/>
    <x v="8"/>
    <s v="Flexible Leather- Look Classic Collection Ring Binder"/>
    <n v="5.6820000000000004"/>
  </r>
  <r>
    <n v="97"/>
    <x v="46"/>
    <x v="45"/>
    <x v="3"/>
    <s v="Nov"/>
    <d v="2018-11-11T00:00:00"/>
    <x v="0"/>
    <s v="PN-18775"/>
    <x v="43"/>
    <x v="2"/>
    <s v="United States"/>
    <s v="New York City"/>
    <x v="15"/>
    <n v="10009"/>
    <s v="East"/>
    <s v="FUR-FU-10000629"/>
    <x v="0"/>
    <x v="5"/>
    <s v="9-3/4 Diameter Round Wall Clock"/>
    <n v="96.53"/>
  </r>
  <r>
    <n v="98"/>
    <x v="47"/>
    <x v="46"/>
    <x v="3"/>
    <s v="Jun"/>
    <d v="2018-06-20T00:00:00"/>
    <x v="2"/>
    <s v="KD-16345"/>
    <x v="44"/>
    <x v="0"/>
    <s v="United States"/>
    <s v="San Francisco"/>
    <x v="1"/>
    <n v="94122"/>
    <s v="West"/>
    <s v="OFF-BI-10001721"/>
    <x v="1"/>
    <x v="8"/>
    <s v="Trimflex Flexible Post Binders"/>
    <n v="51.311999999999998"/>
  </r>
  <r>
    <n v="99"/>
    <x v="48"/>
    <x v="47"/>
    <x v="0"/>
    <s v="Sep"/>
    <d v="2017-09-11T00:00:00"/>
    <x v="1"/>
    <s v="ER-13855"/>
    <x v="45"/>
    <x v="1"/>
    <s v="United States"/>
    <s v="Saint Paul"/>
    <x v="11"/>
    <n v="55106"/>
    <s v="Central"/>
    <s v="OFF-AP-10000358"/>
    <x v="1"/>
    <x v="9"/>
    <s v="Fellowes Basic Home/Office Series Surge Protectors"/>
    <n v="77.88"/>
  </r>
  <r>
    <n v="100"/>
    <x v="49"/>
    <x v="48"/>
    <x v="0"/>
    <s v="Aug"/>
    <d v="2017-09-02T00:00:00"/>
    <x v="1"/>
    <s v="RB-19465"/>
    <x v="46"/>
    <x v="2"/>
    <s v="United States"/>
    <s v="Chicago"/>
    <x v="10"/>
    <n v="60610"/>
    <s v="Central"/>
    <s v="OFF-PA-10003256"/>
    <x v="1"/>
    <x v="10"/>
    <s v="Avery Personal Creations Heavyweight Cards"/>
    <n v="64.623999999999995"/>
  </r>
  <r>
    <n v="101"/>
    <x v="49"/>
    <x v="48"/>
    <x v="0"/>
    <s v="Aug"/>
    <d v="2017-09-02T00:00:00"/>
    <x v="1"/>
    <s v="RB-19465"/>
    <x v="46"/>
    <x v="2"/>
    <s v="United States"/>
    <s v="Chicago"/>
    <x v="10"/>
    <n v="60610"/>
    <s v="Central"/>
    <s v="TEC-AC-10001767"/>
    <x v="2"/>
    <x v="11"/>
    <s v="SanDisk Ultra 64 GB MicroSDHC Class 10 Memory Card"/>
    <n v="95.975999999999999"/>
  </r>
  <r>
    <n v="102"/>
    <x v="49"/>
    <x v="48"/>
    <x v="0"/>
    <s v="Aug"/>
    <d v="2017-09-02T00:00:00"/>
    <x v="1"/>
    <s v="RB-19465"/>
    <x v="46"/>
    <x v="2"/>
    <s v="United States"/>
    <s v="Chicago"/>
    <x v="10"/>
    <n v="60610"/>
    <s v="Central"/>
    <s v="OFF-BI-10002609"/>
    <x v="1"/>
    <x v="8"/>
    <s v="Avery Hidden Tab Dividers for Binding Systems"/>
    <n v="1.788"/>
  </r>
  <r>
    <n v="103"/>
    <x v="50"/>
    <x v="49"/>
    <x v="0"/>
    <s v="Dec"/>
    <d v="2017-12-04T00:00:00"/>
    <x v="0"/>
    <s v="GZ-14470"/>
    <x v="47"/>
    <x v="0"/>
    <s v="United States"/>
    <s v="Rochester"/>
    <x v="11"/>
    <n v="55901"/>
    <s v="Central"/>
    <s v="OFF-PA-10004040"/>
    <x v="1"/>
    <x v="10"/>
    <s v="Universal Premium White Copier/Laser Paper (20Lb. and 87 Bright)"/>
    <n v="23.92"/>
  </r>
  <r>
    <n v="104"/>
    <x v="51"/>
    <x v="50"/>
    <x v="1"/>
    <s v="Nov"/>
    <d v="2016-11-17T00:00:00"/>
    <x v="1"/>
    <s v="LC-16870"/>
    <x v="48"/>
    <x v="0"/>
    <s v="United States"/>
    <s v="Aurora"/>
    <x v="22"/>
    <n v="80013"/>
    <s v="West"/>
    <s v="TEC-AC-10001552"/>
    <x v="2"/>
    <x v="11"/>
    <s v="Logitech K350 2.4Ghz Wireless Keyboard"/>
    <n v="238.89599999999999"/>
  </r>
  <r>
    <n v="105"/>
    <x v="51"/>
    <x v="50"/>
    <x v="1"/>
    <s v="Nov"/>
    <d v="2016-11-17T00:00:00"/>
    <x v="1"/>
    <s v="LC-16870"/>
    <x v="48"/>
    <x v="0"/>
    <s v="United States"/>
    <s v="Aurora"/>
    <x v="22"/>
    <n v="80013"/>
    <s v="West"/>
    <s v="FUR-FU-10004006"/>
    <x v="0"/>
    <x v="5"/>
    <s v="Deflect-o DuraMat Lighweight, Studded, Beveled Mat for Low Pile Carpeting"/>
    <n v="102.36"/>
  </r>
  <r>
    <n v="107"/>
    <x v="52"/>
    <x v="51"/>
    <x v="3"/>
    <s v="Nov"/>
    <d v="2018-11-28T00:00:00"/>
    <x v="1"/>
    <s v="JM-15250"/>
    <x v="49"/>
    <x v="0"/>
    <s v="United States"/>
    <s v="Charlotte"/>
    <x v="3"/>
    <n v="28205"/>
    <s v="South"/>
    <s v="TEC-AC-10003499"/>
    <x v="2"/>
    <x v="11"/>
    <s v="Memorex Mini Travel Drive 8 GB USB 2.0 Flash Drive"/>
    <n v="74.111999999999995"/>
  </r>
  <r>
    <n v="108"/>
    <x v="52"/>
    <x v="51"/>
    <x v="3"/>
    <s v="Nov"/>
    <d v="2018-11-28T00:00:00"/>
    <x v="1"/>
    <s v="JM-15250"/>
    <x v="49"/>
    <x v="0"/>
    <s v="United States"/>
    <s v="Charlotte"/>
    <x v="3"/>
    <n v="28205"/>
    <s v="South"/>
    <s v="TEC-PH-10002844"/>
    <x v="2"/>
    <x v="7"/>
    <s v="Speck Products Candyshell Flip Case"/>
    <n v="27.992000000000001"/>
  </r>
  <r>
    <n v="109"/>
    <x v="52"/>
    <x v="51"/>
    <x v="3"/>
    <s v="Nov"/>
    <d v="2018-11-28T00:00:00"/>
    <x v="1"/>
    <s v="JM-15250"/>
    <x v="49"/>
    <x v="0"/>
    <s v="United States"/>
    <s v="Charlotte"/>
    <x v="3"/>
    <n v="28205"/>
    <s v="South"/>
    <s v="OFF-AR-10000390"/>
    <x v="1"/>
    <x v="6"/>
    <s v="Newell Chalk Holder"/>
    <n v="3.3039999999999998"/>
  </r>
  <r>
    <n v="110"/>
    <x v="53"/>
    <x v="52"/>
    <x v="1"/>
    <s v="Oct"/>
    <d v="2016-10-20T00:00:00"/>
    <x v="1"/>
    <s v="PA-19060"/>
    <x v="50"/>
    <x v="2"/>
    <s v="United States"/>
    <s v="Orland Park"/>
    <x v="10"/>
    <n v="60462"/>
    <s v="Central"/>
    <s v="TEC-AC-10000844"/>
    <x v="2"/>
    <x v="11"/>
    <s v="Logitech??Gaming G510s - Keyboard"/>
    <n v="339.96"/>
  </r>
  <r>
    <n v="111"/>
    <x v="54"/>
    <x v="53"/>
    <x v="3"/>
    <s v="Dec"/>
    <d v="2018-12-30T00:00:00"/>
    <x v="1"/>
    <s v="CV-12805"/>
    <x v="51"/>
    <x v="1"/>
    <s v="United States"/>
    <s v="New York City"/>
    <x v="15"/>
    <n v="10035"/>
    <s v="East"/>
    <s v="FUR-FU-10001934"/>
    <x v="0"/>
    <x v="5"/>
    <s v="Magnifier Swing Arm Lamp"/>
    <n v="41.96"/>
  </r>
  <r>
    <n v="112"/>
    <x v="55"/>
    <x v="54"/>
    <x v="0"/>
    <s v="Nov"/>
    <d v="2017-11-10T00:00:00"/>
    <x v="1"/>
    <s v="CL-12565"/>
    <x v="52"/>
    <x v="0"/>
    <s v="United States"/>
    <s v="Urbandale"/>
    <x v="23"/>
    <n v="50322"/>
    <s v="Central"/>
    <s v="OFF-AR-10000380"/>
    <x v="1"/>
    <x v="6"/>
    <s v="Hunt PowerHouse Electric Pencil Sharpener, Blue"/>
    <n v="75.959999999999994"/>
  </r>
  <r>
    <n v="113"/>
    <x v="55"/>
    <x v="54"/>
    <x v="0"/>
    <s v="Nov"/>
    <d v="2017-11-10T00:00:00"/>
    <x v="1"/>
    <s v="CL-12565"/>
    <x v="52"/>
    <x v="0"/>
    <s v="United States"/>
    <s v="Urbandale"/>
    <x v="23"/>
    <n v="50322"/>
    <s v="Central"/>
    <s v="OFF-BI-10003981"/>
    <x v="1"/>
    <x v="8"/>
    <s v="Avery Durable Plastic 1&quot; Binders&quot;"/>
    <n v="27.24"/>
  </r>
  <r>
    <n v="114"/>
    <x v="56"/>
    <x v="55"/>
    <x v="2"/>
    <s v="Aug"/>
    <d v="2015-08-27T00:00:00"/>
    <x v="0"/>
    <s v="RC-19960"/>
    <x v="53"/>
    <x v="0"/>
    <s v="United States"/>
    <s v="Columbus"/>
    <x v="24"/>
    <n v="43229"/>
    <s v="East"/>
    <s v="OFF-FA-10000621"/>
    <x v="1"/>
    <x v="13"/>
    <s v="OIC Colored Binder Clips, Assorted Sizes"/>
    <n v="40.095999999999997"/>
  </r>
  <r>
    <n v="115"/>
    <x v="56"/>
    <x v="55"/>
    <x v="2"/>
    <s v="Aug"/>
    <d v="2015-08-27T00:00:00"/>
    <x v="0"/>
    <s v="RC-19960"/>
    <x v="53"/>
    <x v="0"/>
    <s v="United States"/>
    <s v="Columbus"/>
    <x v="24"/>
    <n v="43229"/>
    <s v="East"/>
    <s v="OFF-EN-10002600"/>
    <x v="1"/>
    <x v="12"/>
    <s v="Redi-Strip #10 Envelopes, 4 1/8 x 9 1/2"/>
    <n v="4.72"/>
  </r>
  <r>
    <n v="116"/>
    <x v="56"/>
    <x v="55"/>
    <x v="2"/>
    <s v="Aug"/>
    <d v="2015-08-27T00:00:00"/>
    <x v="0"/>
    <s v="RC-19960"/>
    <x v="53"/>
    <x v="0"/>
    <s v="United States"/>
    <s v="Columbus"/>
    <x v="24"/>
    <n v="43229"/>
    <s v="East"/>
    <s v="OFF-PA-10004965"/>
    <x v="1"/>
    <x v="10"/>
    <s v="Xerox 1921"/>
    <n v="23.975999999999999"/>
  </r>
  <r>
    <n v="117"/>
    <x v="56"/>
    <x v="55"/>
    <x v="2"/>
    <s v="Aug"/>
    <d v="2015-08-27T00:00:00"/>
    <x v="0"/>
    <s v="RC-19960"/>
    <x v="53"/>
    <x v="0"/>
    <s v="United States"/>
    <s v="Columbus"/>
    <x v="24"/>
    <n v="43229"/>
    <s v="East"/>
    <s v="OFF-EN-10002504"/>
    <x v="1"/>
    <x v="12"/>
    <s v="Tyvek  Top-Opening Peel &amp; Seel Envelopes, Plain White"/>
    <n v="130.464"/>
  </r>
  <r>
    <n v="118"/>
    <x v="57"/>
    <x v="56"/>
    <x v="1"/>
    <s v="Mar"/>
    <d v="2016-03-06T00:00:00"/>
    <x v="1"/>
    <s v="DK-13090"/>
    <x v="54"/>
    <x v="0"/>
    <s v="United States"/>
    <s v="Seattle"/>
    <x v="4"/>
    <n v="98103"/>
    <s v="West"/>
    <s v="FUR-TA-10001768"/>
    <x v="0"/>
    <x v="3"/>
    <s v="Hon Racetrack Conference Tables"/>
    <n v="787.53"/>
  </r>
  <r>
    <n v="119"/>
    <x v="58"/>
    <x v="57"/>
    <x v="1"/>
    <s v="Apr"/>
    <d v="2016-04-10T00:00:00"/>
    <x v="1"/>
    <s v="GG-14650"/>
    <x v="55"/>
    <x v="1"/>
    <s v="United States"/>
    <s v="Bristol"/>
    <x v="18"/>
    <n v="37620"/>
    <s v="South"/>
    <s v="OFF-BI-10003650"/>
    <x v="1"/>
    <x v="8"/>
    <s v="GBC DocuBind 300 Electric Binding Machine"/>
    <n v="157.79400000000001"/>
  </r>
  <r>
    <n v="120"/>
    <x v="59"/>
    <x v="1"/>
    <x v="0"/>
    <s v="Jun"/>
    <d v="2017-06-15T00:00:00"/>
    <x v="2"/>
    <s v="SC-20725"/>
    <x v="56"/>
    <x v="0"/>
    <s v="United States"/>
    <s v="Wilmington"/>
    <x v="13"/>
    <n v="19805"/>
    <s v="East"/>
    <s v="FUR-FU-10002157"/>
    <x v="0"/>
    <x v="5"/>
    <s v="Artistic Insta-Plaque"/>
    <n v="47.04"/>
  </r>
  <r>
    <n v="121"/>
    <x v="59"/>
    <x v="1"/>
    <x v="0"/>
    <s v="Jun"/>
    <d v="2017-06-15T00:00:00"/>
    <x v="2"/>
    <s v="SC-20725"/>
    <x v="56"/>
    <x v="0"/>
    <s v="United States"/>
    <s v="Wilmington"/>
    <x v="13"/>
    <n v="19805"/>
    <s v="East"/>
    <s v="OFF-BI-10003910"/>
    <x v="1"/>
    <x v="8"/>
    <s v="DXL Angle-View Binders with Locking Rings by Samsill"/>
    <n v="30.84"/>
  </r>
  <r>
    <n v="122"/>
    <x v="59"/>
    <x v="1"/>
    <x v="0"/>
    <s v="Jun"/>
    <d v="2017-06-15T00:00:00"/>
    <x v="2"/>
    <s v="SC-20725"/>
    <x v="56"/>
    <x v="0"/>
    <s v="United States"/>
    <s v="Wilmington"/>
    <x v="13"/>
    <n v="19805"/>
    <s v="East"/>
    <s v="OFF-ST-10000777"/>
    <x v="1"/>
    <x v="4"/>
    <s v="Companion Letter/Legal File, Black"/>
    <n v="226.56"/>
  </r>
  <r>
    <n v="123"/>
    <x v="59"/>
    <x v="1"/>
    <x v="0"/>
    <s v="Jun"/>
    <d v="2017-06-15T00:00:00"/>
    <x v="2"/>
    <s v="SC-20725"/>
    <x v="56"/>
    <x v="0"/>
    <s v="United States"/>
    <s v="Wilmington"/>
    <x v="13"/>
    <n v="19805"/>
    <s v="East"/>
    <s v="OFF-EN-10002500"/>
    <x v="1"/>
    <x v="12"/>
    <s v="Globe Weis Peel &amp; Seel First Class Envelopes"/>
    <n v="115.02"/>
  </r>
  <r>
    <n v="124"/>
    <x v="59"/>
    <x v="1"/>
    <x v="0"/>
    <s v="Jun"/>
    <d v="2017-06-15T00:00:00"/>
    <x v="2"/>
    <s v="SC-20725"/>
    <x v="56"/>
    <x v="0"/>
    <s v="United States"/>
    <s v="Wilmington"/>
    <x v="13"/>
    <n v="19805"/>
    <s v="East"/>
    <s v="TEC-PH-10003875"/>
    <x v="2"/>
    <x v="7"/>
    <s v="KLD Oscar II Style Snap-on Ultra Thin Side Flip Synthetic Leather Cover Case for HTC One HTC M7"/>
    <n v="68.040000000000006"/>
  </r>
  <r>
    <n v="125"/>
    <x v="60"/>
    <x v="58"/>
    <x v="2"/>
    <s v="Dec"/>
    <d v="2015-12-28T00:00:00"/>
    <x v="0"/>
    <s v="AD-10180"/>
    <x v="57"/>
    <x v="2"/>
    <s v="United States"/>
    <s v="Houston"/>
    <x v="5"/>
    <n v="77041"/>
    <s v="Central"/>
    <s v="FUR-CH-10004063"/>
    <x v="0"/>
    <x v="1"/>
    <s v="Global Deluxe High-Back Manager's Chair"/>
    <n v="600.55799999999999"/>
  </r>
  <r>
    <n v="126"/>
    <x v="61"/>
    <x v="59"/>
    <x v="2"/>
    <s v="Sep"/>
    <d v="2015-09-25T00:00:00"/>
    <x v="1"/>
    <s v="PF-19165"/>
    <x v="58"/>
    <x v="0"/>
    <s v="United States"/>
    <s v="Bloomington"/>
    <x v="10"/>
    <n v="61701"/>
    <s v="Central"/>
    <s v="FUR-TA-10004534"/>
    <x v="0"/>
    <x v="3"/>
    <s v="Bevis 44 x 96 Conference Tables"/>
    <n v="617.70000000000005"/>
  </r>
  <r>
    <n v="127"/>
    <x v="62"/>
    <x v="60"/>
    <x v="3"/>
    <s v="Nov"/>
    <d v="2018-11-12T00:00:00"/>
    <x v="1"/>
    <s v="TS-21610"/>
    <x v="59"/>
    <x v="0"/>
    <s v="United States"/>
    <s v="Phoenix"/>
    <x v="16"/>
    <n v="85023"/>
    <s v="West"/>
    <s v="OFF-BI-10003274"/>
    <x v="1"/>
    <x v="8"/>
    <s v="Avery Durable Slant Ring Binders, No Labels"/>
    <n v="2.3879999999999999"/>
  </r>
  <r>
    <n v="128"/>
    <x v="62"/>
    <x v="60"/>
    <x v="3"/>
    <s v="Nov"/>
    <d v="2018-11-12T00:00:00"/>
    <x v="1"/>
    <s v="TS-21610"/>
    <x v="59"/>
    <x v="0"/>
    <s v="United States"/>
    <s v="Phoenix"/>
    <x v="16"/>
    <n v="85023"/>
    <s v="West"/>
    <s v="OFF-ST-10002974"/>
    <x v="1"/>
    <x v="4"/>
    <s v="Trav-L-File Heavy-Duty Shuttle II, Black"/>
    <n v="243.99199999999999"/>
  </r>
  <r>
    <n v="129"/>
    <x v="63"/>
    <x v="61"/>
    <x v="0"/>
    <s v="Nov"/>
    <d v="2017-11-10T00:00:00"/>
    <x v="0"/>
    <s v="LS-16975"/>
    <x v="60"/>
    <x v="2"/>
    <s v="United States"/>
    <s v="Los Angeles"/>
    <x v="1"/>
    <n v="90004"/>
    <s v="West"/>
    <s v="FUR-CH-10001146"/>
    <x v="0"/>
    <x v="1"/>
    <s v="Global Task Chair, Black"/>
    <n v="81.424000000000007"/>
  </r>
  <r>
    <n v="130"/>
    <x v="63"/>
    <x v="61"/>
    <x v="0"/>
    <s v="Nov"/>
    <d v="2017-11-10T00:00:00"/>
    <x v="0"/>
    <s v="LS-16975"/>
    <x v="60"/>
    <x v="2"/>
    <s v="United States"/>
    <s v="Los Angeles"/>
    <x v="1"/>
    <n v="90004"/>
    <s v="West"/>
    <s v="FUR-FU-10003773"/>
    <x v="0"/>
    <x v="5"/>
    <s v="Eldon Cleatmat Plus Chair Mats for High Pile Carpets"/>
    <n v="238.56"/>
  </r>
  <r>
    <n v="131"/>
    <x v="64"/>
    <x v="62"/>
    <x v="3"/>
    <s v="Feb"/>
    <d v="2018-02-05T00:00:00"/>
    <x v="2"/>
    <s v="DW-13585"/>
    <x v="61"/>
    <x v="1"/>
    <s v="United States"/>
    <s v="Columbus"/>
    <x v="24"/>
    <n v="43229"/>
    <s v="East"/>
    <s v="TEC-PH-10002293"/>
    <x v="2"/>
    <x v="7"/>
    <s v="Anker 36W 4-Port USB Wall Charger Travel Power Adapter for iPhone 5s 5c 5"/>
    <n v="59.97"/>
  </r>
  <r>
    <n v="132"/>
    <x v="64"/>
    <x v="62"/>
    <x v="3"/>
    <s v="Feb"/>
    <d v="2018-02-05T00:00:00"/>
    <x v="2"/>
    <s v="DW-13585"/>
    <x v="61"/>
    <x v="1"/>
    <s v="United States"/>
    <s v="Columbus"/>
    <x v="24"/>
    <n v="43229"/>
    <s v="East"/>
    <s v="OFF-PA-10002377"/>
    <x v="1"/>
    <x v="10"/>
    <s v="Xerox 1916"/>
    <n v="78.304000000000002"/>
  </r>
  <r>
    <n v="133"/>
    <x v="64"/>
    <x v="62"/>
    <x v="3"/>
    <s v="Feb"/>
    <d v="2018-02-05T00:00:00"/>
    <x v="2"/>
    <s v="DW-13585"/>
    <x v="61"/>
    <x v="1"/>
    <s v="United States"/>
    <s v="Columbus"/>
    <x v="24"/>
    <n v="43229"/>
    <s v="East"/>
    <s v="OFF-FA-10002780"/>
    <x v="1"/>
    <x v="13"/>
    <s v="Staples"/>
    <n v="21.456"/>
  </r>
  <r>
    <n v="134"/>
    <x v="65"/>
    <x v="63"/>
    <x v="0"/>
    <s v="Oct"/>
    <d v="2017-10-19T00:00:00"/>
    <x v="1"/>
    <s v="LC-16885"/>
    <x v="62"/>
    <x v="0"/>
    <s v="United States"/>
    <s v="Roseville"/>
    <x v="1"/>
    <n v="95661"/>
    <s v="West"/>
    <s v="OFF-PA-10001804"/>
    <x v="1"/>
    <x v="10"/>
    <s v="Xerox 195"/>
    <n v="20.04"/>
  </r>
  <r>
    <n v="135"/>
    <x v="65"/>
    <x v="63"/>
    <x v="0"/>
    <s v="Oct"/>
    <d v="2017-10-19T00:00:00"/>
    <x v="1"/>
    <s v="LC-16885"/>
    <x v="62"/>
    <x v="0"/>
    <s v="United States"/>
    <s v="Roseville"/>
    <x v="1"/>
    <n v="95661"/>
    <s v="West"/>
    <s v="OFF-PA-10001736"/>
    <x v="1"/>
    <x v="10"/>
    <s v="Xerox 1880"/>
    <n v="35.44"/>
  </r>
  <r>
    <n v="136"/>
    <x v="65"/>
    <x v="63"/>
    <x v="0"/>
    <s v="Oct"/>
    <d v="2017-10-19T00:00:00"/>
    <x v="1"/>
    <s v="LC-16885"/>
    <x v="62"/>
    <x v="0"/>
    <s v="United States"/>
    <s v="Roseville"/>
    <x v="1"/>
    <n v="95661"/>
    <s v="West"/>
    <s v="OFF-AR-10001149"/>
    <x v="1"/>
    <x v="6"/>
    <s v="Sanford Colorific Colored Pencils, 12/Box"/>
    <n v="11.52"/>
  </r>
  <r>
    <n v="137"/>
    <x v="65"/>
    <x v="63"/>
    <x v="0"/>
    <s v="Oct"/>
    <d v="2017-10-19T00:00:00"/>
    <x v="1"/>
    <s v="LC-16885"/>
    <x v="62"/>
    <x v="0"/>
    <s v="United States"/>
    <s v="Roseville"/>
    <x v="1"/>
    <n v="95661"/>
    <s v="West"/>
    <s v="OFF-FA-10002988"/>
    <x v="1"/>
    <x v="13"/>
    <s v="Ideal Clamps"/>
    <n v="4.0199999999999996"/>
  </r>
  <r>
    <n v="138"/>
    <x v="65"/>
    <x v="63"/>
    <x v="0"/>
    <s v="Oct"/>
    <d v="2017-10-19T00:00:00"/>
    <x v="1"/>
    <s v="LC-16885"/>
    <x v="62"/>
    <x v="0"/>
    <s v="United States"/>
    <s v="Roseville"/>
    <x v="1"/>
    <n v="95661"/>
    <s v="West"/>
    <s v="OFF-BI-10004781"/>
    <x v="1"/>
    <x v="8"/>
    <s v="GBC Wire Binding Strips"/>
    <n v="76.176000000000002"/>
  </r>
  <r>
    <n v="139"/>
    <x v="65"/>
    <x v="63"/>
    <x v="0"/>
    <s v="Oct"/>
    <d v="2017-10-19T00:00:00"/>
    <x v="1"/>
    <s v="LC-16885"/>
    <x v="62"/>
    <x v="0"/>
    <s v="United States"/>
    <s v="Roseville"/>
    <x v="1"/>
    <n v="95661"/>
    <s v="West"/>
    <s v="OFF-SU-10001218"/>
    <x v="1"/>
    <x v="14"/>
    <s v="Fiskars Softgrip Scissors"/>
    <n v="65.88"/>
  </r>
  <r>
    <n v="140"/>
    <x v="65"/>
    <x v="63"/>
    <x v="0"/>
    <s v="Oct"/>
    <d v="2017-10-19T00:00:00"/>
    <x v="1"/>
    <s v="LC-16885"/>
    <x v="62"/>
    <x v="0"/>
    <s v="United States"/>
    <s v="Roseville"/>
    <x v="1"/>
    <n v="95661"/>
    <s v="West"/>
    <s v="FUR-FU-10001706"/>
    <x v="0"/>
    <x v="5"/>
    <s v="Longer-Life Soft White Bulbs"/>
    <n v="43.12"/>
  </r>
  <r>
    <n v="141"/>
    <x v="66"/>
    <x v="64"/>
    <x v="0"/>
    <s v="Sep"/>
    <d v="2017-09-07T00:00:00"/>
    <x v="0"/>
    <s v="JD-15895"/>
    <x v="63"/>
    <x v="1"/>
    <s v="United States"/>
    <s v="Philadelphia"/>
    <x v="9"/>
    <n v="19140"/>
    <s v="East"/>
    <s v="FUR-FU-10004848"/>
    <x v="0"/>
    <x v="5"/>
    <s v="Howard Miller 13-3/4&quot; Diameter Brushed Chrome Round Wall Clock&quot;"/>
    <n v="82.8"/>
  </r>
  <r>
    <n v="142"/>
    <x v="67"/>
    <x v="65"/>
    <x v="3"/>
    <s v="Sep"/>
    <d v="2018-09-23T00:00:00"/>
    <x v="1"/>
    <s v="SH-19975"/>
    <x v="64"/>
    <x v="1"/>
    <s v="United States"/>
    <s v="San Francisco"/>
    <x v="1"/>
    <n v="94122"/>
    <s v="West"/>
    <s v="OFF-AR-10000940"/>
    <x v="1"/>
    <x v="6"/>
    <s v="Newell 343"/>
    <n v="8.82"/>
  </r>
  <r>
    <n v="143"/>
    <x v="67"/>
    <x v="65"/>
    <x v="3"/>
    <s v="Sep"/>
    <d v="2018-09-23T00:00:00"/>
    <x v="1"/>
    <s v="SH-19975"/>
    <x v="64"/>
    <x v="1"/>
    <s v="United States"/>
    <s v="San Francisco"/>
    <x v="1"/>
    <n v="94122"/>
    <s v="West"/>
    <s v="OFF-EN-10004030"/>
    <x v="1"/>
    <x v="12"/>
    <s v="Convenience Packs of Business Envelopes"/>
    <n v="10.86"/>
  </r>
  <r>
    <n v="144"/>
    <x v="67"/>
    <x v="65"/>
    <x v="3"/>
    <s v="Sep"/>
    <d v="2018-09-23T00:00:00"/>
    <x v="1"/>
    <s v="SH-19975"/>
    <x v="64"/>
    <x v="1"/>
    <s v="United States"/>
    <s v="San Francisco"/>
    <x v="1"/>
    <n v="94122"/>
    <s v="West"/>
    <s v="OFF-PA-10004327"/>
    <x v="1"/>
    <x v="10"/>
    <s v="Xerox 1911"/>
    <n v="143.69999999999999"/>
  </r>
  <r>
    <n v="145"/>
    <x v="68"/>
    <x v="66"/>
    <x v="3"/>
    <s v="Dec"/>
    <d v="2018-12-27T00:00:00"/>
    <x v="1"/>
    <s v="SG-20080"/>
    <x v="65"/>
    <x v="0"/>
    <s v="United States"/>
    <s v="Independence"/>
    <x v="25"/>
    <n v="64055"/>
    <s v="Central"/>
    <s v="OFF-AP-10001058"/>
    <x v="1"/>
    <x v="9"/>
    <s v="Sanyo 2.5 Cubic Foot Mid-Size Office Refrigerators"/>
    <n v="839.43"/>
  </r>
  <r>
    <n v="146"/>
    <x v="69"/>
    <x v="67"/>
    <x v="1"/>
    <s v="Sep"/>
    <d v="2016-09-12T00:00:00"/>
    <x v="1"/>
    <s v="HA-14920"/>
    <x v="66"/>
    <x v="0"/>
    <s v="United States"/>
    <s v="Pasadena"/>
    <x v="1"/>
    <n v="91104"/>
    <s v="West"/>
    <s v="OFF-ST-10003656"/>
    <x v="1"/>
    <x v="4"/>
    <s v="Safco Industrial Wire Shelving"/>
    <n v="671.93"/>
  </r>
  <r>
    <n v="147"/>
    <x v="70"/>
    <x v="68"/>
    <x v="2"/>
    <s v="Oct"/>
    <d v="2015-10-28T00:00:00"/>
    <x v="1"/>
    <s v="MG-17680"/>
    <x v="67"/>
    <x v="2"/>
    <s v="United States"/>
    <s v="Newark"/>
    <x v="24"/>
    <n v="43055"/>
    <s v="East"/>
    <s v="FUR-FU-10000521"/>
    <x v="0"/>
    <x v="5"/>
    <s v="Seth Thomas 14&quot; Putty-Colored Wall Clock&quot;"/>
    <n v="93.888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3D0D9-0222-4FB7-AEAF-5B3AD9C7A2A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6" firstHeaderRow="1" firstDataRow="1" firstDataCol="1"/>
  <pivotFields count="21">
    <pivotField showAll="0"/>
    <pivotField showAll="0"/>
    <pivotField axis="axisRow" numFmtId="14" showAll="0">
      <items count="7">
        <item x="0"/>
        <item x="1"/>
        <item x="2"/>
        <item x="3"/>
        <item x="4"/>
        <item x="5"/>
        <item t="default"/>
      </items>
    </pivotField>
    <pivotField showAll="0"/>
    <pivotField showAll="0"/>
    <pivotField numFmtId="14" showAll="0"/>
    <pivotField showAll="0">
      <items count="4">
        <item x="2"/>
        <item x="0"/>
        <item x="1"/>
        <item t="default"/>
      </items>
    </pivotField>
    <pivotField showAll="0"/>
    <pivotField showAll="0"/>
    <pivotField showAll="0">
      <items count="4">
        <item x="0"/>
        <item x="1"/>
        <item x="2"/>
        <item t="default"/>
      </items>
    </pivotField>
    <pivotField showAll="0"/>
    <pivotField showAll="0"/>
    <pivotField showAll="0">
      <items count="27">
        <item x="19"/>
        <item x="16"/>
        <item x="1"/>
        <item x="22"/>
        <item x="13"/>
        <item x="2"/>
        <item x="23"/>
        <item x="10"/>
        <item x="14"/>
        <item x="0"/>
        <item x="12"/>
        <item x="11"/>
        <item x="25"/>
        <item x="3"/>
        <item x="8"/>
        <item x="15"/>
        <item x="24"/>
        <item x="21"/>
        <item x="9"/>
        <item x="20"/>
        <item x="18"/>
        <item x="5"/>
        <item x="7"/>
        <item x="17"/>
        <item x="4"/>
        <item x="6"/>
        <item t="default"/>
      </items>
    </pivotField>
    <pivotField showAll="0"/>
    <pivotField showAll="0"/>
    <pivotField showAll="0"/>
    <pivotField showAll="0">
      <items count="4">
        <item x="0"/>
        <item x="1"/>
        <item x="2"/>
        <item t="default"/>
      </items>
    </pivotField>
    <pivotField showAll="0"/>
    <pivotField showAll="0"/>
    <pivotField dataField="1" showAll="0"/>
    <pivotField dragToRow="0" dragToCol="0" dragToPage="0" showAll="0" defaultSubtotal="0"/>
  </pivotFields>
  <rowFields count="1">
    <field x="2"/>
  </rowFields>
  <rowItems count="5">
    <i>
      <x v="1"/>
    </i>
    <i>
      <x v="2"/>
    </i>
    <i>
      <x v="3"/>
    </i>
    <i>
      <x v="4"/>
    </i>
    <i t="grand">
      <x/>
    </i>
  </rowItems>
  <colItems count="1">
    <i/>
  </colItems>
  <dataFields count="1">
    <dataField name="Sum of sales" fld="19"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D2B9A-C3A8-4A9A-ABA4-B261D24EEDA6}"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1:N22" firstHeaderRow="1" firstDataRow="1" firstDataCol="1"/>
  <pivotFields count="21">
    <pivotField showAll="0"/>
    <pivotField showAll="0"/>
    <pivotField numFmtId="14" showAll="0"/>
    <pivotField showAll="0">
      <items count="5">
        <item x="2"/>
        <item x="1"/>
        <item x="0"/>
        <item x="3"/>
        <item t="default"/>
      </items>
    </pivotField>
    <pivotField showAll="0"/>
    <pivotField numFmtId="14" showAll="0"/>
    <pivotField showAll="0">
      <items count="4">
        <item x="2"/>
        <item x="0"/>
        <item x="1"/>
        <item t="default"/>
      </items>
    </pivotField>
    <pivotField showAll="0"/>
    <pivotField showAll="0"/>
    <pivotField showAll="0">
      <items count="4">
        <item x="0"/>
        <item x="1"/>
        <item x="2"/>
        <item t="default"/>
      </items>
    </pivotField>
    <pivotField showAll="0"/>
    <pivotField showAll="0"/>
    <pivotField showAll="0">
      <items count="27">
        <item x="19"/>
        <item x="16"/>
        <item x="1"/>
        <item x="22"/>
        <item x="13"/>
        <item x="2"/>
        <item x="23"/>
        <item x="10"/>
        <item x="14"/>
        <item x="0"/>
        <item x="12"/>
        <item x="11"/>
        <item x="25"/>
        <item x="3"/>
        <item x="8"/>
        <item x="15"/>
        <item x="24"/>
        <item x="21"/>
        <item x="9"/>
        <item x="20"/>
        <item x="18"/>
        <item x="5"/>
        <item x="7"/>
        <item x="17"/>
        <item x="4"/>
        <item x="6"/>
        <item t="default"/>
      </items>
    </pivotField>
    <pivotField showAll="0"/>
    <pivotField showAll="0"/>
    <pivotField showAll="0"/>
    <pivotField showAll="0">
      <items count="4">
        <item x="0"/>
        <item x="1"/>
        <item x="2"/>
        <item t="default"/>
      </items>
    </pivotField>
    <pivotField axis="axisRow" showAll="0" measureFilter="1" sortType="ascending">
      <items count="16">
        <item x="11"/>
        <item x="9"/>
        <item x="6"/>
        <item x="8"/>
        <item x="0"/>
        <item x="1"/>
        <item x="12"/>
        <item x="13"/>
        <item x="5"/>
        <item x="2"/>
        <item x="10"/>
        <item x="7"/>
        <item x="4"/>
        <item x="14"/>
        <item x="3"/>
        <item t="default"/>
      </items>
      <autoSortScope>
        <pivotArea dataOnly="0" outline="0" fieldPosition="0">
          <references count="1">
            <reference field="4294967294" count="1" selected="0">
              <x v="0"/>
            </reference>
          </references>
        </pivotArea>
      </autoSortScope>
    </pivotField>
    <pivotField showAll="0" measureFilter="1"/>
    <pivotField dataField="1" showAll="0"/>
    <pivotField dragToRow="0" dragToCol="0" dragToPage="0" showAll="0" defaultSubtotal="0"/>
  </pivotFields>
  <rowFields count="1">
    <field x="17"/>
  </rowFields>
  <rowItems count="11">
    <i>
      <x/>
    </i>
    <i>
      <x v="3"/>
    </i>
    <i>
      <x v="8"/>
    </i>
    <i>
      <x v="1"/>
    </i>
    <i>
      <x v="2"/>
    </i>
    <i>
      <x v="12"/>
    </i>
    <i>
      <x v="5"/>
    </i>
    <i>
      <x v="4"/>
    </i>
    <i>
      <x v="11"/>
    </i>
    <i>
      <x v="14"/>
    </i>
    <i t="grand">
      <x/>
    </i>
  </rowItems>
  <colItems count="1">
    <i/>
  </colItems>
  <dataFields count="1">
    <dataField name="Sum of sales" fld="1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8" type="count" evalOrder="-1" id="1" iMeasureFld="0">
      <autoFilter ref="A1">
        <filterColumn colId="0">
          <top10 val="10" filterVal="10"/>
        </filterColumn>
      </autoFilter>
    </filter>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613A3-D6CC-41B5-92C1-D7568BFF0B77}"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11:K22" firstHeaderRow="1" firstDataRow="1" firstDataCol="1"/>
  <pivotFields count="21">
    <pivotField showAll="0"/>
    <pivotField showAll="0"/>
    <pivotField numFmtId="14" showAll="0"/>
    <pivotField showAll="0">
      <items count="5">
        <item x="2"/>
        <item x="1"/>
        <item x="0"/>
        <item x="3"/>
        <item t="default"/>
      </items>
    </pivotField>
    <pivotField showAll="0"/>
    <pivotField numFmtId="14" showAll="0"/>
    <pivotField showAll="0">
      <items count="4">
        <item x="2"/>
        <item x="0"/>
        <item x="1"/>
        <item t="default"/>
      </items>
    </pivotField>
    <pivotField showAll="0"/>
    <pivotField axis="axisRow" showAll="0" measureFilter="1" sortType="ascending">
      <items count="69">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items count="27">
        <item x="19"/>
        <item x="16"/>
        <item x="1"/>
        <item x="22"/>
        <item x="13"/>
        <item x="2"/>
        <item x="23"/>
        <item x="10"/>
        <item x="14"/>
        <item x="0"/>
        <item x="12"/>
        <item x="11"/>
        <item x="25"/>
        <item x="3"/>
        <item x="8"/>
        <item x="15"/>
        <item x="24"/>
        <item x="21"/>
        <item x="9"/>
        <item x="20"/>
        <item x="18"/>
        <item x="5"/>
        <item x="7"/>
        <item x="17"/>
        <item x="4"/>
        <item x="6"/>
        <item t="default"/>
      </items>
    </pivotField>
    <pivotField showAll="0"/>
    <pivotField showAll="0"/>
    <pivotField showAll="0"/>
    <pivotField showAll="0">
      <items count="4">
        <item x="0"/>
        <item x="1"/>
        <item x="2"/>
        <item t="default"/>
      </items>
    </pivotField>
    <pivotField showAll="0"/>
    <pivotField showAll="0"/>
    <pivotField dataField="1" showAll="0"/>
    <pivotField dragToRow="0" dragToCol="0" dragToPage="0" showAll="0" defaultSubtotal="0"/>
  </pivotFields>
  <rowFields count="1">
    <field x="8"/>
  </rowFields>
  <rowItems count="11">
    <i>
      <x v="60"/>
    </i>
    <i>
      <x v="6"/>
    </i>
    <i>
      <x v="29"/>
    </i>
    <i>
      <x v="15"/>
    </i>
    <i>
      <x v="27"/>
    </i>
    <i>
      <x v="61"/>
    </i>
    <i>
      <x v="3"/>
    </i>
    <i>
      <x v="20"/>
    </i>
    <i>
      <x v="65"/>
    </i>
    <i>
      <x v="4"/>
    </i>
    <i t="grand">
      <x/>
    </i>
  </rowItems>
  <colItems count="1">
    <i/>
  </colItems>
  <dataFields count="1">
    <dataField name="Sum of sales" fld="19"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72590-CD3D-46E0-B0F5-1154ABD94221}"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1:H15" firstHeaderRow="1" firstDataRow="1" firstDataCol="1"/>
  <pivotFields count="21">
    <pivotField showAll="0"/>
    <pivotField showAll="0"/>
    <pivotField numFmtId="14" showAll="0"/>
    <pivotField showAll="0">
      <items count="5">
        <item x="2"/>
        <item x="1"/>
        <item x="0"/>
        <item x="3"/>
        <item t="default"/>
      </items>
    </pivotField>
    <pivotField showAll="0"/>
    <pivotField numFmtId="14" showAll="0"/>
    <pivotField showAll="0">
      <items count="4">
        <item x="2"/>
        <item x="0"/>
        <item x="1"/>
        <item t="default"/>
      </items>
    </pivotField>
    <pivotField showAll="0"/>
    <pivotField showAll="0"/>
    <pivotField showAll="0">
      <items count="4">
        <item x="0"/>
        <item x="1"/>
        <item x="2"/>
        <item t="default"/>
      </items>
    </pivotField>
    <pivotField showAll="0"/>
    <pivotField showAll="0"/>
    <pivotField showAll="0">
      <items count="27">
        <item x="19"/>
        <item x="16"/>
        <item x="1"/>
        <item x="22"/>
        <item x="13"/>
        <item x="2"/>
        <item x="23"/>
        <item x="10"/>
        <item x="14"/>
        <item x="0"/>
        <item x="12"/>
        <item x="11"/>
        <item x="25"/>
        <item x="3"/>
        <item x="8"/>
        <item x="15"/>
        <item x="24"/>
        <item x="21"/>
        <item x="9"/>
        <item x="20"/>
        <item x="18"/>
        <item x="5"/>
        <item x="7"/>
        <item x="17"/>
        <item x="4"/>
        <item x="6"/>
        <item t="default"/>
      </items>
    </pivotField>
    <pivotField showAll="0"/>
    <pivotField showAll="0"/>
    <pivotField showAll="0"/>
    <pivotField axis="axisRow" showAll="0">
      <items count="4">
        <item x="0"/>
        <item x="1"/>
        <item x="2"/>
        <item t="default"/>
      </items>
    </pivotField>
    <pivotField showAll="0"/>
    <pivotField showAll="0"/>
    <pivotField dataField="1" showAll="0"/>
    <pivotField dragToRow="0" dragToCol="0" dragToPage="0" showAll="0" defaultSubtotal="0"/>
  </pivotFields>
  <rowFields count="1">
    <field x="16"/>
  </rowFields>
  <rowItems count="4">
    <i>
      <x/>
    </i>
    <i>
      <x v="1"/>
    </i>
    <i>
      <x v="2"/>
    </i>
    <i t="grand">
      <x/>
    </i>
  </rowItems>
  <colItems count="1">
    <i/>
  </colItems>
  <dataFields count="1">
    <dataField name="Sum of sales" fld="1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B98215-ED1F-4054-930B-D0FA96825AAA}"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1:E15" firstHeaderRow="1" firstDataRow="1" firstDataCol="1"/>
  <pivotFields count="21">
    <pivotField showAll="0"/>
    <pivotField showAll="0"/>
    <pivotField numFmtId="14" showAll="0"/>
    <pivotField showAll="0">
      <items count="5">
        <item x="2"/>
        <item x="1"/>
        <item x="0"/>
        <item x="3"/>
        <item t="default"/>
      </items>
    </pivotField>
    <pivotField showAll="0"/>
    <pivotField numFmtId="14" showAll="0"/>
    <pivotField axis="axisRow" showAll="0">
      <items count="4">
        <item x="2"/>
        <item x="0"/>
        <item x="1"/>
        <item t="default"/>
      </items>
    </pivotField>
    <pivotField showAll="0"/>
    <pivotField showAll="0"/>
    <pivotField showAll="0">
      <items count="4">
        <item x="0"/>
        <item x="1"/>
        <item x="2"/>
        <item t="default"/>
      </items>
    </pivotField>
    <pivotField showAll="0"/>
    <pivotField showAll="0"/>
    <pivotField showAll="0">
      <items count="27">
        <item x="19"/>
        <item x="16"/>
        <item x="1"/>
        <item x="22"/>
        <item x="13"/>
        <item x="2"/>
        <item x="23"/>
        <item x="10"/>
        <item x="14"/>
        <item x="0"/>
        <item x="12"/>
        <item x="11"/>
        <item x="25"/>
        <item x="3"/>
        <item x="8"/>
        <item x="15"/>
        <item x="24"/>
        <item x="21"/>
        <item x="9"/>
        <item x="20"/>
        <item x="18"/>
        <item x="5"/>
        <item x="7"/>
        <item x="17"/>
        <item x="4"/>
        <item x="6"/>
        <item t="default"/>
      </items>
    </pivotField>
    <pivotField showAll="0"/>
    <pivotField showAll="0"/>
    <pivotField showAll="0"/>
    <pivotField showAll="0">
      <items count="4">
        <item x="0"/>
        <item x="1"/>
        <item x="2"/>
        <item t="default"/>
      </items>
    </pivotField>
    <pivotField showAll="0"/>
    <pivotField showAll="0"/>
    <pivotField dataField="1" showAll="0"/>
    <pivotField dragToRow="0" dragToCol="0" dragToPage="0" showAll="0" defaultSubtotal="0"/>
  </pivotFields>
  <rowFields count="1">
    <field x="6"/>
  </rowFields>
  <rowItems count="4">
    <i>
      <x/>
    </i>
    <i>
      <x v="1"/>
    </i>
    <i>
      <x v="2"/>
    </i>
    <i t="grand">
      <x/>
    </i>
  </rowItems>
  <colItems count="1">
    <i/>
  </colItems>
  <dataFields count="1">
    <dataField name="Sum of sales" fld="19" baseField="0" baseItem="0"/>
  </dataFields>
  <chartFormats count="4">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6" count="1" selected="0">
            <x v="0"/>
          </reference>
        </references>
      </pivotArea>
    </chartFormat>
    <chartFormat chart="4" format="18">
      <pivotArea type="data" outline="0" fieldPosition="0">
        <references count="2">
          <reference field="4294967294" count="1" selected="0">
            <x v="0"/>
          </reference>
          <reference field="6" count="1" selected="0">
            <x v="1"/>
          </reference>
        </references>
      </pivotArea>
    </chartFormat>
    <chartFormat chart="4" format="1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269723-9283-4D98-A90C-645E056F12D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Q7" firstHeaderRow="1" firstDataRow="2" firstDataCol="1"/>
  <pivotFields count="3">
    <pivotField axis="axisRow" numFmtId="49" showAll="0">
      <items count="5">
        <item x="0"/>
        <item x="1"/>
        <item x="2"/>
        <item x="3"/>
        <item t="default"/>
      </items>
    </pivotField>
    <pivotField axis="axisCol" showAll="0">
      <items count="13">
        <item x="0"/>
        <item x="1"/>
        <item x="2"/>
        <item x="3"/>
        <item x="4"/>
        <item x="5"/>
        <item x="6"/>
        <item x="7"/>
        <item x="8"/>
        <item x="9"/>
        <item x="10"/>
        <item x="11"/>
        <item t="default"/>
      </items>
    </pivotField>
    <pivotField dataField="1" showAll="0"/>
  </pivotFields>
  <rowFields count="1">
    <field x="0"/>
  </rowFields>
  <rowItems count="5">
    <i>
      <x/>
    </i>
    <i>
      <x v="1"/>
    </i>
    <i>
      <x v="2"/>
    </i>
    <i>
      <x v="3"/>
    </i>
    <i t="grand">
      <x/>
    </i>
  </rowItems>
  <colFields count="1">
    <field x="1"/>
  </colFields>
  <colItems count="13">
    <i>
      <x/>
    </i>
    <i>
      <x v="1"/>
    </i>
    <i>
      <x v="2"/>
    </i>
    <i>
      <x v="3"/>
    </i>
    <i>
      <x v="4"/>
    </i>
    <i>
      <x v="5"/>
    </i>
    <i>
      <x v="6"/>
    </i>
    <i>
      <x v="7"/>
    </i>
    <i>
      <x v="8"/>
    </i>
    <i>
      <x v="9"/>
    </i>
    <i>
      <x v="10"/>
    </i>
    <i>
      <x v="11"/>
    </i>
    <i t="grand">
      <x/>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B557773-487C-4663-AA00-38D68D44AFDF}" autoFormatId="16" applyNumberFormats="0" applyBorderFormats="0" applyFontFormats="0" applyPatternFormats="0" applyAlignmentFormats="0" applyWidthHeightFormats="0">
  <queryTableRefresh nextId="25">
    <queryTableFields count="20">
      <queryTableField id="1" name="row_id" tableColumnId="1"/>
      <queryTableField id="2" name="order_id" tableColumnId="2"/>
      <queryTableField id="3" name="order_date" tableColumnId="3"/>
      <queryTableField id="21" dataBound="0" tableColumnId="21"/>
      <queryTableField id="19" dataBound="0" tableColumnId="19"/>
      <queryTableField id="4" name="ship_date" tableColumnId="4"/>
      <queryTableField id="5" name="ship_mode" tableColumnId="5"/>
      <queryTableField id="6" name="customer_id" tableColumnId="6"/>
      <queryTableField id="7" name="customer_name" tableColumnId="7"/>
      <queryTableField id="8" name="segment" tableColumnId="8"/>
      <queryTableField id="9" name="country" tableColumnId="9"/>
      <queryTableField id="10" name="city" tableColumnId="10"/>
      <queryTableField id="11" name="state" tableColumnId="11"/>
      <queryTableField id="12" name="postal_code" tableColumnId="12"/>
      <queryTableField id="13" name="region" tableColumnId="13"/>
      <queryTableField id="14" name="product_id" tableColumnId="14"/>
      <queryTableField id="15" name="category" tableColumnId="15"/>
      <queryTableField id="16" name="sub_category" tableColumnId="16"/>
      <queryTableField id="17" name="product_name" tableColumnId="17"/>
      <queryTableField id="18" name="sal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F9F9AAD-61B8-432D-B74C-DAD9D2C4BE13}" autoFormatId="16" applyNumberFormats="0" applyBorderFormats="0" applyFontFormats="0" applyPatternFormats="0" applyAlignmentFormats="0" applyWidthHeightFormats="0">
  <queryTableRefresh nextId="5" unboundColumnsRight="1">
    <queryTableFields count="3">
      <queryTableField id="1" name="year" tableColumnId="1"/>
      <queryTableField id="2" name="month" tableColumnId="2"/>
      <queryTableField id="4"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4087CF-5B7C-44C9-A45B-7C872EDDDE89}" sourceName="year">
  <pivotTables>
    <pivotTable tabId="2" name="PivotTable10"/>
    <pivotTable tabId="2" name="PivotTable7"/>
    <pivotTable tabId="2" name="PivotTable8"/>
    <pivotTable tabId="2" name="PivotTable9"/>
  </pivotTables>
  <data>
    <tabular pivotCacheId="2051669552">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636969F-4097-4755-AB4C-E2BAFFD05DE4}" sourceName="ship_mode">
  <pivotTables>
    <pivotTable tabId="2" name="PivotTable1"/>
    <pivotTable tabId="2" name="PivotTable10"/>
    <pivotTable tabId="2" name="PivotTable7"/>
    <pivotTable tabId="2" name="PivotTable8"/>
    <pivotTable tabId="2" name="PivotTable9"/>
  </pivotTables>
  <data>
    <tabular pivotCacheId="205166955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BE21DA6-7DFB-4291-A15B-4C4B6260B0D7}" sourceName="segment">
  <pivotTables>
    <pivotTable tabId="2" name="PivotTable1"/>
    <pivotTable tabId="2" name="PivotTable10"/>
    <pivotTable tabId="2" name="PivotTable7"/>
    <pivotTable tabId="2" name="PivotTable8"/>
    <pivotTable tabId="2" name="PivotTable9"/>
  </pivotTables>
  <data>
    <tabular pivotCacheId="205166955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EF397AB-958E-44D7-9DFD-EFE93A0743E8}" sourceName="state">
  <pivotTables>
    <pivotTable tabId="2" name="PivotTable1"/>
    <pivotTable tabId="2" name="PivotTable10"/>
    <pivotTable tabId="2" name="PivotTable7"/>
    <pivotTable tabId="2" name="PivotTable8"/>
    <pivotTable tabId="2" name="PivotTable9"/>
  </pivotTables>
  <data>
    <tabular pivotCacheId="2051669552">
      <items count="26">
        <i x="19" s="1"/>
        <i x="16" s="1"/>
        <i x="1" s="1"/>
        <i x="22" s="1"/>
        <i x="13" s="1"/>
        <i x="2" s="1"/>
        <i x="23" s="1"/>
        <i x="10" s="1"/>
        <i x="14" s="1"/>
        <i x="0" s="1"/>
        <i x="12" s="1"/>
        <i x="11" s="1"/>
        <i x="25" s="1"/>
        <i x="3" s="1"/>
        <i x="8" s="1"/>
        <i x="15" s="1"/>
        <i x="24" s="1"/>
        <i x="21" s="1"/>
        <i x="9" s="1"/>
        <i x="20" s="1"/>
        <i x="18" s="1"/>
        <i x="5" s="1"/>
        <i x="7" s="1"/>
        <i x="17" s="1"/>
        <i x="4"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608D4BA-42D7-4F9E-BBD3-E09822EC7F76}" sourceName="category">
  <pivotTables>
    <pivotTable tabId="2" name="PivotTable1"/>
    <pivotTable tabId="2" name="PivotTable10"/>
    <pivotTable tabId="2" name="PivotTable7"/>
    <pivotTable tabId="2" name="PivotTable9"/>
  </pivotTables>
  <data>
    <tabular pivotCacheId="205166955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26D642-74C0-477D-8A92-36730489D803}" cache="Slicer_year" caption="year" rowHeight="241300"/>
  <slicer name="ship_mode" xr10:uid="{450B7EF9-219C-4723-929D-C8C7214C9637}" cache="Slicer_ship_mode" caption="ship_mode" rowHeight="241300"/>
  <slicer name="segment" xr10:uid="{C9C9A8A3-31AE-42B6-B653-EEBFB87245C7}" cache="Slicer_segment" caption="segment" rowHeight="241300"/>
  <slicer name="state" xr10:uid="{F00360BB-9D8E-4296-BC55-C69FF0C2315F}" cache="Slicer_state" caption="state" startItem="13" rowHeight="241300"/>
  <slicer name="category" xr10:uid="{3065CDE7-2284-4375-9FCF-14E6C875DF0B}"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86F60E-FB8E-4F61-BCAE-73BEAB5C7B06}" name="Query1" displayName="Query1" ref="A1:T145" tableType="queryTable" totalsRowShown="0">
  <autoFilter ref="A1:T145" xr:uid="{9386F60E-FB8E-4F61-BCAE-73BEAB5C7B06}"/>
  <tableColumns count="20">
    <tableColumn id="1" xr3:uid="{61CBF38B-F946-416E-924D-9A628B693651}" uniqueName="1" name="row_id" queryTableFieldId="1"/>
    <tableColumn id="2" xr3:uid="{D2B73BDA-8AE1-404A-B181-07DAFC3E2332}" uniqueName="2" name="order_id" queryTableFieldId="2" dataDxfId="22"/>
    <tableColumn id="3" xr3:uid="{290A4679-E639-4B51-B3EA-1129BC963CBD}" uniqueName="3" name="order_date" queryTableFieldId="3" dataDxfId="21"/>
    <tableColumn id="21" xr3:uid="{34B3E10D-ED62-4792-8247-639AC1F8896C}" uniqueName="21" name="year" queryTableFieldId="21" dataDxfId="20"/>
    <tableColumn id="19" xr3:uid="{8F4F955F-180B-43BD-BACD-CF56EF6CCD60}" uniqueName="19" name="order_month" queryTableFieldId="19" dataDxfId="19">
      <calculatedColumnFormula>TEXT(C2, "mmm")</calculatedColumnFormula>
    </tableColumn>
    <tableColumn id="4" xr3:uid="{C5F14368-B18B-4C3D-A912-1FF3C70712B4}" uniqueName="4" name="ship_date" queryTableFieldId="4" dataDxfId="18"/>
    <tableColumn id="5" xr3:uid="{192F1141-05BD-455E-8577-39EB704ACCB4}" uniqueName="5" name="ship_mode" queryTableFieldId="5" dataDxfId="17"/>
    <tableColumn id="6" xr3:uid="{77D70F6E-C671-4E0C-B54F-134D7BB90D83}" uniqueName="6" name="customer_id" queryTableFieldId="6" dataDxfId="16"/>
    <tableColumn id="7" xr3:uid="{B8F8BB31-6AC2-4FC9-BD28-863A38EC0F9B}" uniqueName="7" name="customer_name" queryTableFieldId="7" dataDxfId="15"/>
    <tableColumn id="8" xr3:uid="{77B43F15-A754-4CC9-80A4-880BD1EC9AC6}" uniqueName="8" name="segment" queryTableFieldId="8" dataDxfId="14"/>
    <tableColumn id="9" xr3:uid="{4EAC9B83-71EE-4124-A05F-87259E4B8524}" uniqueName="9" name="country" queryTableFieldId="9" dataDxfId="13"/>
    <tableColumn id="10" xr3:uid="{4D838187-18DB-4152-8A78-DCDF9BBF7E93}" uniqueName="10" name="city" queryTableFieldId="10" dataDxfId="12"/>
    <tableColumn id="11" xr3:uid="{5B8FCD72-CA8A-487A-98B4-7FA10A544284}" uniqueName="11" name="state" queryTableFieldId="11" dataDxfId="11"/>
    <tableColumn id="12" xr3:uid="{1C140B37-5B9F-4995-B6B2-A6CBF65AF3B5}" uniqueName="12" name="postal_code" queryTableFieldId="12"/>
    <tableColumn id="13" xr3:uid="{A17A2238-3567-44F4-84C7-48BE378E2933}" uniqueName="13" name="region" queryTableFieldId="13" dataDxfId="10"/>
    <tableColumn id="14" xr3:uid="{7AF891E6-424D-4DAB-83B8-0C271C5AC49C}" uniqueName="14" name="product_id" queryTableFieldId="14" dataDxfId="9"/>
    <tableColumn id="15" xr3:uid="{57B1664F-6EC6-47DC-97A9-45E5B1D78420}" uniqueName="15" name="category" queryTableFieldId="15" dataDxfId="8"/>
    <tableColumn id="16" xr3:uid="{FA517710-D3DB-4148-9BAC-D44CCF74163A}" uniqueName="16" name="sub_category" queryTableFieldId="16" dataDxfId="7"/>
    <tableColumn id="17" xr3:uid="{21F1D9C3-E57D-4541-85E6-DD7708E99234}" uniqueName="17" name="product_name" queryTableFieldId="17" dataDxfId="6"/>
    <tableColumn id="18" xr3:uid="{679420B9-0218-4655-94A7-EFD96BFAB796}" uniqueName="18" name="sal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95917-D889-4117-8D0F-FE3D5C287167}" name="Table3_2" displayName="Table3_2" ref="A1:C49" tableType="queryTable" totalsRowShown="0">
  <autoFilter ref="A1:C49" xr:uid="{1E795917-D889-4117-8D0F-FE3D5C287167}"/>
  <tableColumns count="3">
    <tableColumn id="1" xr3:uid="{1CFA49DC-C576-42EA-B3A4-C8EE8E512BC9}" uniqueName="1" name="year" queryTableFieldId="1" dataDxfId="5"/>
    <tableColumn id="2" xr3:uid="{5B2E88E3-A384-4D20-9CA0-79CCBE111476}" uniqueName="2" name="month" queryTableFieldId="2" dataDxfId="4"/>
    <tableColumn id="4" xr3:uid="{31AE8888-3B77-4BF0-86F6-A206A0A6D76A}" uniqueName="4" name="sales" queryTableFieldId="4" dataDxfId="3">
      <calculatedColumnFormula>IFERROR(SUMIFS(Query1!T:T, Query1!D:D, A2, Query1!E:E, B2), 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330CCA-A8C8-4B22-B02B-A3FC2C76D61A}" name="Table6" displayName="Table6" ref="E1:F27" totalsRowShown="0" dataDxfId="2">
  <autoFilter ref="E1:F27" xr:uid="{47330CCA-A8C8-4B22-B02B-A3FC2C76D61A}"/>
  <tableColumns count="2">
    <tableColumn id="1" xr3:uid="{6E70B6BF-03A7-45F1-B88F-7BF637FCD768}" name="state" dataDxfId="1"/>
    <tableColumn id="2" xr3:uid="{812E70F3-F941-4C08-B82F-28A36ECAD81F}" name="abbr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B38D-6D1B-4605-9BED-9B9BBCF7C756}">
  <dimension ref="A1:T145"/>
  <sheetViews>
    <sheetView topLeftCell="G110" workbookViewId="0">
      <selection activeCell="G1" sqref="G1:G1048576"/>
    </sheetView>
  </sheetViews>
  <sheetFormatPr defaultRowHeight="15" x14ac:dyDescent="0.25"/>
  <cols>
    <col min="1" max="1" width="9.42578125" bestFit="1" customWidth="1"/>
    <col min="2" max="2" width="15" bestFit="1" customWidth="1"/>
    <col min="3" max="3" width="13.140625" bestFit="1" customWidth="1"/>
    <col min="4" max="4" width="7.140625" bestFit="1" customWidth="1"/>
    <col min="5" max="5" width="15" bestFit="1" customWidth="1"/>
    <col min="6" max="6" width="12" bestFit="1" customWidth="1"/>
    <col min="7" max="7" width="13.85546875" bestFit="1" customWidth="1"/>
    <col min="8" max="8" width="14.28515625" bestFit="1" customWidth="1"/>
    <col min="9" max="9" width="18.5703125" bestFit="1" customWidth="1"/>
    <col min="10" max="10" width="12.140625" bestFit="1" customWidth="1"/>
    <col min="11" max="11" width="12.85546875" bestFit="1" customWidth="1"/>
    <col min="12" max="12" width="15" bestFit="1" customWidth="1"/>
    <col min="13" max="13" width="17.28515625" bestFit="1" customWidth="1"/>
    <col min="14" max="14" width="14" bestFit="1" customWidth="1"/>
    <col min="15" max="15" width="9" bestFit="1" customWidth="1"/>
    <col min="16" max="16" width="16.5703125" bestFit="1" customWidth="1"/>
    <col min="17" max="17" width="14.5703125" bestFit="1" customWidth="1"/>
    <col min="18" max="18" width="15" bestFit="1" customWidth="1"/>
    <col min="19" max="19" width="81.140625" bestFit="1" customWidth="1"/>
    <col min="20" max="21" width="9" bestFit="1" customWidth="1"/>
  </cols>
  <sheetData>
    <row r="1" spans="1:20" x14ac:dyDescent="0.25">
      <c r="A1" t="s">
        <v>575</v>
      </c>
      <c r="B1" t="s">
        <v>576</v>
      </c>
      <c r="C1" t="s">
        <v>577</v>
      </c>
      <c r="D1" t="s">
        <v>620</v>
      </c>
      <c r="E1" t="s">
        <v>619</v>
      </c>
      <c r="F1" t="s">
        <v>578</v>
      </c>
      <c r="G1" t="s">
        <v>579</v>
      </c>
      <c r="H1" t="s">
        <v>580</v>
      </c>
      <c r="I1" t="s">
        <v>581</v>
      </c>
      <c r="J1" t="s">
        <v>582</v>
      </c>
      <c r="K1" t="s">
        <v>583</v>
      </c>
      <c r="L1" t="s">
        <v>584</v>
      </c>
      <c r="M1" t="s">
        <v>585</v>
      </c>
      <c r="N1" t="s">
        <v>586</v>
      </c>
      <c r="O1" t="s">
        <v>587</v>
      </c>
      <c r="P1" t="s">
        <v>588</v>
      </c>
      <c r="Q1" t="s">
        <v>589</v>
      </c>
      <c r="R1" t="s">
        <v>590</v>
      </c>
      <c r="S1" t="s">
        <v>591</v>
      </c>
      <c r="T1" t="s">
        <v>592</v>
      </c>
    </row>
    <row r="2" spans="1:20" x14ac:dyDescent="0.25">
      <c r="A2">
        <v>1</v>
      </c>
      <c r="B2" s="2" t="s">
        <v>0</v>
      </c>
      <c r="C2" s="1">
        <v>43047</v>
      </c>
      <c r="D2" s="2">
        <v>2017</v>
      </c>
      <c r="E2" s="1" t="str">
        <f t="shared" ref="E2:E33" si="0">TEXT(C2, "mmm")</f>
        <v>Nov</v>
      </c>
      <c r="F2" s="1">
        <v>43050</v>
      </c>
      <c r="G2" s="2" t="s">
        <v>1</v>
      </c>
      <c r="H2" s="2" t="s">
        <v>2</v>
      </c>
      <c r="I2" s="2" t="s">
        <v>3</v>
      </c>
      <c r="J2" s="2" t="s">
        <v>4</v>
      </c>
      <c r="K2" s="2" t="s">
        <v>5</v>
      </c>
      <c r="L2" s="2" t="s">
        <v>6</v>
      </c>
      <c r="M2" s="9" t="s">
        <v>7</v>
      </c>
      <c r="N2">
        <v>42420</v>
      </c>
      <c r="O2" s="2" t="s">
        <v>8</v>
      </c>
      <c r="P2" s="2" t="s">
        <v>9</v>
      </c>
      <c r="Q2" s="2" t="s">
        <v>10</v>
      </c>
      <c r="R2" s="2" t="s">
        <v>11</v>
      </c>
      <c r="S2" s="2" t="s">
        <v>12</v>
      </c>
      <c r="T2">
        <v>261.95999999999998</v>
      </c>
    </row>
    <row r="3" spans="1:20" x14ac:dyDescent="0.25">
      <c r="A3">
        <v>2</v>
      </c>
      <c r="B3" s="2" t="s">
        <v>0</v>
      </c>
      <c r="C3" s="1">
        <v>43047</v>
      </c>
      <c r="D3" s="2">
        <v>2017</v>
      </c>
      <c r="E3" s="1" t="str">
        <f t="shared" si="0"/>
        <v>Nov</v>
      </c>
      <c r="F3" s="1">
        <v>43050</v>
      </c>
      <c r="G3" s="2" t="s">
        <v>1</v>
      </c>
      <c r="H3" s="2" t="s">
        <v>2</v>
      </c>
      <c r="I3" s="2" t="s">
        <v>3</v>
      </c>
      <c r="J3" s="2" t="s">
        <v>4</v>
      </c>
      <c r="K3" s="2" t="s">
        <v>5</v>
      </c>
      <c r="L3" s="2" t="s">
        <v>6</v>
      </c>
      <c r="M3" s="9" t="s">
        <v>7</v>
      </c>
      <c r="N3">
        <v>42420</v>
      </c>
      <c r="O3" s="2" t="s">
        <v>8</v>
      </c>
      <c r="P3" s="2" t="s">
        <v>13</v>
      </c>
      <c r="Q3" s="2" t="s">
        <v>10</v>
      </c>
      <c r="R3" s="2" t="s">
        <v>14</v>
      </c>
      <c r="S3" s="2" t="s">
        <v>15</v>
      </c>
      <c r="T3">
        <v>731.94</v>
      </c>
    </row>
    <row r="4" spans="1:20" x14ac:dyDescent="0.25">
      <c r="A4">
        <v>3</v>
      </c>
      <c r="B4" s="2" t="s">
        <v>16</v>
      </c>
      <c r="C4" s="1">
        <v>42898</v>
      </c>
      <c r="D4" s="2">
        <v>2017</v>
      </c>
      <c r="E4" s="1" t="str">
        <f t="shared" si="0"/>
        <v>Jun</v>
      </c>
      <c r="F4" s="1">
        <v>42902</v>
      </c>
      <c r="G4" s="2" t="s">
        <v>1</v>
      </c>
      <c r="H4" s="2" t="s">
        <v>17</v>
      </c>
      <c r="I4" s="2" t="s">
        <v>18</v>
      </c>
      <c r="J4" s="2" t="s">
        <v>19</v>
      </c>
      <c r="K4" s="2" t="s">
        <v>5</v>
      </c>
      <c r="L4" s="2" t="s">
        <v>20</v>
      </c>
      <c r="M4" s="9" t="s">
        <v>21</v>
      </c>
      <c r="N4">
        <v>90036</v>
      </c>
      <c r="O4" s="2" t="s">
        <v>22</v>
      </c>
      <c r="P4" s="2" t="s">
        <v>23</v>
      </c>
      <c r="Q4" s="2" t="s">
        <v>24</v>
      </c>
      <c r="R4" s="2" t="s">
        <v>25</v>
      </c>
      <c r="S4" s="2" t="s">
        <v>26</v>
      </c>
      <c r="T4">
        <v>14.62</v>
      </c>
    </row>
    <row r="5" spans="1:20" x14ac:dyDescent="0.25">
      <c r="A5">
        <v>4</v>
      </c>
      <c r="B5" s="2" t="s">
        <v>27</v>
      </c>
      <c r="C5" s="1">
        <v>42654</v>
      </c>
      <c r="D5" s="2">
        <v>2016</v>
      </c>
      <c r="E5" s="1" t="str">
        <f t="shared" si="0"/>
        <v>Oct</v>
      </c>
      <c r="F5" s="1">
        <v>42661</v>
      </c>
      <c r="G5" s="2" t="s">
        <v>28</v>
      </c>
      <c r="H5" s="2" t="s">
        <v>29</v>
      </c>
      <c r="I5" s="2" t="s">
        <v>30</v>
      </c>
      <c r="J5" s="2" t="s">
        <v>4</v>
      </c>
      <c r="K5" s="2" t="s">
        <v>5</v>
      </c>
      <c r="L5" s="2" t="s">
        <v>31</v>
      </c>
      <c r="M5" s="9" t="s">
        <v>32</v>
      </c>
      <c r="N5">
        <v>33311</v>
      </c>
      <c r="O5" s="2" t="s">
        <v>8</v>
      </c>
      <c r="P5" s="2" t="s">
        <v>33</v>
      </c>
      <c r="Q5" s="2" t="s">
        <v>10</v>
      </c>
      <c r="R5" s="2" t="s">
        <v>34</v>
      </c>
      <c r="S5" s="2" t="s">
        <v>35</v>
      </c>
      <c r="T5">
        <v>957.57749999999999</v>
      </c>
    </row>
    <row r="6" spans="1:20" x14ac:dyDescent="0.25">
      <c r="A6">
        <v>5</v>
      </c>
      <c r="B6" s="2" t="s">
        <v>27</v>
      </c>
      <c r="C6" s="1">
        <v>42654</v>
      </c>
      <c r="D6" s="2">
        <v>2016</v>
      </c>
      <c r="E6" s="1" t="str">
        <f t="shared" si="0"/>
        <v>Oct</v>
      </c>
      <c r="F6" s="1">
        <v>42661</v>
      </c>
      <c r="G6" s="2" t="s">
        <v>28</v>
      </c>
      <c r="H6" s="2" t="s">
        <v>29</v>
      </c>
      <c r="I6" s="2" t="s">
        <v>30</v>
      </c>
      <c r="J6" s="2" t="s">
        <v>4</v>
      </c>
      <c r="K6" s="2" t="s">
        <v>5</v>
      </c>
      <c r="L6" s="2" t="s">
        <v>31</v>
      </c>
      <c r="M6" s="9" t="s">
        <v>32</v>
      </c>
      <c r="N6">
        <v>33311</v>
      </c>
      <c r="O6" s="2" t="s">
        <v>8</v>
      </c>
      <c r="P6" s="2" t="s">
        <v>36</v>
      </c>
      <c r="Q6" s="2" t="s">
        <v>24</v>
      </c>
      <c r="R6" s="2" t="s">
        <v>37</v>
      </c>
      <c r="S6" s="2" t="s">
        <v>38</v>
      </c>
      <c r="T6">
        <v>22.367999999999999</v>
      </c>
    </row>
    <row r="7" spans="1:20" x14ac:dyDescent="0.25">
      <c r="A7">
        <v>6</v>
      </c>
      <c r="B7" s="2" t="s">
        <v>39</v>
      </c>
      <c r="C7" s="1">
        <v>42164</v>
      </c>
      <c r="D7" s="2">
        <v>2015</v>
      </c>
      <c r="E7" s="1" t="str">
        <f t="shared" si="0"/>
        <v>Jun</v>
      </c>
      <c r="F7" s="1">
        <v>42169</v>
      </c>
      <c r="G7" s="2" t="s">
        <v>28</v>
      </c>
      <c r="H7" s="2" t="s">
        <v>40</v>
      </c>
      <c r="I7" s="2" t="s">
        <v>41</v>
      </c>
      <c r="J7" s="2" t="s">
        <v>4</v>
      </c>
      <c r="K7" s="2" t="s">
        <v>5</v>
      </c>
      <c r="L7" s="2" t="s">
        <v>20</v>
      </c>
      <c r="M7" s="9" t="s">
        <v>21</v>
      </c>
      <c r="N7">
        <v>90032</v>
      </c>
      <c r="O7" s="2" t="s">
        <v>22</v>
      </c>
      <c r="P7" s="2" t="s">
        <v>42</v>
      </c>
      <c r="Q7" s="2" t="s">
        <v>10</v>
      </c>
      <c r="R7" s="2" t="s">
        <v>43</v>
      </c>
      <c r="S7" s="2" t="s">
        <v>44</v>
      </c>
      <c r="T7">
        <v>48.86</v>
      </c>
    </row>
    <row r="8" spans="1:20" x14ac:dyDescent="0.25">
      <c r="A8">
        <v>7</v>
      </c>
      <c r="B8" s="2" t="s">
        <v>39</v>
      </c>
      <c r="C8" s="1">
        <v>42164</v>
      </c>
      <c r="D8" s="2">
        <v>2015</v>
      </c>
      <c r="E8" s="1" t="str">
        <f t="shared" si="0"/>
        <v>Jun</v>
      </c>
      <c r="F8" s="1">
        <v>42169</v>
      </c>
      <c r="G8" s="2" t="s">
        <v>28</v>
      </c>
      <c r="H8" s="2" t="s">
        <v>40</v>
      </c>
      <c r="I8" s="2" t="s">
        <v>41</v>
      </c>
      <c r="J8" s="2" t="s">
        <v>4</v>
      </c>
      <c r="K8" s="2" t="s">
        <v>5</v>
      </c>
      <c r="L8" s="2" t="s">
        <v>20</v>
      </c>
      <c r="M8" s="9" t="s">
        <v>21</v>
      </c>
      <c r="N8">
        <v>90032</v>
      </c>
      <c r="O8" s="2" t="s">
        <v>22</v>
      </c>
      <c r="P8" s="2" t="s">
        <v>45</v>
      </c>
      <c r="Q8" s="2" t="s">
        <v>24</v>
      </c>
      <c r="R8" s="2" t="s">
        <v>46</v>
      </c>
      <c r="S8" s="2" t="s">
        <v>47</v>
      </c>
      <c r="T8">
        <v>7.28</v>
      </c>
    </row>
    <row r="9" spans="1:20" x14ac:dyDescent="0.25">
      <c r="A9">
        <v>8</v>
      </c>
      <c r="B9" s="2" t="s">
        <v>39</v>
      </c>
      <c r="C9" s="1">
        <v>42164</v>
      </c>
      <c r="D9" s="2">
        <v>2015</v>
      </c>
      <c r="E9" s="1" t="str">
        <f t="shared" si="0"/>
        <v>Jun</v>
      </c>
      <c r="F9" s="1">
        <v>42169</v>
      </c>
      <c r="G9" s="2" t="s">
        <v>28</v>
      </c>
      <c r="H9" s="2" t="s">
        <v>40</v>
      </c>
      <c r="I9" s="2" t="s">
        <v>41</v>
      </c>
      <c r="J9" s="2" t="s">
        <v>4</v>
      </c>
      <c r="K9" s="2" t="s">
        <v>5</v>
      </c>
      <c r="L9" s="2" t="s">
        <v>20</v>
      </c>
      <c r="M9" s="9" t="s">
        <v>21</v>
      </c>
      <c r="N9">
        <v>90032</v>
      </c>
      <c r="O9" s="2" t="s">
        <v>22</v>
      </c>
      <c r="P9" s="2" t="s">
        <v>48</v>
      </c>
      <c r="Q9" s="2" t="s">
        <v>49</v>
      </c>
      <c r="R9" s="2" t="s">
        <v>50</v>
      </c>
      <c r="S9" s="2" t="s">
        <v>51</v>
      </c>
      <c r="T9">
        <v>907.15200000000004</v>
      </c>
    </row>
    <row r="10" spans="1:20" x14ac:dyDescent="0.25">
      <c r="A10">
        <v>9</v>
      </c>
      <c r="B10" s="2" t="s">
        <v>39</v>
      </c>
      <c r="C10" s="1">
        <v>42164</v>
      </c>
      <c r="D10" s="2">
        <v>2015</v>
      </c>
      <c r="E10" s="1" t="str">
        <f t="shared" si="0"/>
        <v>Jun</v>
      </c>
      <c r="F10" s="1">
        <v>42169</v>
      </c>
      <c r="G10" s="2" t="s">
        <v>28</v>
      </c>
      <c r="H10" s="2" t="s">
        <v>40</v>
      </c>
      <c r="I10" s="2" t="s">
        <v>41</v>
      </c>
      <c r="J10" s="2" t="s">
        <v>4</v>
      </c>
      <c r="K10" s="2" t="s">
        <v>5</v>
      </c>
      <c r="L10" s="2" t="s">
        <v>20</v>
      </c>
      <c r="M10" s="9" t="s">
        <v>21</v>
      </c>
      <c r="N10">
        <v>90032</v>
      </c>
      <c r="O10" s="2" t="s">
        <v>22</v>
      </c>
      <c r="P10" s="2" t="s">
        <v>52</v>
      </c>
      <c r="Q10" s="2" t="s">
        <v>24</v>
      </c>
      <c r="R10" s="2" t="s">
        <v>53</v>
      </c>
      <c r="S10" s="2" t="s">
        <v>54</v>
      </c>
      <c r="T10">
        <v>18.504000000000001</v>
      </c>
    </row>
    <row r="11" spans="1:20" x14ac:dyDescent="0.25">
      <c r="A11">
        <v>10</v>
      </c>
      <c r="B11" s="2" t="s">
        <v>39</v>
      </c>
      <c r="C11" s="1">
        <v>42164</v>
      </c>
      <c r="D11" s="2">
        <v>2015</v>
      </c>
      <c r="E11" s="1" t="str">
        <f t="shared" si="0"/>
        <v>Jun</v>
      </c>
      <c r="F11" s="1">
        <v>42169</v>
      </c>
      <c r="G11" s="2" t="s">
        <v>28</v>
      </c>
      <c r="H11" s="2" t="s">
        <v>40</v>
      </c>
      <c r="I11" s="2" t="s">
        <v>41</v>
      </c>
      <c r="J11" s="2" t="s">
        <v>4</v>
      </c>
      <c r="K11" s="2" t="s">
        <v>5</v>
      </c>
      <c r="L11" s="2" t="s">
        <v>20</v>
      </c>
      <c r="M11" s="9" t="s">
        <v>21</v>
      </c>
      <c r="N11">
        <v>90032</v>
      </c>
      <c r="O11" s="2" t="s">
        <v>22</v>
      </c>
      <c r="P11" s="2" t="s">
        <v>55</v>
      </c>
      <c r="Q11" s="2" t="s">
        <v>24</v>
      </c>
      <c r="R11" s="2" t="s">
        <v>56</v>
      </c>
      <c r="S11" s="2" t="s">
        <v>57</v>
      </c>
      <c r="T11">
        <v>114.9</v>
      </c>
    </row>
    <row r="12" spans="1:20" x14ac:dyDescent="0.25">
      <c r="A12">
        <v>11</v>
      </c>
      <c r="B12" s="2" t="s">
        <v>39</v>
      </c>
      <c r="C12" s="1">
        <v>42164</v>
      </c>
      <c r="D12" s="2">
        <v>2015</v>
      </c>
      <c r="E12" s="1" t="str">
        <f t="shared" si="0"/>
        <v>Jun</v>
      </c>
      <c r="F12" s="1">
        <v>42169</v>
      </c>
      <c r="G12" s="2" t="s">
        <v>28</v>
      </c>
      <c r="H12" s="2" t="s">
        <v>40</v>
      </c>
      <c r="I12" s="2" t="s">
        <v>41</v>
      </c>
      <c r="J12" s="2" t="s">
        <v>4</v>
      </c>
      <c r="K12" s="2" t="s">
        <v>5</v>
      </c>
      <c r="L12" s="2" t="s">
        <v>20</v>
      </c>
      <c r="M12" s="9" t="s">
        <v>21</v>
      </c>
      <c r="N12">
        <v>90032</v>
      </c>
      <c r="O12" s="2" t="s">
        <v>22</v>
      </c>
      <c r="P12" s="2" t="s">
        <v>58</v>
      </c>
      <c r="Q12" s="2" t="s">
        <v>10</v>
      </c>
      <c r="R12" s="2" t="s">
        <v>34</v>
      </c>
      <c r="S12" s="2" t="s">
        <v>59</v>
      </c>
      <c r="T12">
        <v>1706.184</v>
      </c>
    </row>
    <row r="13" spans="1:20" x14ac:dyDescent="0.25">
      <c r="A13">
        <v>12</v>
      </c>
      <c r="B13" s="2" t="s">
        <v>39</v>
      </c>
      <c r="C13" s="1">
        <v>42164</v>
      </c>
      <c r="D13" s="2">
        <v>2015</v>
      </c>
      <c r="E13" s="1" t="str">
        <f t="shared" si="0"/>
        <v>Jun</v>
      </c>
      <c r="F13" s="1">
        <v>42169</v>
      </c>
      <c r="G13" s="2" t="s">
        <v>28</v>
      </c>
      <c r="H13" s="2" t="s">
        <v>40</v>
      </c>
      <c r="I13" s="2" t="s">
        <v>41</v>
      </c>
      <c r="J13" s="2" t="s">
        <v>4</v>
      </c>
      <c r="K13" s="2" t="s">
        <v>5</v>
      </c>
      <c r="L13" s="2" t="s">
        <v>20</v>
      </c>
      <c r="M13" s="9" t="s">
        <v>21</v>
      </c>
      <c r="N13">
        <v>90032</v>
      </c>
      <c r="O13" s="2" t="s">
        <v>22</v>
      </c>
      <c r="P13" s="2" t="s">
        <v>60</v>
      </c>
      <c r="Q13" s="2" t="s">
        <v>49</v>
      </c>
      <c r="R13" s="2" t="s">
        <v>50</v>
      </c>
      <c r="S13" s="2" t="s">
        <v>593</v>
      </c>
      <c r="T13">
        <v>911.42399999999998</v>
      </c>
    </row>
    <row r="14" spans="1:20" x14ac:dyDescent="0.25">
      <c r="A14">
        <v>13</v>
      </c>
      <c r="B14" s="2" t="s">
        <v>61</v>
      </c>
      <c r="C14" s="1">
        <v>43205</v>
      </c>
      <c r="D14" s="2">
        <v>2018</v>
      </c>
      <c r="E14" s="1" t="str">
        <f t="shared" si="0"/>
        <v>Apr</v>
      </c>
      <c r="F14" s="1">
        <v>43210</v>
      </c>
      <c r="G14" s="2" t="s">
        <v>28</v>
      </c>
      <c r="H14" s="2" t="s">
        <v>62</v>
      </c>
      <c r="I14" s="2" t="s">
        <v>63</v>
      </c>
      <c r="J14" s="2" t="s">
        <v>4</v>
      </c>
      <c r="K14" s="2" t="s">
        <v>5</v>
      </c>
      <c r="L14" s="2" t="s">
        <v>64</v>
      </c>
      <c r="M14" s="9" t="s">
        <v>65</v>
      </c>
      <c r="N14">
        <v>28027</v>
      </c>
      <c r="O14" s="2" t="s">
        <v>8</v>
      </c>
      <c r="P14" s="2" t="s">
        <v>66</v>
      </c>
      <c r="Q14" s="2" t="s">
        <v>24</v>
      </c>
      <c r="R14" s="2" t="s">
        <v>67</v>
      </c>
      <c r="S14" s="2" t="s">
        <v>68</v>
      </c>
      <c r="T14">
        <v>15.552</v>
      </c>
    </row>
    <row r="15" spans="1:20" x14ac:dyDescent="0.25">
      <c r="A15">
        <v>14</v>
      </c>
      <c r="B15" s="2" t="s">
        <v>69</v>
      </c>
      <c r="C15" s="1">
        <v>43074</v>
      </c>
      <c r="D15" s="2">
        <v>2017</v>
      </c>
      <c r="E15" s="1" t="str">
        <f t="shared" si="0"/>
        <v>Dec</v>
      </c>
      <c r="F15" s="1">
        <v>43079</v>
      </c>
      <c r="G15" s="2" t="s">
        <v>28</v>
      </c>
      <c r="H15" s="2" t="s">
        <v>70</v>
      </c>
      <c r="I15" s="2" t="s">
        <v>71</v>
      </c>
      <c r="J15" s="2" t="s">
        <v>4</v>
      </c>
      <c r="K15" s="2" t="s">
        <v>5</v>
      </c>
      <c r="L15" s="2" t="s">
        <v>72</v>
      </c>
      <c r="M15" s="9" t="s">
        <v>73</v>
      </c>
      <c r="N15">
        <v>98103</v>
      </c>
      <c r="O15" s="2" t="s">
        <v>22</v>
      </c>
      <c r="P15" s="2" t="s">
        <v>74</v>
      </c>
      <c r="Q15" s="2" t="s">
        <v>24</v>
      </c>
      <c r="R15" s="2" t="s">
        <v>53</v>
      </c>
      <c r="S15" s="2" t="s">
        <v>75</v>
      </c>
      <c r="T15">
        <v>407.976</v>
      </c>
    </row>
    <row r="16" spans="1:20" x14ac:dyDescent="0.25">
      <c r="A16">
        <v>15</v>
      </c>
      <c r="B16" s="2" t="s">
        <v>76</v>
      </c>
      <c r="C16" s="1">
        <v>42696</v>
      </c>
      <c r="D16" s="2">
        <v>2016</v>
      </c>
      <c r="E16" s="1" t="str">
        <f t="shared" si="0"/>
        <v>Nov</v>
      </c>
      <c r="F16" s="1">
        <v>42700</v>
      </c>
      <c r="G16" s="2" t="s">
        <v>28</v>
      </c>
      <c r="H16" s="2" t="s">
        <v>77</v>
      </c>
      <c r="I16" s="2" t="s">
        <v>78</v>
      </c>
      <c r="J16" s="2" t="s">
        <v>79</v>
      </c>
      <c r="K16" s="2" t="s">
        <v>5</v>
      </c>
      <c r="L16" s="2" t="s">
        <v>80</v>
      </c>
      <c r="M16" s="9" t="s">
        <v>81</v>
      </c>
      <c r="N16">
        <v>76106</v>
      </c>
      <c r="O16" s="2" t="s">
        <v>82</v>
      </c>
      <c r="P16" s="2" t="s">
        <v>83</v>
      </c>
      <c r="Q16" s="2" t="s">
        <v>24</v>
      </c>
      <c r="R16" s="2" t="s">
        <v>56</v>
      </c>
      <c r="S16" s="2" t="s">
        <v>84</v>
      </c>
      <c r="T16">
        <v>68.81</v>
      </c>
    </row>
    <row r="17" spans="1:20" x14ac:dyDescent="0.25">
      <c r="A17">
        <v>16</v>
      </c>
      <c r="B17" s="2" t="s">
        <v>76</v>
      </c>
      <c r="C17" s="1">
        <v>42696</v>
      </c>
      <c r="D17" s="2">
        <v>2016</v>
      </c>
      <c r="E17" s="1" t="str">
        <f t="shared" si="0"/>
        <v>Nov</v>
      </c>
      <c r="F17" s="1">
        <v>42700</v>
      </c>
      <c r="G17" s="2" t="s">
        <v>28</v>
      </c>
      <c r="H17" s="2" t="s">
        <v>77</v>
      </c>
      <c r="I17" s="2" t="s">
        <v>78</v>
      </c>
      <c r="J17" s="2" t="s">
        <v>79</v>
      </c>
      <c r="K17" s="2" t="s">
        <v>5</v>
      </c>
      <c r="L17" s="2" t="s">
        <v>80</v>
      </c>
      <c r="M17" s="9" t="s">
        <v>81</v>
      </c>
      <c r="N17">
        <v>76106</v>
      </c>
      <c r="O17" s="2" t="s">
        <v>82</v>
      </c>
      <c r="P17" s="2" t="s">
        <v>85</v>
      </c>
      <c r="Q17" s="2" t="s">
        <v>24</v>
      </c>
      <c r="R17" s="2" t="s">
        <v>53</v>
      </c>
      <c r="S17" s="2" t="s">
        <v>86</v>
      </c>
      <c r="T17">
        <v>2.544</v>
      </c>
    </row>
    <row r="18" spans="1:20" x14ac:dyDescent="0.25">
      <c r="A18">
        <v>17</v>
      </c>
      <c r="B18" s="2" t="s">
        <v>87</v>
      </c>
      <c r="C18" s="1">
        <v>42319</v>
      </c>
      <c r="D18" s="2">
        <v>2015</v>
      </c>
      <c r="E18" s="1" t="str">
        <f t="shared" si="0"/>
        <v>Nov</v>
      </c>
      <c r="F18" s="1">
        <v>42326</v>
      </c>
      <c r="G18" s="2" t="s">
        <v>28</v>
      </c>
      <c r="H18" s="2" t="s">
        <v>88</v>
      </c>
      <c r="I18" s="2" t="s">
        <v>89</v>
      </c>
      <c r="J18" s="2" t="s">
        <v>4</v>
      </c>
      <c r="K18" s="2" t="s">
        <v>5</v>
      </c>
      <c r="L18" s="2" t="s">
        <v>90</v>
      </c>
      <c r="M18" s="9" t="s">
        <v>91</v>
      </c>
      <c r="N18">
        <v>53711</v>
      </c>
      <c r="O18" s="2" t="s">
        <v>82</v>
      </c>
      <c r="P18" s="2" t="s">
        <v>92</v>
      </c>
      <c r="Q18" s="2" t="s">
        <v>24</v>
      </c>
      <c r="R18" s="2" t="s">
        <v>37</v>
      </c>
      <c r="S18" s="2" t="s">
        <v>93</v>
      </c>
      <c r="T18">
        <v>665.88</v>
      </c>
    </row>
    <row r="19" spans="1:20" x14ac:dyDescent="0.25">
      <c r="A19">
        <v>18</v>
      </c>
      <c r="B19" s="2" t="s">
        <v>94</v>
      </c>
      <c r="C19" s="1">
        <v>42137</v>
      </c>
      <c r="D19" s="2">
        <v>2015</v>
      </c>
      <c r="E19" s="1" t="str">
        <f t="shared" si="0"/>
        <v>May</v>
      </c>
      <c r="F19" s="1">
        <v>42139</v>
      </c>
      <c r="G19" s="2" t="s">
        <v>1</v>
      </c>
      <c r="H19" s="2" t="s">
        <v>95</v>
      </c>
      <c r="I19" s="2" t="s">
        <v>96</v>
      </c>
      <c r="J19" s="2" t="s">
        <v>4</v>
      </c>
      <c r="K19" s="2" t="s">
        <v>5</v>
      </c>
      <c r="L19" s="2" t="s">
        <v>97</v>
      </c>
      <c r="M19" s="9" t="s">
        <v>98</v>
      </c>
      <c r="N19">
        <v>84084</v>
      </c>
      <c r="O19" s="2" t="s">
        <v>22</v>
      </c>
      <c r="P19" s="2" t="s">
        <v>99</v>
      </c>
      <c r="Q19" s="2" t="s">
        <v>24</v>
      </c>
      <c r="R19" s="2" t="s">
        <v>37</v>
      </c>
      <c r="S19" s="2" t="s">
        <v>100</v>
      </c>
      <c r="T19">
        <v>55.5</v>
      </c>
    </row>
    <row r="20" spans="1:20" x14ac:dyDescent="0.25">
      <c r="A20">
        <v>19</v>
      </c>
      <c r="B20" s="2" t="s">
        <v>101</v>
      </c>
      <c r="C20" s="1">
        <v>42243</v>
      </c>
      <c r="D20" s="2">
        <v>2015</v>
      </c>
      <c r="E20" s="1" t="str">
        <f t="shared" si="0"/>
        <v>Aug</v>
      </c>
      <c r="F20" s="1">
        <v>42248</v>
      </c>
      <c r="G20" s="2" t="s">
        <v>1</v>
      </c>
      <c r="H20" s="2" t="s">
        <v>102</v>
      </c>
      <c r="I20" s="2" t="s">
        <v>103</v>
      </c>
      <c r="J20" s="2" t="s">
        <v>4</v>
      </c>
      <c r="K20" s="2" t="s">
        <v>5</v>
      </c>
      <c r="L20" s="2" t="s">
        <v>104</v>
      </c>
      <c r="M20" s="9" t="s">
        <v>21</v>
      </c>
      <c r="N20">
        <v>94109</v>
      </c>
      <c r="O20" s="2" t="s">
        <v>22</v>
      </c>
      <c r="P20" s="2" t="s">
        <v>105</v>
      </c>
      <c r="Q20" s="2" t="s">
        <v>24</v>
      </c>
      <c r="R20" s="2" t="s">
        <v>46</v>
      </c>
      <c r="S20" s="2" t="s">
        <v>106</v>
      </c>
      <c r="T20">
        <v>8.56</v>
      </c>
    </row>
    <row r="21" spans="1:20" x14ac:dyDescent="0.25">
      <c r="A21">
        <v>20</v>
      </c>
      <c r="B21" s="2" t="s">
        <v>101</v>
      </c>
      <c r="C21" s="1">
        <v>42243</v>
      </c>
      <c r="D21" s="2">
        <v>2015</v>
      </c>
      <c r="E21" s="1" t="str">
        <f t="shared" si="0"/>
        <v>Aug</v>
      </c>
      <c r="F21" s="1">
        <v>42248</v>
      </c>
      <c r="G21" s="2" t="s">
        <v>1</v>
      </c>
      <c r="H21" s="2" t="s">
        <v>102</v>
      </c>
      <c r="I21" s="2" t="s">
        <v>103</v>
      </c>
      <c r="J21" s="2" t="s">
        <v>4</v>
      </c>
      <c r="K21" s="2" t="s">
        <v>5</v>
      </c>
      <c r="L21" s="2" t="s">
        <v>104</v>
      </c>
      <c r="M21" s="9" t="s">
        <v>21</v>
      </c>
      <c r="N21">
        <v>94109</v>
      </c>
      <c r="O21" s="2" t="s">
        <v>22</v>
      </c>
      <c r="P21" s="2" t="s">
        <v>107</v>
      </c>
      <c r="Q21" s="2" t="s">
        <v>49</v>
      </c>
      <c r="R21" s="2" t="s">
        <v>50</v>
      </c>
      <c r="S21" s="2" t="s">
        <v>108</v>
      </c>
      <c r="T21">
        <v>213.48</v>
      </c>
    </row>
    <row r="22" spans="1:20" x14ac:dyDescent="0.25">
      <c r="A22">
        <v>21</v>
      </c>
      <c r="B22" s="2" t="s">
        <v>101</v>
      </c>
      <c r="C22" s="1">
        <v>42243</v>
      </c>
      <c r="D22" s="2">
        <v>2015</v>
      </c>
      <c r="E22" s="1" t="str">
        <f t="shared" si="0"/>
        <v>Aug</v>
      </c>
      <c r="F22" s="1">
        <v>42248</v>
      </c>
      <c r="G22" s="2" t="s">
        <v>1</v>
      </c>
      <c r="H22" s="2" t="s">
        <v>102</v>
      </c>
      <c r="I22" s="2" t="s">
        <v>103</v>
      </c>
      <c r="J22" s="2" t="s">
        <v>4</v>
      </c>
      <c r="K22" s="2" t="s">
        <v>5</v>
      </c>
      <c r="L22" s="2" t="s">
        <v>104</v>
      </c>
      <c r="M22" s="9" t="s">
        <v>21</v>
      </c>
      <c r="N22">
        <v>94109</v>
      </c>
      <c r="O22" s="2" t="s">
        <v>22</v>
      </c>
      <c r="P22" s="2" t="s">
        <v>109</v>
      </c>
      <c r="Q22" s="2" t="s">
        <v>24</v>
      </c>
      <c r="R22" s="2" t="s">
        <v>53</v>
      </c>
      <c r="S22" s="2" t="s">
        <v>110</v>
      </c>
      <c r="T22">
        <v>22.72</v>
      </c>
    </row>
    <row r="23" spans="1:20" x14ac:dyDescent="0.25">
      <c r="A23">
        <v>22</v>
      </c>
      <c r="B23" s="2" t="s">
        <v>111</v>
      </c>
      <c r="C23" s="1">
        <v>43078</v>
      </c>
      <c r="D23" s="2">
        <v>2017</v>
      </c>
      <c r="E23" s="1" t="str">
        <f t="shared" si="0"/>
        <v>Dec</v>
      </c>
      <c r="F23" s="1">
        <v>43082</v>
      </c>
      <c r="G23" s="2" t="s">
        <v>28</v>
      </c>
      <c r="H23" s="2" t="s">
        <v>112</v>
      </c>
      <c r="I23" s="2" t="s">
        <v>113</v>
      </c>
      <c r="J23" s="2" t="s">
        <v>19</v>
      </c>
      <c r="K23" s="2" t="s">
        <v>5</v>
      </c>
      <c r="L23" s="2" t="s">
        <v>114</v>
      </c>
      <c r="M23" s="9" t="s">
        <v>115</v>
      </c>
      <c r="N23">
        <v>68025</v>
      </c>
      <c r="O23" s="2" t="s">
        <v>82</v>
      </c>
      <c r="P23" s="2" t="s">
        <v>116</v>
      </c>
      <c r="Q23" s="2" t="s">
        <v>24</v>
      </c>
      <c r="R23" s="2" t="s">
        <v>46</v>
      </c>
      <c r="S23" s="2" t="s">
        <v>117</v>
      </c>
      <c r="T23">
        <v>19.46</v>
      </c>
    </row>
    <row r="24" spans="1:20" x14ac:dyDescent="0.25">
      <c r="A24">
        <v>23</v>
      </c>
      <c r="B24" s="2" t="s">
        <v>111</v>
      </c>
      <c r="C24" s="1">
        <v>43078</v>
      </c>
      <c r="D24" s="2">
        <v>2017</v>
      </c>
      <c r="E24" s="1" t="str">
        <f t="shared" si="0"/>
        <v>Dec</v>
      </c>
      <c r="F24" s="1">
        <v>43082</v>
      </c>
      <c r="G24" s="2" t="s">
        <v>28</v>
      </c>
      <c r="H24" s="2" t="s">
        <v>112</v>
      </c>
      <c r="I24" s="2" t="s">
        <v>113</v>
      </c>
      <c r="J24" s="2" t="s">
        <v>19</v>
      </c>
      <c r="K24" s="2" t="s">
        <v>5</v>
      </c>
      <c r="L24" s="2" t="s">
        <v>114</v>
      </c>
      <c r="M24" s="9" t="s">
        <v>115</v>
      </c>
      <c r="N24">
        <v>68025</v>
      </c>
      <c r="O24" s="2" t="s">
        <v>82</v>
      </c>
      <c r="P24" s="2" t="s">
        <v>118</v>
      </c>
      <c r="Q24" s="2" t="s">
        <v>24</v>
      </c>
      <c r="R24" s="2" t="s">
        <v>56</v>
      </c>
      <c r="S24" s="2" t="s">
        <v>119</v>
      </c>
      <c r="T24">
        <v>60.34</v>
      </c>
    </row>
    <row r="25" spans="1:20" x14ac:dyDescent="0.25">
      <c r="A25">
        <v>24</v>
      </c>
      <c r="B25" s="2" t="s">
        <v>120</v>
      </c>
      <c r="C25" s="1">
        <v>43297</v>
      </c>
      <c r="D25" s="2">
        <v>2018</v>
      </c>
      <c r="E25" s="1" t="str">
        <f t="shared" si="0"/>
        <v>Jul</v>
      </c>
      <c r="F25" s="1">
        <v>43299</v>
      </c>
      <c r="G25" s="2" t="s">
        <v>1</v>
      </c>
      <c r="H25" s="2" t="s">
        <v>121</v>
      </c>
      <c r="I25" s="2" t="s">
        <v>122</v>
      </c>
      <c r="J25" s="2" t="s">
        <v>4</v>
      </c>
      <c r="K25" s="2" t="s">
        <v>5</v>
      </c>
      <c r="L25" s="2" t="s">
        <v>123</v>
      </c>
      <c r="M25" s="9" t="s">
        <v>124</v>
      </c>
      <c r="N25">
        <v>19140</v>
      </c>
      <c r="O25" s="2" t="s">
        <v>125</v>
      </c>
      <c r="P25" s="2" t="s">
        <v>126</v>
      </c>
      <c r="Q25" s="2" t="s">
        <v>10</v>
      </c>
      <c r="R25" s="2" t="s">
        <v>14</v>
      </c>
      <c r="S25" s="2" t="s">
        <v>127</v>
      </c>
      <c r="T25">
        <v>71.372</v>
      </c>
    </row>
    <row r="26" spans="1:20" x14ac:dyDescent="0.25">
      <c r="A26">
        <v>25</v>
      </c>
      <c r="B26" s="2" t="s">
        <v>128</v>
      </c>
      <c r="C26" s="1">
        <v>42638</v>
      </c>
      <c r="D26" s="2">
        <v>2016</v>
      </c>
      <c r="E26" s="1" t="str">
        <f t="shared" si="0"/>
        <v>Sep</v>
      </c>
      <c r="F26" s="1">
        <v>42643</v>
      </c>
      <c r="G26" s="2" t="s">
        <v>28</v>
      </c>
      <c r="H26" s="2" t="s">
        <v>129</v>
      </c>
      <c r="I26" s="2" t="s">
        <v>130</v>
      </c>
      <c r="J26" s="2" t="s">
        <v>4</v>
      </c>
      <c r="K26" s="2" t="s">
        <v>5</v>
      </c>
      <c r="L26" s="2" t="s">
        <v>131</v>
      </c>
      <c r="M26" s="9" t="s">
        <v>98</v>
      </c>
      <c r="N26">
        <v>84057</v>
      </c>
      <c r="O26" s="2" t="s">
        <v>22</v>
      </c>
      <c r="P26" s="2" t="s">
        <v>33</v>
      </c>
      <c r="Q26" s="2" t="s">
        <v>10</v>
      </c>
      <c r="R26" s="2" t="s">
        <v>34</v>
      </c>
      <c r="S26" s="2" t="s">
        <v>35</v>
      </c>
      <c r="T26">
        <v>1044.6300000000001</v>
      </c>
    </row>
    <row r="27" spans="1:20" x14ac:dyDescent="0.25">
      <c r="A27">
        <v>26</v>
      </c>
      <c r="B27" s="2" t="s">
        <v>132</v>
      </c>
      <c r="C27" s="1">
        <v>42751</v>
      </c>
      <c r="D27" s="2">
        <v>2017</v>
      </c>
      <c r="E27" s="1" t="str">
        <f t="shared" si="0"/>
        <v>Jan</v>
      </c>
      <c r="F27" s="1">
        <v>42755</v>
      </c>
      <c r="G27" s="2" t="s">
        <v>1</v>
      </c>
      <c r="H27" s="2" t="s">
        <v>133</v>
      </c>
      <c r="I27" s="2" t="s">
        <v>134</v>
      </c>
      <c r="J27" s="2" t="s">
        <v>4</v>
      </c>
      <c r="K27" s="2" t="s">
        <v>5</v>
      </c>
      <c r="L27" s="2" t="s">
        <v>20</v>
      </c>
      <c r="M27" s="9" t="s">
        <v>21</v>
      </c>
      <c r="N27">
        <v>90049</v>
      </c>
      <c r="O27" s="2" t="s">
        <v>22</v>
      </c>
      <c r="P27" s="2" t="s">
        <v>135</v>
      </c>
      <c r="Q27" s="2" t="s">
        <v>24</v>
      </c>
      <c r="R27" s="2" t="s">
        <v>53</v>
      </c>
      <c r="S27" s="2" t="s">
        <v>136</v>
      </c>
      <c r="T27">
        <v>11.648</v>
      </c>
    </row>
    <row r="28" spans="1:20" x14ac:dyDescent="0.25">
      <c r="A28">
        <v>27</v>
      </c>
      <c r="B28" s="2" t="s">
        <v>132</v>
      </c>
      <c r="C28" s="1">
        <v>42751</v>
      </c>
      <c r="D28" s="2">
        <v>2017</v>
      </c>
      <c r="E28" s="1" t="str">
        <f t="shared" si="0"/>
        <v>Jan</v>
      </c>
      <c r="F28" s="1">
        <v>42755</v>
      </c>
      <c r="G28" s="2" t="s">
        <v>1</v>
      </c>
      <c r="H28" s="2" t="s">
        <v>133</v>
      </c>
      <c r="I28" s="2" t="s">
        <v>134</v>
      </c>
      <c r="J28" s="2" t="s">
        <v>4</v>
      </c>
      <c r="K28" s="2" t="s">
        <v>5</v>
      </c>
      <c r="L28" s="2" t="s">
        <v>20</v>
      </c>
      <c r="M28" s="9" t="s">
        <v>21</v>
      </c>
      <c r="N28">
        <v>90049</v>
      </c>
      <c r="O28" s="2" t="s">
        <v>22</v>
      </c>
      <c r="P28" s="2" t="s">
        <v>137</v>
      </c>
      <c r="Q28" s="2" t="s">
        <v>49</v>
      </c>
      <c r="R28" s="2" t="s">
        <v>138</v>
      </c>
      <c r="S28" s="2" t="s">
        <v>594</v>
      </c>
      <c r="T28">
        <v>90.57</v>
      </c>
    </row>
    <row r="29" spans="1:20" x14ac:dyDescent="0.25">
      <c r="A29">
        <v>28</v>
      </c>
      <c r="B29" s="2" t="s">
        <v>139</v>
      </c>
      <c r="C29" s="1">
        <v>42630</v>
      </c>
      <c r="D29" s="2">
        <v>2016</v>
      </c>
      <c r="E29" s="1" t="str">
        <f t="shared" si="0"/>
        <v>Sep</v>
      </c>
      <c r="F29" s="1">
        <v>42634</v>
      </c>
      <c r="G29" s="2" t="s">
        <v>28</v>
      </c>
      <c r="H29" s="2" t="s">
        <v>140</v>
      </c>
      <c r="I29" s="2" t="s">
        <v>141</v>
      </c>
      <c r="J29" s="2" t="s">
        <v>4</v>
      </c>
      <c r="K29" s="2" t="s">
        <v>5</v>
      </c>
      <c r="L29" s="2" t="s">
        <v>123</v>
      </c>
      <c r="M29" s="9" t="s">
        <v>124</v>
      </c>
      <c r="N29">
        <v>19140</v>
      </c>
      <c r="O29" s="2" t="s">
        <v>125</v>
      </c>
      <c r="P29" s="2" t="s">
        <v>142</v>
      </c>
      <c r="Q29" s="2" t="s">
        <v>10</v>
      </c>
      <c r="R29" s="2" t="s">
        <v>11</v>
      </c>
      <c r="S29" s="2" t="s">
        <v>143</v>
      </c>
      <c r="T29">
        <v>3083.43</v>
      </c>
    </row>
    <row r="30" spans="1:20" x14ac:dyDescent="0.25">
      <c r="A30">
        <v>29</v>
      </c>
      <c r="B30" s="2" t="s">
        <v>139</v>
      </c>
      <c r="C30" s="1">
        <v>42630</v>
      </c>
      <c r="D30" s="2">
        <v>2016</v>
      </c>
      <c r="E30" s="1" t="str">
        <f t="shared" si="0"/>
        <v>Sep</v>
      </c>
      <c r="F30" s="1">
        <v>42634</v>
      </c>
      <c r="G30" s="2" t="s">
        <v>28</v>
      </c>
      <c r="H30" s="2" t="s">
        <v>140</v>
      </c>
      <c r="I30" s="2" t="s">
        <v>141</v>
      </c>
      <c r="J30" s="2" t="s">
        <v>4</v>
      </c>
      <c r="K30" s="2" t="s">
        <v>5</v>
      </c>
      <c r="L30" s="2" t="s">
        <v>123</v>
      </c>
      <c r="M30" s="9" t="s">
        <v>124</v>
      </c>
      <c r="N30">
        <v>19140</v>
      </c>
      <c r="O30" s="2" t="s">
        <v>125</v>
      </c>
      <c r="P30" s="2" t="s">
        <v>144</v>
      </c>
      <c r="Q30" s="2" t="s">
        <v>24</v>
      </c>
      <c r="R30" s="2" t="s">
        <v>53</v>
      </c>
      <c r="S30" s="2" t="s">
        <v>145</v>
      </c>
      <c r="T30">
        <v>9.6180000000000003</v>
      </c>
    </row>
    <row r="31" spans="1:20" x14ac:dyDescent="0.25">
      <c r="A31">
        <v>30</v>
      </c>
      <c r="B31" s="2" t="s">
        <v>139</v>
      </c>
      <c r="C31" s="1">
        <v>42630</v>
      </c>
      <c r="D31" s="2">
        <v>2016</v>
      </c>
      <c r="E31" s="1" t="str">
        <f t="shared" si="0"/>
        <v>Sep</v>
      </c>
      <c r="F31" s="1">
        <v>42634</v>
      </c>
      <c r="G31" s="2" t="s">
        <v>28</v>
      </c>
      <c r="H31" s="2" t="s">
        <v>140</v>
      </c>
      <c r="I31" s="2" t="s">
        <v>141</v>
      </c>
      <c r="J31" s="2" t="s">
        <v>4</v>
      </c>
      <c r="K31" s="2" t="s">
        <v>5</v>
      </c>
      <c r="L31" s="2" t="s">
        <v>123</v>
      </c>
      <c r="M31" s="9" t="s">
        <v>124</v>
      </c>
      <c r="N31">
        <v>19140</v>
      </c>
      <c r="O31" s="2" t="s">
        <v>125</v>
      </c>
      <c r="P31" s="2" t="s">
        <v>146</v>
      </c>
      <c r="Q31" s="2" t="s">
        <v>10</v>
      </c>
      <c r="R31" s="2" t="s">
        <v>43</v>
      </c>
      <c r="S31" s="2" t="s">
        <v>147</v>
      </c>
      <c r="T31">
        <v>124.2</v>
      </c>
    </row>
    <row r="32" spans="1:20" x14ac:dyDescent="0.25">
      <c r="A32">
        <v>31</v>
      </c>
      <c r="B32" s="2" t="s">
        <v>139</v>
      </c>
      <c r="C32" s="1">
        <v>42630</v>
      </c>
      <c r="D32" s="2">
        <v>2016</v>
      </c>
      <c r="E32" s="1" t="str">
        <f t="shared" si="0"/>
        <v>Sep</v>
      </c>
      <c r="F32" s="1">
        <v>42634</v>
      </c>
      <c r="G32" s="2" t="s">
        <v>28</v>
      </c>
      <c r="H32" s="2" t="s">
        <v>140</v>
      </c>
      <c r="I32" s="2" t="s">
        <v>141</v>
      </c>
      <c r="J32" s="2" t="s">
        <v>4</v>
      </c>
      <c r="K32" s="2" t="s">
        <v>5</v>
      </c>
      <c r="L32" s="2" t="s">
        <v>123</v>
      </c>
      <c r="M32" s="9" t="s">
        <v>124</v>
      </c>
      <c r="N32">
        <v>19140</v>
      </c>
      <c r="O32" s="2" t="s">
        <v>125</v>
      </c>
      <c r="P32" s="2" t="s">
        <v>148</v>
      </c>
      <c r="Q32" s="2" t="s">
        <v>24</v>
      </c>
      <c r="R32" s="2" t="s">
        <v>149</v>
      </c>
      <c r="S32" s="2" t="s">
        <v>150</v>
      </c>
      <c r="T32">
        <v>3.2639999999999998</v>
      </c>
    </row>
    <row r="33" spans="1:20" x14ac:dyDescent="0.25">
      <c r="A33">
        <v>32</v>
      </c>
      <c r="B33" s="2" t="s">
        <v>139</v>
      </c>
      <c r="C33" s="1">
        <v>42630</v>
      </c>
      <c r="D33" s="2">
        <v>2016</v>
      </c>
      <c r="E33" s="1" t="str">
        <f t="shared" si="0"/>
        <v>Sep</v>
      </c>
      <c r="F33" s="1">
        <v>42634</v>
      </c>
      <c r="G33" s="2" t="s">
        <v>28</v>
      </c>
      <c r="H33" s="2" t="s">
        <v>140</v>
      </c>
      <c r="I33" s="2" t="s">
        <v>141</v>
      </c>
      <c r="J33" s="2" t="s">
        <v>4</v>
      </c>
      <c r="K33" s="2" t="s">
        <v>5</v>
      </c>
      <c r="L33" s="2" t="s">
        <v>123</v>
      </c>
      <c r="M33" s="9" t="s">
        <v>124</v>
      </c>
      <c r="N33">
        <v>19140</v>
      </c>
      <c r="O33" s="2" t="s">
        <v>125</v>
      </c>
      <c r="P33" s="2" t="s">
        <v>151</v>
      </c>
      <c r="Q33" s="2" t="s">
        <v>24</v>
      </c>
      <c r="R33" s="2" t="s">
        <v>46</v>
      </c>
      <c r="S33" s="2" t="s">
        <v>152</v>
      </c>
      <c r="T33">
        <v>86.304000000000002</v>
      </c>
    </row>
    <row r="34" spans="1:20" x14ac:dyDescent="0.25">
      <c r="A34">
        <v>34</v>
      </c>
      <c r="B34" s="2" t="s">
        <v>139</v>
      </c>
      <c r="C34" s="1">
        <v>42630</v>
      </c>
      <c r="D34" s="2">
        <v>2016</v>
      </c>
      <c r="E34" s="1" t="str">
        <f t="shared" ref="E34:E65" si="1">TEXT(C34, "mmm")</f>
        <v>Sep</v>
      </c>
      <c r="F34" s="1">
        <v>42634</v>
      </c>
      <c r="G34" s="2" t="s">
        <v>28</v>
      </c>
      <c r="H34" s="2" t="s">
        <v>140</v>
      </c>
      <c r="I34" s="2" t="s">
        <v>141</v>
      </c>
      <c r="J34" s="2" t="s">
        <v>4</v>
      </c>
      <c r="K34" s="2" t="s">
        <v>5</v>
      </c>
      <c r="L34" s="2" t="s">
        <v>123</v>
      </c>
      <c r="M34" s="9" t="s">
        <v>124</v>
      </c>
      <c r="N34">
        <v>19140</v>
      </c>
      <c r="O34" s="2" t="s">
        <v>125</v>
      </c>
      <c r="P34" s="2" t="s">
        <v>153</v>
      </c>
      <c r="Q34" s="2" t="s">
        <v>24</v>
      </c>
      <c r="R34" s="2" t="s">
        <v>46</v>
      </c>
      <c r="S34" s="2" t="s">
        <v>154</v>
      </c>
      <c r="T34">
        <v>15.76</v>
      </c>
    </row>
    <row r="35" spans="1:20" x14ac:dyDescent="0.25">
      <c r="A35">
        <v>35</v>
      </c>
      <c r="B35" s="2" t="s">
        <v>155</v>
      </c>
      <c r="C35" s="1">
        <v>43392</v>
      </c>
      <c r="D35" s="2">
        <v>2018</v>
      </c>
      <c r="E35" s="1" t="str">
        <f t="shared" si="1"/>
        <v>Oct</v>
      </c>
      <c r="F35" s="1">
        <v>43396</v>
      </c>
      <c r="G35" s="2" t="s">
        <v>1</v>
      </c>
      <c r="H35" s="2" t="s">
        <v>156</v>
      </c>
      <c r="I35" s="2" t="s">
        <v>157</v>
      </c>
      <c r="J35" s="2" t="s">
        <v>79</v>
      </c>
      <c r="K35" s="2" t="s">
        <v>5</v>
      </c>
      <c r="L35" s="2" t="s">
        <v>158</v>
      </c>
      <c r="M35" s="9" t="s">
        <v>81</v>
      </c>
      <c r="N35">
        <v>77095</v>
      </c>
      <c r="O35" s="2" t="s">
        <v>82</v>
      </c>
      <c r="P35" s="2" t="s">
        <v>159</v>
      </c>
      <c r="Q35" s="2" t="s">
        <v>24</v>
      </c>
      <c r="R35" s="2" t="s">
        <v>67</v>
      </c>
      <c r="S35" s="2" t="s">
        <v>160</v>
      </c>
      <c r="T35">
        <v>29.472000000000001</v>
      </c>
    </row>
    <row r="36" spans="1:20" x14ac:dyDescent="0.25">
      <c r="A36">
        <v>36</v>
      </c>
      <c r="B36" s="2" t="s">
        <v>161</v>
      </c>
      <c r="C36" s="1">
        <v>43077</v>
      </c>
      <c r="D36" s="2">
        <v>2017</v>
      </c>
      <c r="E36" s="1" t="str">
        <f t="shared" si="1"/>
        <v>Dec</v>
      </c>
      <c r="F36" s="1">
        <v>43079</v>
      </c>
      <c r="G36" s="2" t="s">
        <v>162</v>
      </c>
      <c r="H36" s="2" t="s">
        <v>163</v>
      </c>
      <c r="I36" s="2" t="s">
        <v>164</v>
      </c>
      <c r="J36" s="2" t="s">
        <v>19</v>
      </c>
      <c r="K36" s="2" t="s">
        <v>5</v>
      </c>
      <c r="L36" s="2" t="s">
        <v>165</v>
      </c>
      <c r="M36" s="9" t="s">
        <v>81</v>
      </c>
      <c r="N36">
        <v>75080</v>
      </c>
      <c r="O36" s="2" t="s">
        <v>82</v>
      </c>
      <c r="P36" s="2" t="s">
        <v>166</v>
      </c>
      <c r="Q36" s="2" t="s">
        <v>49</v>
      </c>
      <c r="R36" s="2" t="s">
        <v>50</v>
      </c>
      <c r="S36" s="2" t="s">
        <v>167</v>
      </c>
      <c r="T36">
        <v>1097.5440000000001</v>
      </c>
    </row>
    <row r="37" spans="1:20" x14ac:dyDescent="0.25">
      <c r="A37">
        <v>37</v>
      </c>
      <c r="B37" s="2" t="s">
        <v>161</v>
      </c>
      <c r="C37" s="1">
        <v>43077</v>
      </c>
      <c r="D37" s="2">
        <v>2017</v>
      </c>
      <c r="E37" s="1" t="str">
        <f t="shared" si="1"/>
        <v>Dec</v>
      </c>
      <c r="F37" s="1">
        <v>43079</v>
      </c>
      <c r="G37" s="2" t="s">
        <v>162</v>
      </c>
      <c r="H37" s="2" t="s">
        <v>163</v>
      </c>
      <c r="I37" s="2" t="s">
        <v>164</v>
      </c>
      <c r="J37" s="2" t="s">
        <v>19</v>
      </c>
      <c r="K37" s="2" t="s">
        <v>5</v>
      </c>
      <c r="L37" s="2" t="s">
        <v>165</v>
      </c>
      <c r="M37" s="9" t="s">
        <v>81</v>
      </c>
      <c r="N37">
        <v>75080</v>
      </c>
      <c r="O37" s="2" t="s">
        <v>82</v>
      </c>
      <c r="P37" s="2" t="s">
        <v>168</v>
      </c>
      <c r="Q37" s="2" t="s">
        <v>10</v>
      </c>
      <c r="R37" s="2" t="s">
        <v>43</v>
      </c>
      <c r="S37" s="2" t="s">
        <v>169</v>
      </c>
      <c r="T37">
        <v>190.92</v>
      </c>
    </row>
    <row r="38" spans="1:20" x14ac:dyDescent="0.25">
      <c r="A38">
        <v>38</v>
      </c>
      <c r="B38" s="2" t="s">
        <v>170</v>
      </c>
      <c r="C38" s="1">
        <v>42731</v>
      </c>
      <c r="D38" s="2">
        <v>2016</v>
      </c>
      <c r="E38" s="1" t="str">
        <f t="shared" si="1"/>
        <v>Dec</v>
      </c>
      <c r="F38" s="1">
        <v>42735</v>
      </c>
      <c r="G38" s="2" t="s">
        <v>28</v>
      </c>
      <c r="H38" s="2" t="s">
        <v>171</v>
      </c>
      <c r="I38" s="2" t="s">
        <v>172</v>
      </c>
      <c r="J38" s="2" t="s">
        <v>79</v>
      </c>
      <c r="K38" s="2" t="s">
        <v>5</v>
      </c>
      <c r="L38" s="2" t="s">
        <v>158</v>
      </c>
      <c r="M38" s="9" t="s">
        <v>81</v>
      </c>
      <c r="N38">
        <v>77041</v>
      </c>
      <c r="O38" s="2" t="s">
        <v>82</v>
      </c>
      <c r="P38" s="2" t="s">
        <v>173</v>
      </c>
      <c r="Q38" s="2" t="s">
        <v>24</v>
      </c>
      <c r="R38" s="2" t="s">
        <v>149</v>
      </c>
      <c r="S38" s="2" t="s">
        <v>174</v>
      </c>
      <c r="T38">
        <v>113.328</v>
      </c>
    </row>
    <row r="39" spans="1:20" x14ac:dyDescent="0.25">
      <c r="A39">
        <v>39</v>
      </c>
      <c r="B39" s="2" t="s">
        <v>170</v>
      </c>
      <c r="C39" s="1">
        <v>42731</v>
      </c>
      <c r="D39" s="2">
        <v>2016</v>
      </c>
      <c r="E39" s="1" t="str">
        <f t="shared" si="1"/>
        <v>Dec</v>
      </c>
      <c r="F39" s="1">
        <v>42735</v>
      </c>
      <c r="G39" s="2" t="s">
        <v>28</v>
      </c>
      <c r="H39" s="2" t="s">
        <v>171</v>
      </c>
      <c r="I39" s="2" t="s">
        <v>172</v>
      </c>
      <c r="J39" s="2" t="s">
        <v>79</v>
      </c>
      <c r="K39" s="2" t="s">
        <v>5</v>
      </c>
      <c r="L39" s="2" t="s">
        <v>158</v>
      </c>
      <c r="M39" s="9" t="s">
        <v>81</v>
      </c>
      <c r="N39">
        <v>77041</v>
      </c>
      <c r="O39" s="2" t="s">
        <v>82</v>
      </c>
      <c r="P39" s="2" t="s">
        <v>175</v>
      </c>
      <c r="Q39" s="2" t="s">
        <v>10</v>
      </c>
      <c r="R39" s="2" t="s">
        <v>11</v>
      </c>
      <c r="S39" s="2" t="s">
        <v>176</v>
      </c>
      <c r="T39">
        <v>532.39919999999995</v>
      </c>
    </row>
    <row r="40" spans="1:20" x14ac:dyDescent="0.25">
      <c r="A40">
        <v>40</v>
      </c>
      <c r="B40" s="2" t="s">
        <v>170</v>
      </c>
      <c r="C40" s="1">
        <v>42731</v>
      </c>
      <c r="D40" s="2">
        <v>2016</v>
      </c>
      <c r="E40" s="1" t="str">
        <f t="shared" si="1"/>
        <v>Dec</v>
      </c>
      <c r="F40" s="1">
        <v>42735</v>
      </c>
      <c r="G40" s="2" t="s">
        <v>28</v>
      </c>
      <c r="H40" s="2" t="s">
        <v>171</v>
      </c>
      <c r="I40" s="2" t="s">
        <v>172</v>
      </c>
      <c r="J40" s="2" t="s">
        <v>79</v>
      </c>
      <c r="K40" s="2" t="s">
        <v>5</v>
      </c>
      <c r="L40" s="2" t="s">
        <v>158</v>
      </c>
      <c r="M40" s="9" t="s">
        <v>81</v>
      </c>
      <c r="N40">
        <v>77041</v>
      </c>
      <c r="O40" s="2" t="s">
        <v>82</v>
      </c>
      <c r="P40" s="2" t="s">
        <v>177</v>
      </c>
      <c r="Q40" s="2" t="s">
        <v>10</v>
      </c>
      <c r="R40" s="2" t="s">
        <v>14</v>
      </c>
      <c r="S40" s="2" t="s">
        <v>178</v>
      </c>
      <c r="T40">
        <v>212.05799999999999</v>
      </c>
    </row>
    <row r="41" spans="1:20" x14ac:dyDescent="0.25">
      <c r="A41">
        <v>41</v>
      </c>
      <c r="B41" s="2" t="s">
        <v>170</v>
      </c>
      <c r="C41" s="1">
        <v>42731</v>
      </c>
      <c r="D41" s="2">
        <v>2016</v>
      </c>
      <c r="E41" s="1" t="str">
        <f t="shared" si="1"/>
        <v>Dec</v>
      </c>
      <c r="F41" s="1">
        <v>42735</v>
      </c>
      <c r="G41" s="2" t="s">
        <v>28</v>
      </c>
      <c r="H41" s="2" t="s">
        <v>171</v>
      </c>
      <c r="I41" s="2" t="s">
        <v>172</v>
      </c>
      <c r="J41" s="2" t="s">
        <v>79</v>
      </c>
      <c r="K41" s="2" t="s">
        <v>5</v>
      </c>
      <c r="L41" s="2" t="s">
        <v>158</v>
      </c>
      <c r="M41" s="9" t="s">
        <v>81</v>
      </c>
      <c r="N41">
        <v>77041</v>
      </c>
      <c r="O41" s="2" t="s">
        <v>82</v>
      </c>
      <c r="P41" s="2" t="s">
        <v>179</v>
      </c>
      <c r="Q41" s="2" t="s">
        <v>49</v>
      </c>
      <c r="R41" s="2" t="s">
        <v>50</v>
      </c>
      <c r="S41" s="2" t="s">
        <v>180</v>
      </c>
      <c r="T41">
        <v>371.16800000000001</v>
      </c>
    </row>
    <row r="42" spans="1:20" x14ac:dyDescent="0.25">
      <c r="A42">
        <v>42</v>
      </c>
      <c r="B42" s="2" t="s">
        <v>181</v>
      </c>
      <c r="C42" s="1">
        <v>43353</v>
      </c>
      <c r="D42" s="2">
        <v>2018</v>
      </c>
      <c r="E42" s="1" t="str">
        <f t="shared" si="1"/>
        <v>Sep</v>
      </c>
      <c r="F42" s="1">
        <v>43358</v>
      </c>
      <c r="G42" s="2" t="s">
        <v>28</v>
      </c>
      <c r="H42" s="2" t="s">
        <v>182</v>
      </c>
      <c r="I42" s="2" t="s">
        <v>183</v>
      </c>
      <c r="J42" s="2" t="s">
        <v>19</v>
      </c>
      <c r="K42" s="2" t="s">
        <v>5</v>
      </c>
      <c r="L42" s="2" t="s">
        <v>184</v>
      </c>
      <c r="M42" s="9" t="s">
        <v>185</v>
      </c>
      <c r="N42">
        <v>60540</v>
      </c>
      <c r="O42" s="2" t="s">
        <v>82</v>
      </c>
      <c r="P42" s="2" t="s">
        <v>186</v>
      </c>
      <c r="Q42" s="2" t="s">
        <v>49</v>
      </c>
      <c r="R42" s="2" t="s">
        <v>50</v>
      </c>
      <c r="S42" s="2" t="s">
        <v>187</v>
      </c>
      <c r="T42">
        <v>147.16800000000001</v>
      </c>
    </row>
    <row r="43" spans="1:20" x14ac:dyDescent="0.25">
      <c r="A43">
        <v>43</v>
      </c>
      <c r="B43" s="2" t="s">
        <v>188</v>
      </c>
      <c r="C43" s="1">
        <v>42933</v>
      </c>
      <c r="D43" s="2">
        <v>2017</v>
      </c>
      <c r="E43" s="1" t="str">
        <f t="shared" si="1"/>
        <v>Jul</v>
      </c>
      <c r="F43" s="1">
        <v>42938</v>
      </c>
      <c r="G43" s="2" t="s">
        <v>28</v>
      </c>
      <c r="H43" s="2" t="s">
        <v>189</v>
      </c>
      <c r="I43" s="2" t="s">
        <v>190</v>
      </c>
      <c r="J43" s="2" t="s">
        <v>19</v>
      </c>
      <c r="K43" s="2" t="s">
        <v>5</v>
      </c>
      <c r="L43" s="2" t="s">
        <v>20</v>
      </c>
      <c r="M43" s="9" t="s">
        <v>21</v>
      </c>
      <c r="N43">
        <v>90049</v>
      </c>
      <c r="O43" s="2" t="s">
        <v>22</v>
      </c>
      <c r="P43" s="2" t="s">
        <v>191</v>
      </c>
      <c r="Q43" s="2" t="s">
        <v>24</v>
      </c>
      <c r="R43" s="2" t="s">
        <v>37</v>
      </c>
      <c r="S43" s="2" t="s">
        <v>192</v>
      </c>
      <c r="T43">
        <v>77.88</v>
      </c>
    </row>
    <row r="44" spans="1:20" x14ac:dyDescent="0.25">
      <c r="A44">
        <v>44</v>
      </c>
      <c r="B44" s="2" t="s">
        <v>193</v>
      </c>
      <c r="C44" s="1">
        <v>43362</v>
      </c>
      <c r="D44" s="2">
        <v>2018</v>
      </c>
      <c r="E44" s="1" t="str">
        <f t="shared" si="1"/>
        <v>Sep</v>
      </c>
      <c r="F44" s="1">
        <v>43366</v>
      </c>
      <c r="G44" s="2" t="s">
        <v>28</v>
      </c>
      <c r="H44" s="2" t="s">
        <v>194</v>
      </c>
      <c r="I44" s="2" t="s">
        <v>195</v>
      </c>
      <c r="J44" s="2" t="s">
        <v>19</v>
      </c>
      <c r="K44" s="2" t="s">
        <v>5</v>
      </c>
      <c r="L44" s="2" t="s">
        <v>196</v>
      </c>
      <c r="M44" s="9" t="s">
        <v>32</v>
      </c>
      <c r="N44">
        <v>32935</v>
      </c>
      <c r="O44" s="2" t="s">
        <v>8</v>
      </c>
      <c r="P44" s="2" t="s">
        <v>197</v>
      </c>
      <c r="Q44" s="2" t="s">
        <v>24</v>
      </c>
      <c r="R44" s="2" t="s">
        <v>37</v>
      </c>
      <c r="S44" s="2" t="s">
        <v>198</v>
      </c>
      <c r="T44">
        <v>95.616</v>
      </c>
    </row>
    <row r="45" spans="1:20" x14ac:dyDescent="0.25">
      <c r="A45">
        <v>45</v>
      </c>
      <c r="B45" s="2" t="s">
        <v>199</v>
      </c>
      <c r="C45" s="1">
        <v>42805</v>
      </c>
      <c r="D45" s="2">
        <v>2017</v>
      </c>
      <c r="E45" s="1" t="str">
        <f t="shared" si="1"/>
        <v>Mar</v>
      </c>
      <c r="F45" s="1">
        <v>42807</v>
      </c>
      <c r="G45" s="2" t="s">
        <v>162</v>
      </c>
      <c r="H45" s="2" t="s">
        <v>200</v>
      </c>
      <c r="I45" s="2" t="s">
        <v>201</v>
      </c>
      <c r="J45" s="2" t="s">
        <v>19</v>
      </c>
      <c r="K45" s="2" t="s">
        <v>5</v>
      </c>
      <c r="L45" s="2" t="s">
        <v>202</v>
      </c>
      <c r="M45" s="9" t="s">
        <v>203</v>
      </c>
      <c r="N45">
        <v>55122</v>
      </c>
      <c r="O45" s="2" t="s">
        <v>82</v>
      </c>
      <c r="P45" s="2" t="s">
        <v>204</v>
      </c>
      <c r="Q45" s="2" t="s">
        <v>49</v>
      </c>
      <c r="R45" s="2" t="s">
        <v>138</v>
      </c>
      <c r="S45" s="2" t="s">
        <v>205</v>
      </c>
      <c r="T45">
        <v>45.98</v>
      </c>
    </row>
    <row r="46" spans="1:20" x14ac:dyDescent="0.25">
      <c r="A46">
        <v>46</v>
      </c>
      <c r="B46" s="2" t="s">
        <v>199</v>
      </c>
      <c r="C46" s="1">
        <v>42805</v>
      </c>
      <c r="D46" s="2">
        <v>2017</v>
      </c>
      <c r="E46" s="1" t="str">
        <f t="shared" si="1"/>
        <v>Mar</v>
      </c>
      <c r="F46" s="1">
        <v>42807</v>
      </c>
      <c r="G46" s="2" t="s">
        <v>162</v>
      </c>
      <c r="H46" s="2" t="s">
        <v>200</v>
      </c>
      <c r="I46" s="2" t="s">
        <v>201</v>
      </c>
      <c r="J46" s="2" t="s">
        <v>19</v>
      </c>
      <c r="K46" s="2" t="s">
        <v>5</v>
      </c>
      <c r="L46" s="2" t="s">
        <v>202</v>
      </c>
      <c r="M46" s="9" t="s">
        <v>203</v>
      </c>
      <c r="N46">
        <v>55122</v>
      </c>
      <c r="O46" s="2" t="s">
        <v>82</v>
      </c>
      <c r="P46" s="2" t="s">
        <v>206</v>
      </c>
      <c r="Q46" s="2" t="s">
        <v>24</v>
      </c>
      <c r="R46" s="2" t="s">
        <v>53</v>
      </c>
      <c r="S46" s="2" t="s">
        <v>207</v>
      </c>
      <c r="T46">
        <v>17.46</v>
      </c>
    </row>
    <row r="47" spans="1:20" x14ac:dyDescent="0.25">
      <c r="A47">
        <v>47</v>
      </c>
      <c r="B47" s="2" t="s">
        <v>208</v>
      </c>
      <c r="C47" s="1">
        <v>42297</v>
      </c>
      <c r="D47" s="2">
        <v>2015</v>
      </c>
      <c r="E47" s="1" t="str">
        <f t="shared" si="1"/>
        <v>Oct</v>
      </c>
      <c r="F47" s="1">
        <v>42302</v>
      </c>
      <c r="G47" s="2" t="s">
        <v>1</v>
      </c>
      <c r="H47" s="2" t="s">
        <v>209</v>
      </c>
      <c r="I47" s="2" t="s">
        <v>210</v>
      </c>
      <c r="J47" s="2" t="s">
        <v>4</v>
      </c>
      <c r="K47" s="2" t="s">
        <v>5</v>
      </c>
      <c r="L47" s="2" t="s">
        <v>211</v>
      </c>
      <c r="M47" s="9" t="s">
        <v>212</v>
      </c>
      <c r="N47">
        <v>48185</v>
      </c>
      <c r="O47" s="2" t="s">
        <v>82</v>
      </c>
      <c r="P47" s="2" t="s">
        <v>213</v>
      </c>
      <c r="Q47" s="2" t="s">
        <v>24</v>
      </c>
      <c r="R47" s="2" t="s">
        <v>37</v>
      </c>
      <c r="S47" s="2" t="s">
        <v>214</v>
      </c>
      <c r="T47">
        <v>211.96</v>
      </c>
    </row>
    <row r="48" spans="1:20" x14ac:dyDescent="0.25">
      <c r="A48">
        <v>48</v>
      </c>
      <c r="B48" s="2" t="s">
        <v>215</v>
      </c>
      <c r="C48" s="1">
        <v>42906</v>
      </c>
      <c r="D48" s="2">
        <v>2017</v>
      </c>
      <c r="E48" s="1" t="str">
        <f t="shared" si="1"/>
        <v>Jun</v>
      </c>
      <c r="F48" s="1">
        <v>42911</v>
      </c>
      <c r="G48" s="2" t="s">
        <v>28</v>
      </c>
      <c r="H48" s="2" t="s">
        <v>216</v>
      </c>
      <c r="I48" s="2" t="s">
        <v>217</v>
      </c>
      <c r="J48" s="2" t="s">
        <v>4</v>
      </c>
      <c r="K48" s="2" t="s">
        <v>5</v>
      </c>
      <c r="L48" s="2" t="s">
        <v>218</v>
      </c>
      <c r="M48" s="9" t="s">
        <v>219</v>
      </c>
      <c r="N48">
        <v>19901</v>
      </c>
      <c r="O48" s="2" t="s">
        <v>125</v>
      </c>
      <c r="P48" s="2" t="s">
        <v>220</v>
      </c>
      <c r="Q48" s="2" t="s">
        <v>49</v>
      </c>
      <c r="R48" s="2" t="s">
        <v>138</v>
      </c>
      <c r="S48" s="2" t="s">
        <v>595</v>
      </c>
      <c r="T48">
        <v>45</v>
      </c>
    </row>
    <row r="49" spans="1:20" x14ac:dyDescent="0.25">
      <c r="A49">
        <v>49</v>
      </c>
      <c r="B49" s="2" t="s">
        <v>215</v>
      </c>
      <c r="C49" s="1">
        <v>42906</v>
      </c>
      <c r="D49" s="2">
        <v>2017</v>
      </c>
      <c r="E49" s="1" t="str">
        <f t="shared" si="1"/>
        <v>Jun</v>
      </c>
      <c r="F49" s="1">
        <v>42911</v>
      </c>
      <c r="G49" s="2" t="s">
        <v>28</v>
      </c>
      <c r="H49" s="2" t="s">
        <v>216</v>
      </c>
      <c r="I49" s="2" t="s">
        <v>217</v>
      </c>
      <c r="J49" s="2" t="s">
        <v>4</v>
      </c>
      <c r="K49" s="2" t="s">
        <v>5</v>
      </c>
      <c r="L49" s="2" t="s">
        <v>218</v>
      </c>
      <c r="M49" s="9" t="s">
        <v>219</v>
      </c>
      <c r="N49">
        <v>19901</v>
      </c>
      <c r="O49" s="2" t="s">
        <v>125</v>
      </c>
      <c r="P49" s="2" t="s">
        <v>221</v>
      </c>
      <c r="Q49" s="2" t="s">
        <v>49</v>
      </c>
      <c r="R49" s="2" t="s">
        <v>50</v>
      </c>
      <c r="S49" s="2" t="s">
        <v>222</v>
      </c>
      <c r="T49">
        <v>21.8</v>
      </c>
    </row>
    <row r="50" spans="1:20" x14ac:dyDescent="0.25">
      <c r="A50">
        <v>50</v>
      </c>
      <c r="B50" s="2" t="s">
        <v>223</v>
      </c>
      <c r="C50" s="1">
        <v>42478</v>
      </c>
      <c r="D50" s="2">
        <v>2016</v>
      </c>
      <c r="E50" s="1" t="str">
        <f t="shared" si="1"/>
        <v>Apr</v>
      </c>
      <c r="F50" s="1">
        <v>42482</v>
      </c>
      <c r="G50" s="2" t="s">
        <v>28</v>
      </c>
      <c r="H50" s="2" t="s">
        <v>224</v>
      </c>
      <c r="I50" s="2" t="s">
        <v>225</v>
      </c>
      <c r="J50" s="2" t="s">
        <v>4</v>
      </c>
      <c r="K50" s="2" t="s">
        <v>5</v>
      </c>
      <c r="L50" s="2" t="s">
        <v>226</v>
      </c>
      <c r="M50" s="9" t="s">
        <v>227</v>
      </c>
      <c r="N50">
        <v>47150</v>
      </c>
      <c r="O50" s="2" t="s">
        <v>82</v>
      </c>
      <c r="P50" s="2" t="s">
        <v>228</v>
      </c>
      <c r="Q50" s="2" t="s">
        <v>24</v>
      </c>
      <c r="R50" s="2" t="s">
        <v>53</v>
      </c>
      <c r="S50" s="2" t="s">
        <v>229</v>
      </c>
      <c r="T50">
        <v>38.22</v>
      </c>
    </row>
    <row r="51" spans="1:20" x14ac:dyDescent="0.25">
      <c r="A51">
        <v>51</v>
      </c>
      <c r="B51" s="2" t="s">
        <v>223</v>
      </c>
      <c r="C51" s="1">
        <v>42478</v>
      </c>
      <c r="D51" s="2">
        <v>2016</v>
      </c>
      <c r="E51" s="1" t="str">
        <f t="shared" si="1"/>
        <v>Apr</v>
      </c>
      <c r="F51" s="1">
        <v>42482</v>
      </c>
      <c r="G51" s="2" t="s">
        <v>28</v>
      </c>
      <c r="H51" s="2" t="s">
        <v>224</v>
      </c>
      <c r="I51" s="2" t="s">
        <v>225</v>
      </c>
      <c r="J51" s="2" t="s">
        <v>4</v>
      </c>
      <c r="K51" s="2" t="s">
        <v>5</v>
      </c>
      <c r="L51" s="2" t="s">
        <v>226</v>
      </c>
      <c r="M51" s="9" t="s">
        <v>227</v>
      </c>
      <c r="N51">
        <v>47150</v>
      </c>
      <c r="O51" s="2" t="s">
        <v>82</v>
      </c>
      <c r="P51" s="2" t="s">
        <v>230</v>
      </c>
      <c r="Q51" s="2" t="s">
        <v>24</v>
      </c>
      <c r="R51" s="2" t="s">
        <v>25</v>
      </c>
      <c r="S51" s="2" t="s">
        <v>231</v>
      </c>
      <c r="T51">
        <v>75.180000000000007</v>
      </c>
    </row>
    <row r="52" spans="1:20" x14ac:dyDescent="0.25">
      <c r="A52">
        <v>52</v>
      </c>
      <c r="B52" s="2" t="s">
        <v>223</v>
      </c>
      <c r="C52" s="1">
        <v>42478</v>
      </c>
      <c r="D52" s="2">
        <v>2016</v>
      </c>
      <c r="E52" s="1" t="str">
        <f t="shared" si="1"/>
        <v>Apr</v>
      </c>
      <c r="F52" s="1">
        <v>42482</v>
      </c>
      <c r="G52" s="2" t="s">
        <v>28</v>
      </c>
      <c r="H52" s="2" t="s">
        <v>224</v>
      </c>
      <c r="I52" s="2" t="s">
        <v>225</v>
      </c>
      <c r="J52" s="2" t="s">
        <v>4</v>
      </c>
      <c r="K52" s="2" t="s">
        <v>5</v>
      </c>
      <c r="L52" s="2" t="s">
        <v>226</v>
      </c>
      <c r="M52" s="9" t="s">
        <v>227</v>
      </c>
      <c r="N52">
        <v>47150</v>
      </c>
      <c r="O52" s="2" t="s">
        <v>82</v>
      </c>
      <c r="P52" s="2" t="s">
        <v>232</v>
      </c>
      <c r="Q52" s="2" t="s">
        <v>10</v>
      </c>
      <c r="R52" s="2" t="s">
        <v>43</v>
      </c>
      <c r="S52" s="2" t="s">
        <v>233</v>
      </c>
      <c r="T52">
        <v>6.16</v>
      </c>
    </row>
    <row r="53" spans="1:20" x14ac:dyDescent="0.25">
      <c r="A53">
        <v>53</v>
      </c>
      <c r="B53" s="2" t="s">
        <v>223</v>
      </c>
      <c r="C53" s="1">
        <v>42478</v>
      </c>
      <c r="D53" s="2">
        <v>2016</v>
      </c>
      <c r="E53" s="1" t="str">
        <f t="shared" si="1"/>
        <v>Apr</v>
      </c>
      <c r="F53" s="1">
        <v>42482</v>
      </c>
      <c r="G53" s="2" t="s">
        <v>28</v>
      </c>
      <c r="H53" s="2" t="s">
        <v>224</v>
      </c>
      <c r="I53" s="2" t="s">
        <v>225</v>
      </c>
      <c r="J53" s="2" t="s">
        <v>4</v>
      </c>
      <c r="K53" s="2" t="s">
        <v>5</v>
      </c>
      <c r="L53" s="2" t="s">
        <v>226</v>
      </c>
      <c r="M53" s="9" t="s">
        <v>227</v>
      </c>
      <c r="N53">
        <v>47150</v>
      </c>
      <c r="O53" s="2" t="s">
        <v>82</v>
      </c>
      <c r="P53" s="2" t="s">
        <v>234</v>
      </c>
      <c r="Q53" s="2" t="s">
        <v>10</v>
      </c>
      <c r="R53" s="2" t="s">
        <v>14</v>
      </c>
      <c r="S53" s="2" t="s">
        <v>235</v>
      </c>
      <c r="T53">
        <v>89.99</v>
      </c>
    </row>
    <row r="54" spans="1:20" x14ac:dyDescent="0.25">
      <c r="A54">
        <v>54</v>
      </c>
      <c r="B54" s="2" t="s">
        <v>236</v>
      </c>
      <c r="C54" s="1">
        <v>43080</v>
      </c>
      <c r="D54" s="2">
        <v>2017</v>
      </c>
      <c r="E54" s="1" t="str">
        <f t="shared" si="1"/>
        <v>Dec</v>
      </c>
      <c r="F54" s="1">
        <v>43086</v>
      </c>
      <c r="G54" s="2" t="s">
        <v>28</v>
      </c>
      <c r="H54" s="2" t="s">
        <v>237</v>
      </c>
      <c r="I54" s="2" t="s">
        <v>238</v>
      </c>
      <c r="J54" s="2" t="s">
        <v>19</v>
      </c>
      <c r="K54" s="2" t="s">
        <v>5</v>
      </c>
      <c r="L54" s="2" t="s">
        <v>239</v>
      </c>
      <c r="M54" s="9" t="s">
        <v>240</v>
      </c>
      <c r="N54">
        <v>10024</v>
      </c>
      <c r="O54" s="2" t="s">
        <v>125</v>
      </c>
      <c r="P54" s="2" t="s">
        <v>241</v>
      </c>
      <c r="Q54" s="2" t="s">
        <v>24</v>
      </c>
      <c r="R54" s="2" t="s">
        <v>242</v>
      </c>
      <c r="S54" s="2" t="s">
        <v>243</v>
      </c>
      <c r="T54">
        <v>15.26</v>
      </c>
    </row>
    <row r="55" spans="1:20" x14ac:dyDescent="0.25">
      <c r="A55">
        <v>55</v>
      </c>
      <c r="B55" s="2" t="s">
        <v>236</v>
      </c>
      <c r="C55" s="1">
        <v>43080</v>
      </c>
      <c r="D55" s="2">
        <v>2017</v>
      </c>
      <c r="E55" s="1" t="str">
        <f t="shared" si="1"/>
        <v>Dec</v>
      </c>
      <c r="F55" s="1">
        <v>43086</v>
      </c>
      <c r="G55" s="2" t="s">
        <v>28</v>
      </c>
      <c r="H55" s="2" t="s">
        <v>237</v>
      </c>
      <c r="I55" s="2" t="s">
        <v>238</v>
      </c>
      <c r="J55" s="2" t="s">
        <v>19</v>
      </c>
      <c r="K55" s="2" t="s">
        <v>5</v>
      </c>
      <c r="L55" s="2" t="s">
        <v>239</v>
      </c>
      <c r="M55" s="9" t="s">
        <v>240</v>
      </c>
      <c r="N55">
        <v>10024</v>
      </c>
      <c r="O55" s="2" t="s">
        <v>125</v>
      </c>
      <c r="P55" s="2" t="s">
        <v>244</v>
      </c>
      <c r="Q55" s="2" t="s">
        <v>49</v>
      </c>
      <c r="R55" s="2" t="s">
        <v>50</v>
      </c>
      <c r="S55" s="2" t="s">
        <v>245</v>
      </c>
      <c r="T55">
        <v>1029.95</v>
      </c>
    </row>
    <row r="56" spans="1:20" x14ac:dyDescent="0.25">
      <c r="A56">
        <v>56</v>
      </c>
      <c r="B56" s="2" t="s">
        <v>246</v>
      </c>
      <c r="C56" s="1">
        <v>42903</v>
      </c>
      <c r="D56" s="2">
        <v>2017</v>
      </c>
      <c r="E56" s="1" t="str">
        <f t="shared" si="1"/>
        <v>Jun</v>
      </c>
      <c r="F56" s="1">
        <v>42904</v>
      </c>
      <c r="G56" s="2" t="s">
        <v>162</v>
      </c>
      <c r="H56" s="2" t="s">
        <v>247</v>
      </c>
      <c r="I56" s="2" t="s">
        <v>248</v>
      </c>
      <c r="J56" s="2" t="s">
        <v>4</v>
      </c>
      <c r="K56" s="2" t="s">
        <v>5</v>
      </c>
      <c r="L56" s="2" t="s">
        <v>249</v>
      </c>
      <c r="M56" s="9" t="s">
        <v>240</v>
      </c>
      <c r="N56">
        <v>12180</v>
      </c>
      <c r="O56" s="2" t="s">
        <v>125</v>
      </c>
      <c r="P56" s="2" t="s">
        <v>250</v>
      </c>
      <c r="Q56" s="2" t="s">
        <v>24</v>
      </c>
      <c r="R56" s="2" t="s">
        <v>37</v>
      </c>
      <c r="S56" s="2" t="s">
        <v>251</v>
      </c>
      <c r="T56">
        <v>208.56</v>
      </c>
    </row>
    <row r="57" spans="1:20" x14ac:dyDescent="0.25">
      <c r="A57">
        <v>57</v>
      </c>
      <c r="B57" s="2" t="s">
        <v>246</v>
      </c>
      <c r="C57" s="1">
        <v>42903</v>
      </c>
      <c r="D57" s="2">
        <v>2017</v>
      </c>
      <c r="E57" s="1" t="str">
        <f t="shared" si="1"/>
        <v>Jun</v>
      </c>
      <c r="F57" s="1">
        <v>42904</v>
      </c>
      <c r="G57" s="2" t="s">
        <v>162</v>
      </c>
      <c r="H57" s="2" t="s">
        <v>247</v>
      </c>
      <c r="I57" s="2" t="s">
        <v>248</v>
      </c>
      <c r="J57" s="2" t="s">
        <v>4</v>
      </c>
      <c r="K57" s="2" t="s">
        <v>5</v>
      </c>
      <c r="L57" s="2" t="s">
        <v>249</v>
      </c>
      <c r="M57" s="9" t="s">
        <v>240</v>
      </c>
      <c r="N57">
        <v>12180</v>
      </c>
      <c r="O57" s="2" t="s">
        <v>125</v>
      </c>
      <c r="P57" s="2" t="s">
        <v>252</v>
      </c>
      <c r="Q57" s="2" t="s">
        <v>24</v>
      </c>
      <c r="R57" s="2" t="s">
        <v>67</v>
      </c>
      <c r="S57" s="2" t="s">
        <v>253</v>
      </c>
      <c r="T57">
        <v>32.4</v>
      </c>
    </row>
    <row r="58" spans="1:20" x14ac:dyDescent="0.25">
      <c r="A58">
        <v>58</v>
      </c>
      <c r="B58" s="2" t="s">
        <v>246</v>
      </c>
      <c r="C58" s="1">
        <v>42903</v>
      </c>
      <c r="D58" s="2">
        <v>2017</v>
      </c>
      <c r="E58" s="1" t="str">
        <f t="shared" si="1"/>
        <v>Jun</v>
      </c>
      <c r="F58" s="1">
        <v>42904</v>
      </c>
      <c r="G58" s="2" t="s">
        <v>162</v>
      </c>
      <c r="H58" s="2" t="s">
        <v>247</v>
      </c>
      <c r="I58" s="2" t="s">
        <v>248</v>
      </c>
      <c r="J58" s="2" t="s">
        <v>4</v>
      </c>
      <c r="K58" s="2" t="s">
        <v>5</v>
      </c>
      <c r="L58" s="2" t="s">
        <v>249</v>
      </c>
      <c r="M58" s="9" t="s">
        <v>240</v>
      </c>
      <c r="N58">
        <v>12180</v>
      </c>
      <c r="O58" s="2" t="s">
        <v>125</v>
      </c>
      <c r="P58" s="2" t="s">
        <v>254</v>
      </c>
      <c r="Q58" s="2" t="s">
        <v>10</v>
      </c>
      <c r="R58" s="2" t="s">
        <v>14</v>
      </c>
      <c r="S58" s="2" t="s">
        <v>255</v>
      </c>
      <c r="T58">
        <v>319.41000000000003</v>
      </c>
    </row>
    <row r="59" spans="1:20" x14ac:dyDescent="0.25">
      <c r="A59">
        <v>59</v>
      </c>
      <c r="B59" s="2" t="s">
        <v>246</v>
      </c>
      <c r="C59" s="1">
        <v>42903</v>
      </c>
      <c r="D59" s="2">
        <v>2017</v>
      </c>
      <c r="E59" s="1" t="str">
        <f t="shared" si="1"/>
        <v>Jun</v>
      </c>
      <c r="F59" s="1">
        <v>42904</v>
      </c>
      <c r="G59" s="2" t="s">
        <v>162</v>
      </c>
      <c r="H59" s="2" t="s">
        <v>247</v>
      </c>
      <c r="I59" s="2" t="s">
        <v>248</v>
      </c>
      <c r="J59" s="2" t="s">
        <v>4</v>
      </c>
      <c r="K59" s="2" t="s">
        <v>5</v>
      </c>
      <c r="L59" s="2" t="s">
        <v>249</v>
      </c>
      <c r="M59" s="9" t="s">
        <v>240</v>
      </c>
      <c r="N59">
        <v>12180</v>
      </c>
      <c r="O59" s="2" t="s">
        <v>125</v>
      </c>
      <c r="P59" s="2" t="s">
        <v>256</v>
      </c>
      <c r="Q59" s="2" t="s">
        <v>24</v>
      </c>
      <c r="R59" s="2" t="s">
        <v>67</v>
      </c>
      <c r="S59" s="2" t="s">
        <v>257</v>
      </c>
      <c r="T59">
        <v>14.56</v>
      </c>
    </row>
    <row r="60" spans="1:20" x14ac:dyDescent="0.25">
      <c r="A60">
        <v>60</v>
      </c>
      <c r="B60" s="2" t="s">
        <v>246</v>
      </c>
      <c r="C60" s="1">
        <v>42903</v>
      </c>
      <c r="D60" s="2">
        <v>2017</v>
      </c>
      <c r="E60" s="1" t="str">
        <f t="shared" si="1"/>
        <v>Jun</v>
      </c>
      <c r="F60" s="1">
        <v>42904</v>
      </c>
      <c r="G60" s="2" t="s">
        <v>162</v>
      </c>
      <c r="H60" s="2" t="s">
        <v>247</v>
      </c>
      <c r="I60" s="2" t="s">
        <v>248</v>
      </c>
      <c r="J60" s="2" t="s">
        <v>4</v>
      </c>
      <c r="K60" s="2" t="s">
        <v>5</v>
      </c>
      <c r="L60" s="2" t="s">
        <v>249</v>
      </c>
      <c r="M60" s="9" t="s">
        <v>240</v>
      </c>
      <c r="N60">
        <v>12180</v>
      </c>
      <c r="O60" s="2" t="s">
        <v>125</v>
      </c>
      <c r="P60" s="2" t="s">
        <v>220</v>
      </c>
      <c r="Q60" s="2" t="s">
        <v>49</v>
      </c>
      <c r="R60" s="2" t="s">
        <v>138</v>
      </c>
      <c r="S60" s="2" t="s">
        <v>595</v>
      </c>
      <c r="T60">
        <v>30</v>
      </c>
    </row>
    <row r="61" spans="1:20" x14ac:dyDescent="0.25">
      <c r="A61">
        <v>61</v>
      </c>
      <c r="B61" s="2" t="s">
        <v>246</v>
      </c>
      <c r="C61" s="1">
        <v>42903</v>
      </c>
      <c r="D61" s="2">
        <v>2017</v>
      </c>
      <c r="E61" s="1" t="str">
        <f t="shared" si="1"/>
        <v>Jun</v>
      </c>
      <c r="F61" s="1">
        <v>42904</v>
      </c>
      <c r="G61" s="2" t="s">
        <v>162</v>
      </c>
      <c r="H61" s="2" t="s">
        <v>247</v>
      </c>
      <c r="I61" s="2" t="s">
        <v>248</v>
      </c>
      <c r="J61" s="2" t="s">
        <v>4</v>
      </c>
      <c r="K61" s="2" t="s">
        <v>5</v>
      </c>
      <c r="L61" s="2" t="s">
        <v>249</v>
      </c>
      <c r="M61" s="9" t="s">
        <v>240</v>
      </c>
      <c r="N61">
        <v>12180</v>
      </c>
      <c r="O61" s="2" t="s">
        <v>125</v>
      </c>
      <c r="P61" s="2" t="s">
        <v>258</v>
      </c>
      <c r="Q61" s="2" t="s">
        <v>24</v>
      </c>
      <c r="R61" s="2" t="s">
        <v>53</v>
      </c>
      <c r="S61" s="2" t="s">
        <v>259</v>
      </c>
      <c r="T61">
        <v>48.48</v>
      </c>
    </row>
    <row r="62" spans="1:20" x14ac:dyDescent="0.25">
      <c r="A62">
        <v>62</v>
      </c>
      <c r="B62" s="2" t="s">
        <v>246</v>
      </c>
      <c r="C62" s="1">
        <v>42903</v>
      </c>
      <c r="D62" s="2">
        <v>2017</v>
      </c>
      <c r="E62" s="1" t="str">
        <f t="shared" si="1"/>
        <v>Jun</v>
      </c>
      <c r="F62" s="1">
        <v>42904</v>
      </c>
      <c r="G62" s="2" t="s">
        <v>162</v>
      </c>
      <c r="H62" s="2" t="s">
        <v>247</v>
      </c>
      <c r="I62" s="2" t="s">
        <v>248</v>
      </c>
      <c r="J62" s="2" t="s">
        <v>4</v>
      </c>
      <c r="K62" s="2" t="s">
        <v>5</v>
      </c>
      <c r="L62" s="2" t="s">
        <v>249</v>
      </c>
      <c r="M62" s="9" t="s">
        <v>240</v>
      </c>
      <c r="N62">
        <v>12180</v>
      </c>
      <c r="O62" s="2" t="s">
        <v>125</v>
      </c>
      <c r="P62" s="2" t="s">
        <v>260</v>
      </c>
      <c r="Q62" s="2" t="s">
        <v>24</v>
      </c>
      <c r="R62" s="2" t="s">
        <v>46</v>
      </c>
      <c r="S62" s="2" t="s">
        <v>261</v>
      </c>
      <c r="T62">
        <v>1.68</v>
      </c>
    </row>
    <row r="63" spans="1:20" x14ac:dyDescent="0.25">
      <c r="A63">
        <v>63</v>
      </c>
      <c r="B63" s="2" t="s">
        <v>262</v>
      </c>
      <c r="C63" s="1">
        <v>42698</v>
      </c>
      <c r="D63" s="2">
        <v>2016</v>
      </c>
      <c r="E63" s="1" t="str">
        <f t="shared" si="1"/>
        <v>Nov</v>
      </c>
      <c r="F63" s="1">
        <v>42704</v>
      </c>
      <c r="G63" s="2" t="s">
        <v>28</v>
      </c>
      <c r="H63" s="2" t="s">
        <v>263</v>
      </c>
      <c r="I63" s="2" t="s">
        <v>264</v>
      </c>
      <c r="J63" s="2" t="s">
        <v>4</v>
      </c>
      <c r="K63" s="2" t="s">
        <v>5</v>
      </c>
      <c r="L63" s="2" t="s">
        <v>20</v>
      </c>
      <c r="M63" s="9" t="s">
        <v>21</v>
      </c>
      <c r="N63">
        <v>90004</v>
      </c>
      <c r="O63" s="2" t="s">
        <v>22</v>
      </c>
      <c r="P63" s="2" t="s">
        <v>265</v>
      </c>
      <c r="Q63" s="2" t="s">
        <v>49</v>
      </c>
      <c r="R63" s="2" t="s">
        <v>138</v>
      </c>
      <c r="S63" s="2" t="s">
        <v>266</v>
      </c>
      <c r="T63">
        <v>13.98</v>
      </c>
    </row>
    <row r="64" spans="1:20" x14ac:dyDescent="0.25">
      <c r="A64">
        <v>64</v>
      </c>
      <c r="B64" s="2" t="s">
        <v>262</v>
      </c>
      <c r="C64" s="1">
        <v>42698</v>
      </c>
      <c r="D64" s="2">
        <v>2016</v>
      </c>
      <c r="E64" s="1" t="str">
        <f t="shared" si="1"/>
        <v>Nov</v>
      </c>
      <c r="F64" s="1">
        <v>42704</v>
      </c>
      <c r="G64" s="2" t="s">
        <v>28</v>
      </c>
      <c r="H64" s="2" t="s">
        <v>263</v>
      </c>
      <c r="I64" s="2" t="s">
        <v>264</v>
      </c>
      <c r="J64" s="2" t="s">
        <v>4</v>
      </c>
      <c r="K64" s="2" t="s">
        <v>5</v>
      </c>
      <c r="L64" s="2" t="s">
        <v>20</v>
      </c>
      <c r="M64" s="9" t="s">
        <v>21</v>
      </c>
      <c r="N64">
        <v>90004</v>
      </c>
      <c r="O64" s="2" t="s">
        <v>22</v>
      </c>
      <c r="P64" s="2" t="s">
        <v>267</v>
      </c>
      <c r="Q64" s="2" t="s">
        <v>24</v>
      </c>
      <c r="R64" s="2" t="s">
        <v>53</v>
      </c>
      <c r="S64" s="2" t="s">
        <v>268</v>
      </c>
      <c r="T64">
        <v>25.824000000000002</v>
      </c>
    </row>
    <row r="65" spans="1:20" x14ac:dyDescent="0.25">
      <c r="A65">
        <v>65</v>
      </c>
      <c r="B65" s="2" t="s">
        <v>262</v>
      </c>
      <c r="C65" s="1">
        <v>42698</v>
      </c>
      <c r="D65" s="2">
        <v>2016</v>
      </c>
      <c r="E65" s="1" t="str">
        <f t="shared" si="1"/>
        <v>Nov</v>
      </c>
      <c r="F65" s="1">
        <v>42704</v>
      </c>
      <c r="G65" s="2" t="s">
        <v>28</v>
      </c>
      <c r="H65" s="2" t="s">
        <v>263</v>
      </c>
      <c r="I65" s="2" t="s">
        <v>264</v>
      </c>
      <c r="J65" s="2" t="s">
        <v>4</v>
      </c>
      <c r="K65" s="2" t="s">
        <v>5</v>
      </c>
      <c r="L65" s="2" t="s">
        <v>20</v>
      </c>
      <c r="M65" s="9" t="s">
        <v>21</v>
      </c>
      <c r="N65">
        <v>90004</v>
      </c>
      <c r="O65" s="2" t="s">
        <v>22</v>
      </c>
      <c r="P65" s="2" t="s">
        <v>269</v>
      </c>
      <c r="Q65" s="2" t="s">
        <v>24</v>
      </c>
      <c r="R65" s="2" t="s">
        <v>67</v>
      </c>
      <c r="S65" s="2" t="s">
        <v>270</v>
      </c>
      <c r="T65">
        <v>146.72999999999999</v>
      </c>
    </row>
    <row r="66" spans="1:20" x14ac:dyDescent="0.25">
      <c r="A66">
        <v>66</v>
      </c>
      <c r="B66" s="2" t="s">
        <v>262</v>
      </c>
      <c r="C66" s="1">
        <v>42698</v>
      </c>
      <c r="D66" s="2">
        <v>2016</v>
      </c>
      <c r="E66" s="1" t="str">
        <f t="shared" ref="E66:E97" si="2">TEXT(C66, "mmm")</f>
        <v>Nov</v>
      </c>
      <c r="F66" s="1">
        <v>42704</v>
      </c>
      <c r="G66" s="2" t="s">
        <v>28</v>
      </c>
      <c r="H66" s="2" t="s">
        <v>263</v>
      </c>
      <c r="I66" s="2" t="s">
        <v>264</v>
      </c>
      <c r="J66" s="2" t="s">
        <v>4</v>
      </c>
      <c r="K66" s="2" t="s">
        <v>5</v>
      </c>
      <c r="L66" s="2" t="s">
        <v>20</v>
      </c>
      <c r="M66" s="9" t="s">
        <v>21</v>
      </c>
      <c r="N66">
        <v>90004</v>
      </c>
      <c r="O66" s="2" t="s">
        <v>22</v>
      </c>
      <c r="P66" s="2" t="s">
        <v>271</v>
      </c>
      <c r="Q66" s="2" t="s">
        <v>10</v>
      </c>
      <c r="R66" s="2" t="s">
        <v>43</v>
      </c>
      <c r="S66" s="2" t="s">
        <v>272</v>
      </c>
      <c r="T66">
        <v>79.760000000000005</v>
      </c>
    </row>
    <row r="67" spans="1:20" x14ac:dyDescent="0.25">
      <c r="A67">
        <v>67</v>
      </c>
      <c r="B67" s="2" t="s">
        <v>273</v>
      </c>
      <c r="C67" s="1">
        <v>42490</v>
      </c>
      <c r="D67" s="2">
        <v>2016</v>
      </c>
      <c r="E67" s="1" t="str">
        <f t="shared" si="2"/>
        <v>Apr</v>
      </c>
      <c r="F67" s="1">
        <v>42495</v>
      </c>
      <c r="G67" s="2" t="s">
        <v>28</v>
      </c>
      <c r="H67" s="2" t="s">
        <v>274</v>
      </c>
      <c r="I67" s="2" t="s">
        <v>275</v>
      </c>
      <c r="J67" s="2" t="s">
        <v>79</v>
      </c>
      <c r="K67" s="2" t="s">
        <v>5</v>
      </c>
      <c r="L67" s="2" t="s">
        <v>276</v>
      </c>
      <c r="M67" s="9" t="s">
        <v>185</v>
      </c>
      <c r="N67">
        <v>60610</v>
      </c>
      <c r="O67" s="2" t="s">
        <v>82</v>
      </c>
      <c r="P67" s="2" t="s">
        <v>277</v>
      </c>
      <c r="Q67" s="2" t="s">
        <v>10</v>
      </c>
      <c r="R67" s="2" t="s">
        <v>14</v>
      </c>
      <c r="S67" s="2" t="s">
        <v>278</v>
      </c>
      <c r="T67">
        <v>213.11500000000001</v>
      </c>
    </row>
    <row r="68" spans="1:20" x14ac:dyDescent="0.25">
      <c r="A68">
        <v>68</v>
      </c>
      <c r="B68" s="2" t="s">
        <v>279</v>
      </c>
      <c r="C68" s="1">
        <v>42343</v>
      </c>
      <c r="D68" s="2">
        <v>2015</v>
      </c>
      <c r="E68" s="1" t="str">
        <f t="shared" si="2"/>
        <v>Dec</v>
      </c>
      <c r="F68" s="1">
        <v>42348</v>
      </c>
      <c r="G68" s="2" t="s">
        <v>28</v>
      </c>
      <c r="H68" s="2" t="s">
        <v>280</v>
      </c>
      <c r="I68" s="2" t="s">
        <v>281</v>
      </c>
      <c r="J68" s="2" t="s">
        <v>19</v>
      </c>
      <c r="K68" s="2" t="s">
        <v>5</v>
      </c>
      <c r="L68" s="2" t="s">
        <v>282</v>
      </c>
      <c r="M68" s="9" t="s">
        <v>283</v>
      </c>
      <c r="N68">
        <v>85234</v>
      </c>
      <c r="O68" s="2" t="s">
        <v>22</v>
      </c>
      <c r="P68" s="2" t="s">
        <v>284</v>
      </c>
      <c r="Q68" s="2" t="s">
        <v>24</v>
      </c>
      <c r="R68" s="2" t="s">
        <v>46</v>
      </c>
      <c r="S68" s="2" t="s">
        <v>285</v>
      </c>
      <c r="T68">
        <v>1113.0239999999999</v>
      </c>
    </row>
    <row r="69" spans="1:20" x14ac:dyDescent="0.25">
      <c r="A69">
        <v>69</v>
      </c>
      <c r="B69" s="2" t="s">
        <v>279</v>
      </c>
      <c r="C69" s="1">
        <v>42343</v>
      </c>
      <c r="D69" s="2">
        <v>2015</v>
      </c>
      <c r="E69" s="1" t="str">
        <f t="shared" si="2"/>
        <v>Dec</v>
      </c>
      <c r="F69" s="1">
        <v>42348</v>
      </c>
      <c r="G69" s="2" t="s">
        <v>28</v>
      </c>
      <c r="H69" s="2" t="s">
        <v>280</v>
      </c>
      <c r="I69" s="2" t="s">
        <v>281</v>
      </c>
      <c r="J69" s="2" t="s">
        <v>19</v>
      </c>
      <c r="K69" s="2" t="s">
        <v>5</v>
      </c>
      <c r="L69" s="2" t="s">
        <v>282</v>
      </c>
      <c r="M69" s="9" t="s">
        <v>283</v>
      </c>
      <c r="N69">
        <v>85234</v>
      </c>
      <c r="O69" s="2" t="s">
        <v>22</v>
      </c>
      <c r="P69" s="2" t="s">
        <v>286</v>
      </c>
      <c r="Q69" s="2" t="s">
        <v>49</v>
      </c>
      <c r="R69" s="2" t="s">
        <v>50</v>
      </c>
      <c r="S69" s="2" t="s">
        <v>287</v>
      </c>
      <c r="T69">
        <v>167.96799999999999</v>
      </c>
    </row>
    <row r="70" spans="1:20" x14ac:dyDescent="0.25">
      <c r="A70">
        <v>70</v>
      </c>
      <c r="B70" s="2" t="s">
        <v>288</v>
      </c>
      <c r="C70" s="1">
        <v>42890</v>
      </c>
      <c r="D70" s="2">
        <v>2017</v>
      </c>
      <c r="E70" s="1" t="str">
        <f t="shared" si="2"/>
        <v>Jun</v>
      </c>
      <c r="F70" s="1">
        <v>42892</v>
      </c>
      <c r="G70" s="2" t="s">
        <v>162</v>
      </c>
      <c r="H70" s="2" t="s">
        <v>289</v>
      </c>
      <c r="I70" s="2" t="s">
        <v>290</v>
      </c>
      <c r="J70" s="2" t="s">
        <v>4</v>
      </c>
      <c r="K70" s="2" t="s">
        <v>5</v>
      </c>
      <c r="L70" s="2" t="s">
        <v>291</v>
      </c>
      <c r="M70" s="9" t="s">
        <v>292</v>
      </c>
      <c r="N70">
        <v>22153</v>
      </c>
      <c r="O70" s="2" t="s">
        <v>8</v>
      </c>
      <c r="P70" s="2" t="s">
        <v>293</v>
      </c>
      <c r="Q70" s="2" t="s">
        <v>24</v>
      </c>
      <c r="R70" s="2" t="s">
        <v>67</v>
      </c>
      <c r="S70" s="2" t="s">
        <v>294</v>
      </c>
      <c r="T70">
        <v>75.88</v>
      </c>
    </row>
    <row r="71" spans="1:20" x14ac:dyDescent="0.25">
      <c r="A71">
        <v>71</v>
      </c>
      <c r="B71" s="2" t="s">
        <v>295</v>
      </c>
      <c r="C71" s="1">
        <v>42996</v>
      </c>
      <c r="D71" s="2">
        <v>2017</v>
      </c>
      <c r="E71" s="1" t="str">
        <f t="shared" si="2"/>
        <v>Sep</v>
      </c>
      <c r="F71" s="1">
        <v>43001</v>
      </c>
      <c r="G71" s="2" t="s">
        <v>28</v>
      </c>
      <c r="H71" s="2" t="s">
        <v>296</v>
      </c>
      <c r="I71" s="2" t="s">
        <v>297</v>
      </c>
      <c r="J71" s="2" t="s">
        <v>4</v>
      </c>
      <c r="K71" s="2" t="s">
        <v>5</v>
      </c>
      <c r="L71" s="2" t="s">
        <v>239</v>
      </c>
      <c r="M71" s="9" t="s">
        <v>240</v>
      </c>
      <c r="N71">
        <v>10009</v>
      </c>
      <c r="O71" s="2" t="s">
        <v>125</v>
      </c>
      <c r="P71" s="2" t="s">
        <v>298</v>
      </c>
      <c r="Q71" s="2" t="s">
        <v>24</v>
      </c>
      <c r="R71" s="2" t="s">
        <v>53</v>
      </c>
      <c r="S71" s="2" t="s">
        <v>299</v>
      </c>
      <c r="T71">
        <v>4.6159999999999997</v>
      </c>
    </row>
    <row r="72" spans="1:20" x14ac:dyDescent="0.25">
      <c r="A72">
        <v>72</v>
      </c>
      <c r="B72" s="2" t="s">
        <v>300</v>
      </c>
      <c r="C72" s="1">
        <v>43357</v>
      </c>
      <c r="D72" s="2">
        <v>2018</v>
      </c>
      <c r="E72" s="1" t="str">
        <f t="shared" si="2"/>
        <v>Sep</v>
      </c>
      <c r="F72" s="1">
        <v>43360</v>
      </c>
      <c r="G72" s="2" t="s">
        <v>1</v>
      </c>
      <c r="H72" s="2" t="s">
        <v>140</v>
      </c>
      <c r="I72" s="2" t="s">
        <v>141</v>
      </c>
      <c r="J72" s="2" t="s">
        <v>4</v>
      </c>
      <c r="K72" s="2" t="s">
        <v>5</v>
      </c>
      <c r="L72" s="2" t="s">
        <v>301</v>
      </c>
      <c r="M72" s="9" t="s">
        <v>212</v>
      </c>
      <c r="N72">
        <v>49201</v>
      </c>
      <c r="O72" s="2" t="s">
        <v>82</v>
      </c>
      <c r="P72" s="2" t="s">
        <v>302</v>
      </c>
      <c r="Q72" s="2" t="s">
        <v>24</v>
      </c>
      <c r="R72" s="2" t="s">
        <v>67</v>
      </c>
      <c r="S72" s="2" t="s">
        <v>303</v>
      </c>
      <c r="T72">
        <v>19.05</v>
      </c>
    </row>
    <row r="73" spans="1:20" x14ac:dyDescent="0.25">
      <c r="A73">
        <v>73</v>
      </c>
      <c r="B73" s="2" t="s">
        <v>304</v>
      </c>
      <c r="C73" s="1">
        <v>42486</v>
      </c>
      <c r="D73" s="2">
        <v>2016</v>
      </c>
      <c r="E73" s="1" t="str">
        <f t="shared" si="2"/>
        <v>Apr</v>
      </c>
      <c r="F73" s="1">
        <v>42492</v>
      </c>
      <c r="G73" s="2" t="s">
        <v>28</v>
      </c>
      <c r="H73" s="2" t="s">
        <v>305</v>
      </c>
      <c r="I73" s="2" t="s">
        <v>306</v>
      </c>
      <c r="J73" s="2" t="s">
        <v>4</v>
      </c>
      <c r="K73" s="2" t="s">
        <v>5</v>
      </c>
      <c r="L73" s="2" t="s">
        <v>307</v>
      </c>
      <c r="M73" s="9" t="s">
        <v>308</v>
      </c>
      <c r="N73">
        <v>38109</v>
      </c>
      <c r="O73" s="2" t="s">
        <v>8</v>
      </c>
      <c r="P73" s="2" t="s">
        <v>309</v>
      </c>
      <c r="Q73" s="2" t="s">
        <v>10</v>
      </c>
      <c r="R73" s="2" t="s">
        <v>14</v>
      </c>
      <c r="S73" s="2" t="s">
        <v>310</v>
      </c>
      <c r="T73">
        <v>831.93600000000004</v>
      </c>
    </row>
    <row r="74" spans="1:20" x14ac:dyDescent="0.25">
      <c r="A74">
        <v>74</v>
      </c>
      <c r="B74" s="2" t="s">
        <v>304</v>
      </c>
      <c r="C74" s="1">
        <v>42486</v>
      </c>
      <c r="D74" s="2">
        <v>2016</v>
      </c>
      <c r="E74" s="1" t="str">
        <f t="shared" si="2"/>
        <v>Apr</v>
      </c>
      <c r="F74" s="1">
        <v>42492</v>
      </c>
      <c r="G74" s="2" t="s">
        <v>28</v>
      </c>
      <c r="H74" s="2" t="s">
        <v>305</v>
      </c>
      <c r="I74" s="2" t="s">
        <v>306</v>
      </c>
      <c r="J74" s="2" t="s">
        <v>4</v>
      </c>
      <c r="K74" s="2" t="s">
        <v>5</v>
      </c>
      <c r="L74" s="2" t="s">
        <v>307</v>
      </c>
      <c r="M74" s="9" t="s">
        <v>308</v>
      </c>
      <c r="N74">
        <v>38109</v>
      </c>
      <c r="O74" s="2" t="s">
        <v>8</v>
      </c>
      <c r="P74" s="2" t="s">
        <v>311</v>
      </c>
      <c r="Q74" s="2" t="s">
        <v>10</v>
      </c>
      <c r="R74" s="2" t="s">
        <v>43</v>
      </c>
      <c r="S74" s="2" t="s">
        <v>312</v>
      </c>
      <c r="T74">
        <v>97.04</v>
      </c>
    </row>
    <row r="75" spans="1:20" x14ac:dyDescent="0.25">
      <c r="A75">
        <v>75</v>
      </c>
      <c r="B75" s="2" t="s">
        <v>304</v>
      </c>
      <c r="C75" s="1">
        <v>42486</v>
      </c>
      <c r="D75" s="2">
        <v>2016</v>
      </c>
      <c r="E75" s="1" t="str">
        <f t="shared" si="2"/>
        <v>Apr</v>
      </c>
      <c r="F75" s="1">
        <v>42492</v>
      </c>
      <c r="G75" s="2" t="s">
        <v>28</v>
      </c>
      <c r="H75" s="2" t="s">
        <v>305</v>
      </c>
      <c r="I75" s="2" t="s">
        <v>306</v>
      </c>
      <c r="J75" s="2" t="s">
        <v>4</v>
      </c>
      <c r="K75" s="2" t="s">
        <v>5</v>
      </c>
      <c r="L75" s="2" t="s">
        <v>307</v>
      </c>
      <c r="M75" s="9" t="s">
        <v>308</v>
      </c>
      <c r="N75">
        <v>38109</v>
      </c>
      <c r="O75" s="2" t="s">
        <v>8</v>
      </c>
      <c r="P75" s="2" t="s">
        <v>313</v>
      </c>
      <c r="Q75" s="2" t="s">
        <v>24</v>
      </c>
      <c r="R75" s="2" t="s">
        <v>37</v>
      </c>
      <c r="S75" s="2" t="s">
        <v>314</v>
      </c>
      <c r="T75">
        <v>72.784000000000006</v>
      </c>
    </row>
    <row r="76" spans="1:20" x14ac:dyDescent="0.25">
      <c r="A76">
        <v>76</v>
      </c>
      <c r="B76" s="2" t="s">
        <v>315</v>
      </c>
      <c r="C76" s="1">
        <v>43443</v>
      </c>
      <c r="D76" s="2">
        <v>2018</v>
      </c>
      <c r="E76" s="1" t="str">
        <f t="shared" si="2"/>
        <v>Dec</v>
      </c>
      <c r="F76" s="1">
        <v>43445</v>
      </c>
      <c r="G76" s="2" t="s">
        <v>162</v>
      </c>
      <c r="H76" s="2" t="s">
        <v>316</v>
      </c>
      <c r="I76" s="2" t="s">
        <v>317</v>
      </c>
      <c r="J76" s="2" t="s">
        <v>19</v>
      </c>
      <c r="K76" s="2" t="s">
        <v>5</v>
      </c>
      <c r="L76" s="2" t="s">
        <v>158</v>
      </c>
      <c r="M76" s="9" t="s">
        <v>81</v>
      </c>
      <c r="N76">
        <v>77041</v>
      </c>
      <c r="O76" s="2" t="s">
        <v>82</v>
      </c>
      <c r="P76" s="2" t="s">
        <v>318</v>
      </c>
      <c r="Q76" s="2" t="s">
        <v>24</v>
      </c>
      <c r="R76" s="2" t="s">
        <v>53</v>
      </c>
      <c r="S76" s="2" t="s">
        <v>319</v>
      </c>
      <c r="T76">
        <v>1.248</v>
      </c>
    </row>
    <row r="77" spans="1:20" x14ac:dyDescent="0.25">
      <c r="A77">
        <v>78</v>
      </c>
      <c r="B77" s="2" t="s">
        <v>315</v>
      </c>
      <c r="C77" s="1">
        <v>43443</v>
      </c>
      <c r="D77" s="2">
        <v>2018</v>
      </c>
      <c r="E77" s="1" t="str">
        <f t="shared" si="2"/>
        <v>Dec</v>
      </c>
      <c r="F77" s="1">
        <v>43445</v>
      </c>
      <c r="G77" s="2" t="s">
        <v>162</v>
      </c>
      <c r="H77" s="2" t="s">
        <v>316</v>
      </c>
      <c r="I77" s="2" t="s">
        <v>317</v>
      </c>
      <c r="J77" s="2" t="s">
        <v>19</v>
      </c>
      <c r="K77" s="2" t="s">
        <v>5</v>
      </c>
      <c r="L77" s="2" t="s">
        <v>158</v>
      </c>
      <c r="M77" s="9" t="s">
        <v>81</v>
      </c>
      <c r="N77">
        <v>77041</v>
      </c>
      <c r="O77" s="2" t="s">
        <v>82</v>
      </c>
      <c r="P77" s="2" t="s">
        <v>320</v>
      </c>
      <c r="Q77" s="2" t="s">
        <v>24</v>
      </c>
      <c r="R77" s="2" t="s">
        <v>37</v>
      </c>
      <c r="S77" s="2" t="s">
        <v>321</v>
      </c>
      <c r="T77">
        <v>27.24</v>
      </c>
    </row>
    <row r="78" spans="1:20" x14ac:dyDescent="0.25">
      <c r="A78">
        <v>79</v>
      </c>
      <c r="B78" s="2" t="s">
        <v>322</v>
      </c>
      <c r="C78" s="1">
        <v>42334</v>
      </c>
      <c r="D78" s="2">
        <v>2015</v>
      </c>
      <c r="E78" s="1" t="str">
        <f t="shared" si="2"/>
        <v>Nov</v>
      </c>
      <c r="F78" s="1">
        <v>42339</v>
      </c>
      <c r="G78" s="2" t="s">
        <v>1</v>
      </c>
      <c r="H78" s="2" t="s">
        <v>305</v>
      </c>
      <c r="I78" s="2" t="s">
        <v>306</v>
      </c>
      <c r="J78" s="2" t="s">
        <v>4</v>
      </c>
      <c r="K78" s="2" t="s">
        <v>5</v>
      </c>
      <c r="L78" s="2" t="s">
        <v>158</v>
      </c>
      <c r="M78" s="9" t="s">
        <v>81</v>
      </c>
      <c r="N78">
        <v>77070</v>
      </c>
      <c r="O78" s="2" t="s">
        <v>82</v>
      </c>
      <c r="P78" s="2" t="s">
        <v>323</v>
      </c>
      <c r="Q78" s="2" t="s">
        <v>10</v>
      </c>
      <c r="R78" s="2" t="s">
        <v>43</v>
      </c>
      <c r="S78" s="2" t="s">
        <v>324</v>
      </c>
      <c r="T78">
        <v>19.3</v>
      </c>
    </row>
    <row r="79" spans="1:20" x14ac:dyDescent="0.25">
      <c r="A79">
        <v>80</v>
      </c>
      <c r="B79" s="2" t="s">
        <v>325</v>
      </c>
      <c r="C79" s="1">
        <v>42898</v>
      </c>
      <c r="D79" s="2">
        <v>2017</v>
      </c>
      <c r="E79" s="1" t="str">
        <f t="shared" si="2"/>
        <v>Jun</v>
      </c>
      <c r="F79" s="1">
        <v>42901</v>
      </c>
      <c r="G79" s="2" t="s">
        <v>162</v>
      </c>
      <c r="H79" s="2" t="s">
        <v>326</v>
      </c>
      <c r="I79" s="2" t="s">
        <v>327</v>
      </c>
      <c r="J79" s="2" t="s">
        <v>19</v>
      </c>
      <c r="K79" s="2" t="s">
        <v>5</v>
      </c>
      <c r="L79" s="2" t="s">
        <v>328</v>
      </c>
      <c r="M79" s="9" t="s">
        <v>329</v>
      </c>
      <c r="N79">
        <v>35601</v>
      </c>
      <c r="O79" s="2" t="s">
        <v>8</v>
      </c>
      <c r="P79" s="2" t="s">
        <v>330</v>
      </c>
      <c r="Q79" s="2" t="s">
        <v>24</v>
      </c>
      <c r="R79" s="2" t="s">
        <v>56</v>
      </c>
      <c r="S79" s="2" t="s">
        <v>331</v>
      </c>
      <c r="T79">
        <v>208.16</v>
      </c>
    </row>
    <row r="80" spans="1:20" x14ac:dyDescent="0.25">
      <c r="A80">
        <v>81</v>
      </c>
      <c r="B80" s="2" t="s">
        <v>325</v>
      </c>
      <c r="C80" s="1">
        <v>42898</v>
      </c>
      <c r="D80" s="2">
        <v>2017</v>
      </c>
      <c r="E80" s="1" t="str">
        <f t="shared" si="2"/>
        <v>Jun</v>
      </c>
      <c r="F80" s="1">
        <v>42901</v>
      </c>
      <c r="G80" s="2" t="s">
        <v>162</v>
      </c>
      <c r="H80" s="2" t="s">
        <v>326</v>
      </c>
      <c r="I80" s="2" t="s">
        <v>327</v>
      </c>
      <c r="J80" s="2" t="s">
        <v>19</v>
      </c>
      <c r="K80" s="2" t="s">
        <v>5</v>
      </c>
      <c r="L80" s="2" t="s">
        <v>328</v>
      </c>
      <c r="M80" s="9" t="s">
        <v>329</v>
      </c>
      <c r="N80">
        <v>35601</v>
      </c>
      <c r="O80" s="2" t="s">
        <v>8</v>
      </c>
      <c r="P80" s="2" t="s">
        <v>332</v>
      </c>
      <c r="Q80" s="2" t="s">
        <v>24</v>
      </c>
      <c r="R80" s="2" t="s">
        <v>53</v>
      </c>
      <c r="S80" s="2" t="s">
        <v>596</v>
      </c>
      <c r="T80">
        <v>16.739999999999998</v>
      </c>
    </row>
    <row r="81" spans="1:20" x14ac:dyDescent="0.25">
      <c r="A81">
        <v>82</v>
      </c>
      <c r="B81" s="2" t="s">
        <v>333</v>
      </c>
      <c r="C81" s="1">
        <v>42289</v>
      </c>
      <c r="D81" s="2">
        <v>2015</v>
      </c>
      <c r="E81" s="1" t="str">
        <f t="shared" si="2"/>
        <v>Oct</v>
      </c>
      <c r="F81" s="1">
        <v>42293</v>
      </c>
      <c r="G81" s="2" t="s">
        <v>28</v>
      </c>
      <c r="H81" s="2" t="s">
        <v>334</v>
      </c>
      <c r="I81" s="2" t="s">
        <v>335</v>
      </c>
      <c r="J81" s="2" t="s">
        <v>4</v>
      </c>
      <c r="K81" s="2" t="s">
        <v>5</v>
      </c>
      <c r="L81" s="2" t="s">
        <v>104</v>
      </c>
      <c r="M81" s="9" t="s">
        <v>21</v>
      </c>
      <c r="N81">
        <v>94122</v>
      </c>
      <c r="O81" s="2" t="s">
        <v>22</v>
      </c>
      <c r="P81" s="2" t="s">
        <v>336</v>
      </c>
      <c r="Q81" s="2" t="s">
        <v>24</v>
      </c>
      <c r="R81" s="2" t="s">
        <v>46</v>
      </c>
      <c r="S81" s="2" t="s">
        <v>337</v>
      </c>
      <c r="T81">
        <v>14.9</v>
      </c>
    </row>
    <row r="82" spans="1:20" x14ac:dyDescent="0.25">
      <c r="A82">
        <v>83</v>
      </c>
      <c r="B82" s="2" t="s">
        <v>333</v>
      </c>
      <c r="C82" s="1">
        <v>42289</v>
      </c>
      <c r="D82" s="2">
        <v>2015</v>
      </c>
      <c r="E82" s="1" t="str">
        <f t="shared" si="2"/>
        <v>Oct</v>
      </c>
      <c r="F82" s="1">
        <v>42293</v>
      </c>
      <c r="G82" s="2" t="s">
        <v>28</v>
      </c>
      <c r="H82" s="2" t="s">
        <v>334</v>
      </c>
      <c r="I82" s="2" t="s">
        <v>335</v>
      </c>
      <c r="J82" s="2" t="s">
        <v>4</v>
      </c>
      <c r="K82" s="2" t="s">
        <v>5</v>
      </c>
      <c r="L82" s="2" t="s">
        <v>104</v>
      </c>
      <c r="M82" s="9" t="s">
        <v>21</v>
      </c>
      <c r="N82">
        <v>94122</v>
      </c>
      <c r="O82" s="2" t="s">
        <v>22</v>
      </c>
      <c r="P82" s="2" t="s">
        <v>338</v>
      </c>
      <c r="Q82" s="2" t="s">
        <v>24</v>
      </c>
      <c r="R82" s="2" t="s">
        <v>37</v>
      </c>
      <c r="S82" s="2" t="s">
        <v>339</v>
      </c>
      <c r="T82">
        <v>21.39</v>
      </c>
    </row>
    <row r="83" spans="1:20" x14ac:dyDescent="0.25">
      <c r="A83">
        <v>84</v>
      </c>
      <c r="B83" s="2" t="s">
        <v>340</v>
      </c>
      <c r="C83" s="1">
        <v>42616</v>
      </c>
      <c r="D83" s="2">
        <v>2016</v>
      </c>
      <c r="E83" s="1" t="str">
        <f t="shared" si="2"/>
        <v>Sep</v>
      </c>
      <c r="F83" s="1">
        <v>42621</v>
      </c>
      <c r="G83" s="2" t="s">
        <v>28</v>
      </c>
      <c r="H83" s="2" t="s">
        <v>341</v>
      </c>
      <c r="I83" s="2" t="s">
        <v>342</v>
      </c>
      <c r="J83" s="2" t="s">
        <v>19</v>
      </c>
      <c r="K83" s="2" t="s">
        <v>5</v>
      </c>
      <c r="L83" s="2" t="s">
        <v>343</v>
      </c>
      <c r="M83" s="9" t="s">
        <v>65</v>
      </c>
      <c r="N83">
        <v>27707</v>
      </c>
      <c r="O83" s="2" t="s">
        <v>8</v>
      </c>
      <c r="P83" s="2" t="s">
        <v>344</v>
      </c>
      <c r="Q83" s="2" t="s">
        <v>24</v>
      </c>
      <c r="R83" s="2" t="s">
        <v>149</v>
      </c>
      <c r="S83" s="2" t="s">
        <v>345</v>
      </c>
      <c r="T83">
        <v>200.98400000000001</v>
      </c>
    </row>
    <row r="84" spans="1:20" x14ac:dyDescent="0.25">
      <c r="A84">
        <v>85</v>
      </c>
      <c r="B84" s="2" t="s">
        <v>346</v>
      </c>
      <c r="C84" s="1">
        <v>43417</v>
      </c>
      <c r="D84" s="2">
        <v>2018</v>
      </c>
      <c r="E84" s="1" t="str">
        <f t="shared" si="2"/>
        <v>Nov</v>
      </c>
      <c r="F84" s="1">
        <v>43420</v>
      </c>
      <c r="G84" s="2" t="s">
        <v>162</v>
      </c>
      <c r="H84" s="2" t="s">
        <v>347</v>
      </c>
      <c r="I84" s="2" t="s">
        <v>348</v>
      </c>
      <c r="J84" s="2" t="s">
        <v>79</v>
      </c>
      <c r="K84" s="2" t="s">
        <v>5</v>
      </c>
      <c r="L84" s="2" t="s">
        <v>276</v>
      </c>
      <c r="M84" s="9" t="s">
        <v>185</v>
      </c>
      <c r="N84">
        <v>60623</v>
      </c>
      <c r="O84" s="2" t="s">
        <v>82</v>
      </c>
      <c r="P84" s="2" t="s">
        <v>349</v>
      </c>
      <c r="Q84" s="2" t="s">
        <v>24</v>
      </c>
      <c r="R84" s="2" t="s">
        <v>37</v>
      </c>
      <c r="S84" s="2" t="s">
        <v>350</v>
      </c>
      <c r="T84">
        <v>230.376</v>
      </c>
    </row>
    <row r="85" spans="1:20" x14ac:dyDescent="0.25">
      <c r="A85">
        <v>86</v>
      </c>
      <c r="B85" s="2" t="s">
        <v>351</v>
      </c>
      <c r="C85" s="1">
        <v>43248</v>
      </c>
      <c r="D85" s="2">
        <v>2018</v>
      </c>
      <c r="E85" s="1" t="str">
        <f t="shared" si="2"/>
        <v>May</v>
      </c>
      <c r="F85" s="1">
        <v>43250</v>
      </c>
      <c r="G85" s="2" t="s">
        <v>1</v>
      </c>
      <c r="H85" s="2" t="s">
        <v>209</v>
      </c>
      <c r="I85" s="2" t="s">
        <v>210</v>
      </c>
      <c r="J85" s="2" t="s">
        <v>4</v>
      </c>
      <c r="K85" s="2" t="s">
        <v>5</v>
      </c>
      <c r="L85" s="2" t="s">
        <v>352</v>
      </c>
      <c r="M85" s="9" t="s">
        <v>353</v>
      </c>
      <c r="N85">
        <v>29203</v>
      </c>
      <c r="O85" s="2" t="s">
        <v>8</v>
      </c>
      <c r="P85" s="2" t="s">
        <v>354</v>
      </c>
      <c r="Q85" s="2" t="s">
        <v>10</v>
      </c>
      <c r="R85" s="2" t="s">
        <v>14</v>
      </c>
      <c r="S85" s="2" t="s">
        <v>355</v>
      </c>
      <c r="T85">
        <v>301.95999999999998</v>
      </c>
    </row>
    <row r="86" spans="1:20" x14ac:dyDescent="0.25">
      <c r="A86">
        <v>87</v>
      </c>
      <c r="B86" s="2" t="s">
        <v>356</v>
      </c>
      <c r="C86" s="1">
        <v>43399</v>
      </c>
      <c r="D86" s="2">
        <v>2018</v>
      </c>
      <c r="E86" s="1" t="str">
        <f t="shared" si="2"/>
        <v>Oct</v>
      </c>
      <c r="F86" s="1">
        <v>43406</v>
      </c>
      <c r="G86" s="2" t="s">
        <v>28</v>
      </c>
      <c r="H86" s="2" t="s">
        <v>357</v>
      </c>
      <c r="I86" s="2" t="s">
        <v>358</v>
      </c>
      <c r="J86" s="2" t="s">
        <v>4</v>
      </c>
      <c r="K86" s="2" t="s">
        <v>5</v>
      </c>
      <c r="L86" s="2" t="s">
        <v>359</v>
      </c>
      <c r="M86" s="9" t="s">
        <v>203</v>
      </c>
      <c r="N86">
        <v>55901</v>
      </c>
      <c r="O86" s="2" t="s">
        <v>82</v>
      </c>
      <c r="P86" s="2" t="s">
        <v>360</v>
      </c>
      <c r="Q86" s="2" t="s">
        <v>49</v>
      </c>
      <c r="R86" s="2" t="s">
        <v>138</v>
      </c>
      <c r="S86" s="2" t="s">
        <v>597</v>
      </c>
      <c r="T86">
        <v>19.989999999999998</v>
      </c>
    </row>
    <row r="87" spans="1:20" x14ac:dyDescent="0.25">
      <c r="A87">
        <v>88</v>
      </c>
      <c r="B87" s="2" t="s">
        <v>356</v>
      </c>
      <c r="C87" s="1">
        <v>43399</v>
      </c>
      <c r="D87" s="2">
        <v>2018</v>
      </c>
      <c r="E87" s="1" t="str">
        <f t="shared" si="2"/>
        <v>Oct</v>
      </c>
      <c r="F87" s="1">
        <v>43406</v>
      </c>
      <c r="G87" s="2" t="s">
        <v>28</v>
      </c>
      <c r="H87" s="2" t="s">
        <v>357</v>
      </c>
      <c r="I87" s="2" t="s">
        <v>358</v>
      </c>
      <c r="J87" s="2" t="s">
        <v>4</v>
      </c>
      <c r="K87" s="2" t="s">
        <v>5</v>
      </c>
      <c r="L87" s="2" t="s">
        <v>359</v>
      </c>
      <c r="M87" s="9" t="s">
        <v>203</v>
      </c>
      <c r="N87">
        <v>55901</v>
      </c>
      <c r="O87" s="2" t="s">
        <v>82</v>
      </c>
      <c r="P87" s="2" t="s">
        <v>361</v>
      </c>
      <c r="Q87" s="2" t="s">
        <v>24</v>
      </c>
      <c r="R87" s="2" t="s">
        <v>25</v>
      </c>
      <c r="S87" s="2" t="s">
        <v>362</v>
      </c>
      <c r="T87">
        <v>6.16</v>
      </c>
    </row>
    <row r="88" spans="1:20" x14ac:dyDescent="0.25">
      <c r="A88">
        <v>89</v>
      </c>
      <c r="B88" s="2" t="s">
        <v>363</v>
      </c>
      <c r="C88" s="1">
        <v>42830</v>
      </c>
      <c r="D88" s="2">
        <v>2017</v>
      </c>
      <c r="E88" s="1" t="str">
        <f t="shared" si="2"/>
        <v>Apr</v>
      </c>
      <c r="F88" s="1">
        <v>42835</v>
      </c>
      <c r="G88" s="2" t="s">
        <v>1</v>
      </c>
      <c r="H88" s="2" t="s">
        <v>364</v>
      </c>
      <c r="I88" s="2" t="s">
        <v>365</v>
      </c>
      <c r="J88" s="2" t="s">
        <v>79</v>
      </c>
      <c r="K88" s="2" t="s">
        <v>5</v>
      </c>
      <c r="L88" s="2" t="s">
        <v>158</v>
      </c>
      <c r="M88" s="9" t="s">
        <v>81</v>
      </c>
      <c r="N88">
        <v>77095</v>
      </c>
      <c r="O88" s="2" t="s">
        <v>82</v>
      </c>
      <c r="P88" s="2" t="s">
        <v>366</v>
      </c>
      <c r="Q88" s="2" t="s">
        <v>24</v>
      </c>
      <c r="R88" s="2" t="s">
        <v>37</v>
      </c>
      <c r="S88" s="2" t="s">
        <v>367</v>
      </c>
      <c r="T88">
        <v>158.36799999999999</v>
      </c>
    </row>
    <row r="89" spans="1:20" x14ac:dyDescent="0.25">
      <c r="A89">
        <v>90</v>
      </c>
      <c r="B89" s="2" t="s">
        <v>368</v>
      </c>
      <c r="C89" s="1">
        <v>42995</v>
      </c>
      <c r="D89" s="2">
        <v>2017</v>
      </c>
      <c r="E89" s="1" t="str">
        <f t="shared" si="2"/>
        <v>Sep</v>
      </c>
      <c r="F89" s="1">
        <v>43000</v>
      </c>
      <c r="G89" s="2" t="s">
        <v>28</v>
      </c>
      <c r="H89" s="2" t="s">
        <v>369</v>
      </c>
      <c r="I89" s="2" t="s">
        <v>370</v>
      </c>
      <c r="J89" s="2" t="s">
        <v>19</v>
      </c>
      <c r="K89" s="2" t="s">
        <v>5</v>
      </c>
      <c r="L89" s="2" t="s">
        <v>20</v>
      </c>
      <c r="M89" s="9" t="s">
        <v>21</v>
      </c>
      <c r="N89">
        <v>90036</v>
      </c>
      <c r="O89" s="2" t="s">
        <v>22</v>
      </c>
      <c r="P89" s="2" t="s">
        <v>371</v>
      </c>
      <c r="Q89" s="2" t="s">
        <v>24</v>
      </c>
      <c r="R89" s="2" t="s">
        <v>46</v>
      </c>
      <c r="S89" s="2" t="s">
        <v>372</v>
      </c>
      <c r="T89">
        <v>20.100000000000001</v>
      </c>
    </row>
    <row r="90" spans="1:20" x14ac:dyDescent="0.25">
      <c r="A90">
        <v>91</v>
      </c>
      <c r="B90" s="2" t="s">
        <v>368</v>
      </c>
      <c r="C90" s="1">
        <v>42995</v>
      </c>
      <c r="D90" s="2">
        <v>2017</v>
      </c>
      <c r="E90" s="1" t="str">
        <f t="shared" si="2"/>
        <v>Sep</v>
      </c>
      <c r="F90" s="1">
        <v>43000</v>
      </c>
      <c r="G90" s="2" t="s">
        <v>28</v>
      </c>
      <c r="H90" s="2" t="s">
        <v>369</v>
      </c>
      <c r="I90" s="2" t="s">
        <v>370</v>
      </c>
      <c r="J90" s="2" t="s">
        <v>19</v>
      </c>
      <c r="K90" s="2" t="s">
        <v>5</v>
      </c>
      <c r="L90" s="2" t="s">
        <v>20</v>
      </c>
      <c r="M90" s="9" t="s">
        <v>21</v>
      </c>
      <c r="N90">
        <v>90036</v>
      </c>
      <c r="O90" s="2" t="s">
        <v>22</v>
      </c>
      <c r="P90" s="2" t="s">
        <v>186</v>
      </c>
      <c r="Q90" s="2" t="s">
        <v>49</v>
      </c>
      <c r="R90" s="2" t="s">
        <v>50</v>
      </c>
      <c r="S90" s="2" t="s">
        <v>187</v>
      </c>
      <c r="T90">
        <v>73.584000000000003</v>
      </c>
    </row>
    <row r="91" spans="1:20" x14ac:dyDescent="0.25">
      <c r="A91">
        <v>92</v>
      </c>
      <c r="B91" s="2" t="s">
        <v>368</v>
      </c>
      <c r="C91" s="1">
        <v>42995</v>
      </c>
      <c r="D91" s="2">
        <v>2017</v>
      </c>
      <c r="E91" s="1" t="str">
        <f t="shared" si="2"/>
        <v>Sep</v>
      </c>
      <c r="F91" s="1">
        <v>43000</v>
      </c>
      <c r="G91" s="2" t="s">
        <v>28</v>
      </c>
      <c r="H91" s="2" t="s">
        <v>369</v>
      </c>
      <c r="I91" s="2" t="s">
        <v>370</v>
      </c>
      <c r="J91" s="2" t="s">
        <v>19</v>
      </c>
      <c r="K91" s="2" t="s">
        <v>5</v>
      </c>
      <c r="L91" s="2" t="s">
        <v>20</v>
      </c>
      <c r="M91" s="9" t="s">
        <v>21</v>
      </c>
      <c r="N91">
        <v>90036</v>
      </c>
      <c r="O91" s="2" t="s">
        <v>22</v>
      </c>
      <c r="P91" s="2" t="s">
        <v>373</v>
      </c>
      <c r="Q91" s="2" t="s">
        <v>24</v>
      </c>
      <c r="R91" s="2" t="s">
        <v>67</v>
      </c>
      <c r="S91" s="2" t="s">
        <v>374</v>
      </c>
      <c r="T91">
        <v>6.48</v>
      </c>
    </row>
    <row r="92" spans="1:20" x14ac:dyDescent="0.25">
      <c r="A92">
        <v>93</v>
      </c>
      <c r="B92" s="2" t="s">
        <v>375</v>
      </c>
      <c r="C92" s="1">
        <v>42400</v>
      </c>
      <c r="D92" s="2">
        <v>2016</v>
      </c>
      <c r="E92" s="1" t="str">
        <f t="shared" si="2"/>
        <v>Jan</v>
      </c>
      <c r="F92" s="1">
        <v>42405</v>
      </c>
      <c r="G92" s="2" t="s">
        <v>1</v>
      </c>
      <c r="H92" s="2" t="s">
        <v>376</v>
      </c>
      <c r="I92" s="2" t="s">
        <v>377</v>
      </c>
      <c r="J92" s="2" t="s">
        <v>4</v>
      </c>
      <c r="K92" s="2" t="s">
        <v>5</v>
      </c>
      <c r="L92" s="2" t="s">
        <v>378</v>
      </c>
      <c r="M92" s="9" t="s">
        <v>203</v>
      </c>
      <c r="N92">
        <v>55407</v>
      </c>
      <c r="O92" s="2" t="s">
        <v>82</v>
      </c>
      <c r="P92" s="2" t="s">
        <v>379</v>
      </c>
      <c r="Q92" s="2" t="s">
        <v>24</v>
      </c>
      <c r="R92" s="2" t="s">
        <v>67</v>
      </c>
      <c r="S92" s="2" t="s">
        <v>380</v>
      </c>
      <c r="T92">
        <v>12.96</v>
      </c>
    </row>
    <row r="93" spans="1:20" x14ac:dyDescent="0.25">
      <c r="A93">
        <v>94</v>
      </c>
      <c r="B93" s="2" t="s">
        <v>375</v>
      </c>
      <c r="C93" s="1">
        <v>42400</v>
      </c>
      <c r="D93" s="2">
        <v>2016</v>
      </c>
      <c r="E93" s="1" t="str">
        <f t="shared" si="2"/>
        <v>Jan</v>
      </c>
      <c r="F93" s="1">
        <v>42405</v>
      </c>
      <c r="G93" s="2" t="s">
        <v>1</v>
      </c>
      <c r="H93" s="2" t="s">
        <v>376</v>
      </c>
      <c r="I93" s="2" t="s">
        <v>377</v>
      </c>
      <c r="J93" s="2" t="s">
        <v>4</v>
      </c>
      <c r="K93" s="2" t="s">
        <v>5</v>
      </c>
      <c r="L93" s="2" t="s">
        <v>378</v>
      </c>
      <c r="M93" s="9" t="s">
        <v>203</v>
      </c>
      <c r="N93">
        <v>55407</v>
      </c>
      <c r="O93" s="2" t="s">
        <v>82</v>
      </c>
      <c r="P93" s="2" t="s">
        <v>381</v>
      </c>
      <c r="Q93" s="2" t="s">
        <v>10</v>
      </c>
      <c r="R93" s="2" t="s">
        <v>43</v>
      </c>
      <c r="S93" s="2" t="s">
        <v>382</v>
      </c>
      <c r="T93">
        <v>53.34</v>
      </c>
    </row>
    <row r="94" spans="1:20" x14ac:dyDescent="0.25">
      <c r="A94">
        <v>95</v>
      </c>
      <c r="B94" s="2" t="s">
        <v>375</v>
      </c>
      <c r="C94" s="1">
        <v>42400</v>
      </c>
      <c r="D94" s="2">
        <v>2016</v>
      </c>
      <c r="E94" s="1" t="str">
        <f t="shared" si="2"/>
        <v>Jan</v>
      </c>
      <c r="F94" s="1">
        <v>42405</v>
      </c>
      <c r="G94" s="2" t="s">
        <v>1</v>
      </c>
      <c r="H94" s="2" t="s">
        <v>376</v>
      </c>
      <c r="I94" s="2" t="s">
        <v>377</v>
      </c>
      <c r="J94" s="2" t="s">
        <v>4</v>
      </c>
      <c r="K94" s="2" t="s">
        <v>5</v>
      </c>
      <c r="L94" s="2" t="s">
        <v>378</v>
      </c>
      <c r="M94" s="9" t="s">
        <v>203</v>
      </c>
      <c r="N94">
        <v>55407</v>
      </c>
      <c r="O94" s="2" t="s">
        <v>82</v>
      </c>
      <c r="P94" s="2" t="s">
        <v>383</v>
      </c>
      <c r="Q94" s="2" t="s">
        <v>24</v>
      </c>
      <c r="R94" s="2" t="s">
        <v>53</v>
      </c>
      <c r="S94" s="2" t="s">
        <v>384</v>
      </c>
      <c r="T94">
        <v>32.96</v>
      </c>
    </row>
    <row r="95" spans="1:20" x14ac:dyDescent="0.25">
      <c r="A95">
        <v>96</v>
      </c>
      <c r="B95" s="2" t="s">
        <v>385</v>
      </c>
      <c r="C95" s="1">
        <v>43410</v>
      </c>
      <c r="D95" s="2">
        <v>2018</v>
      </c>
      <c r="E95" s="1" t="str">
        <f t="shared" si="2"/>
        <v>Nov</v>
      </c>
      <c r="F95" s="1">
        <v>43416</v>
      </c>
      <c r="G95" s="2" t="s">
        <v>28</v>
      </c>
      <c r="H95" s="2" t="s">
        <v>386</v>
      </c>
      <c r="I95" s="2" t="s">
        <v>387</v>
      </c>
      <c r="J95" s="2" t="s">
        <v>79</v>
      </c>
      <c r="K95" s="2" t="s">
        <v>5</v>
      </c>
      <c r="L95" s="2" t="s">
        <v>388</v>
      </c>
      <c r="M95" s="9" t="s">
        <v>389</v>
      </c>
      <c r="N95">
        <v>97206</v>
      </c>
      <c r="O95" s="2" t="s">
        <v>22</v>
      </c>
      <c r="P95" s="2" t="s">
        <v>390</v>
      </c>
      <c r="Q95" s="2" t="s">
        <v>24</v>
      </c>
      <c r="R95" s="2" t="s">
        <v>53</v>
      </c>
      <c r="S95" s="2" t="s">
        <v>391</v>
      </c>
      <c r="T95">
        <v>5.6820000000000004</v>
      </c>
    </row>
    <row r="96" spans="1:20" x14ac:dyDescent="0.25">
      <c r="A96">
        <v>97</v>
      </c>
      <c r="B96" s="2" t="s">
        <v>392</v>
      </c>
      <c r="C96" s="1">
        <v>43413</v>
      </c>
      <c r="D96" s="2">
        <v>2018</v>
      </c>
      <c r="E96" s="1" t="str">
        <f t="shared" si="2"/>
        <v>Nov</v>
      </c>
      <c r="F96" s="1">
        <v>43415</v>
      </c>
      <c r="G96" s="2" t="s">
        <v>1</v>
      </c>
      <c r="H96" s="2" t="s">
        <v>393</v>
      </c>
      <c r="I96" s="2" t="s">
        <v>394</v>
      </c>
      <c r="J96" s="2" t="s">
        <v>79</v>
      </c>
      <c r="K96" s="2" t="s">
        <v>5</v>
      </c>
      <c r="L96" s="2" t="s">
        <v>239</v>
      </c>
      <c r="M96" s="9" t="s">
        <v>240</v>
      </c>
      <c r="N96">
        <v>10009</v>
      </c>
      <c r="O96" s="2" t="s">
        <v>125</v>
      </c>
      <c r="P96" s="2" t="s">
        <v>395</v>
      </c>
      <c r="Q96" s="2" t="s">
        <v>10</v>
      </c>
      <c r="R96" s="2" t="s">
        <v>43</v>
      </c>
      <c r="S96" s="2" t="s">
        <v>396</v>
      </c>
      <c r="T96">
        <v>96.53</v>
      </c>
    </row>
    <row r="97" spans="1:20" x14ac:dyDescent="0.25">
      <c r="A97">
        <v>98</v>
      </c>
      <c r="B97" s="2" t="s">
        <v>397</v>
      </c>
      <c r="C97" s="1">
        <v>43268</v>
      </c>
      <c r="D97" s="2">
        <v>2018</v>
      </c>
      <c r="E97" s="1" t="str">
        <f t="shared" si="2"/>
        <v>Jun</v>
      </c>
      <c r="F97" s="1">
        <v>43271</v>
      </c>
      <c r="G97" s="2" t="s">
        <v>162</v>
      </c>
      <c r="H97" s="2" t="s">
        <v>398</v>
      </c>
      <c r="I97" s="2" t="s">
        <v>399</v>
      </c>
      <c r="J97" s="2" t="s">
        <v>4</v>
      </c>
      <c r="K97" s="2" t="s">
        <v>5</v>
      </c>
      <c r="L97" s="2" t="s">
        <v>104</v>
      </c>
      <c r="M97" s="9" t="s">
        <v>21</v>
      </c>
      <c r="N97">
        <v>94122</v>
      </c>
      <c r="O97" s="2" t="s">
        <v>22</v>
      </c>
      <c r="P97" s="2" t="s">
        <v>400</v>
      </c>
      <c r="Q97" s="2" t="s">
        <v>24</v>
      </c>
      <c r="R97" s="2" t="s">
        <v>53</v>
      </c>
      <c r="S97" s="2" t="s">
        <v>401</v>
      </c>
      <c r="T97">
        <v>51.311999999999998</v>
      </c>
    </row>
    <row r="98" spans="1:20" x14ac:dyDescent="0.25">
      <c r="A98">
        <v>99</v>
      </c>
      <c r="B98" s="2" t="s">
        <v>402</v>
      </c>
      <c r="C98" s="1">
        <v>42984</v>
      </c>
      <c r="D98" s="2">
        <v>2017</v>
      </c>
      <c r="E98" s="1" t="str">
        <f t="shared" ref="E98:E129" si="3">TEXT(C98, "mmm")</f>
        <v>Sep</v>
      </c>
      <c r="F98" s="1">
        <v>42989</v>
      </c>
      <c r="G98" s="2" t="s">
        <v>28</v>
      </c>
      <c r="H98" s="2" t="s">
        <v>403</v>
      </c>
      <c r="I98" s="2" t="s">
        <v>404</v>
      </c>
      <c r="J98" s="2" t="s">
        <v>19</v>
      </c>
      <c r="K98" s="2" t="s">
        <v>5</v>
      </c>
      <c r="L98" s="2" t="s">
        <v>405</v>
      </c>
      <c r="M98" s="9" t="s">
        <v>203</v>
      </c>
      <c r="N98">
        <v>55106</v>
      </c>
      <c r="O98" s="2" t="s">
        <v>82</v>
      </c>
      <c r="P98" s="2" t="s">
        <v>406</v>
      </c>
      <c r="Q98" s="2" t="s">
        <v>24</v>
      </c>
      <c r="R98" s="2" t="s">
        <v>56</v>
      </c>
      <c r="S98" s="2" t="s">
        <v>407</v>
      </c>
      <c r="T98">
        <v>77.88</v>
      </c>
    </row>
    <row r="99" spans="1:20" x14ac:dyDescent="0.25">
      <c r="A99">
        <v>100</v>
      </c>
      <c r="B99" s="2" t="s">
        <v>408</v>
      </c>
      <c r="C99" s="1">
        <v>42976</v>
      </c>
      <c r="D99" s="2">
        <v>2017</v>
      </c>
      <c r="E99" s="1" t="str">
        <f t="shared" si="3"/>
        <v>Aug</v>
      </c>
      <c r="F99" s="1">
        <v>42980</v>
      </c>
      <c r="G99" s="2" t="s">
        <v>28</v>
      </c>
      <c r="H99" s="2" t="s">
        <v>409</v>
      </c>
      <c r="I99" s="2" t="s">
        <v>410</v>
      </c>
      <c r="J99" s="2" t="s">
        <v>79</v>
      </c>
      <c r="K99" s="2" t="s">
        <v>5</v>
      </c>
      <c r="L99" s="2" t="s">
        <v>276</v>
      </c>
      <c r="M99" s="9" t="s">
        <v>185</v>
      </c>
      <c r="N99">
        <v>60610</v>
      </c>
      <c r="O99" s="2" t="s">
        <v>82</v>
      </c>
      <c r="P99" s="2" t="s">
        <v>411</v>
      </c>
      <c r="Q99" s="2" t="s">
        <v>24</v>
      </c>
      <c r="R99" s="2" t="s">
        <v>67</v>
      </c>
      <c r="S99" s="2" t="s">
        <v>412</v>
      </c>
      <c r="T99">
        <v>64.623999999999995</v>
      </c>
    </row>
    <row r="100" spans="1:20" x14ac:dyDescent="0.25">
      <c r="A100">
        <v>101</v>
      </c>
      <c r="B100" s="2" t="s">
        <v>408</v>
      </c>
      <c r="C100" s="1">
        <v>42976</v>
      </c>
      <c r="D100" s="2">
        <v>2017</v>
      </c>
      <c r="E100" s="1" t="str">
        <f t="shared" si="3"/>
        <v>Aug</v>
      </c>
      <c r="F100" s="1">
        <v>42980</v>
      </c>
      <c r="G100" s="2" t="s">
        <v>28</v>
      </c>
      <c r="H100" s="2" t="s">
        <v>409</v>
      </c>
      <c r="I100" s="2" t="s">
        <v>410</v>
      </c>
      <c r="J100" s="2" t="s">
        <v>79</v>
      </c>
      <c r="K100" s="2" t="s">
        <v>5</v>
      </c>
      <c r="L100" s="2" t="s">
        <v>276</v>
      </c>
      <c r="M100" s="9" t="s">
        <v>185</v>
      </c>
      <c r="N100">
        <v>60610</v>
      </c>
      <c r="O100" s="2" t="s">
        <v>82</v>
      </c>
      <c r="P100" s="2" t="s">
        <v>413</v>
      </c>
      <c r="Q100" s="2" t="s">
        <v>49</v>
      </c>
      <c r="R100" s="2" t="s">
        <v>138</v>
      </c>
      <c r="S100" s="2" t="s">
        <v>414</v>
      </c>
      <c r="T100">
        <v>95.975999999999999</v>
      </c>
    </row>
    <row r="101" spans="1:20" x14ac:dyDescent="0.25">
      <c r="A101">
        <v>102</v>
      </c>
      <c r="B101" s="2" t="s">
        <v>408</v>
      </c>
      <c r="C101" s="1">
        <v>42976</v>
      </c>
      <c r="D101" s="2">
        <v>2017</v>
      </c>
      <c r="E101" s="1" t="str">
        <f t="shared" si="3"/>
        <v>Aug</v>
      </c>
      <c r="F101" s="1">
        <v>42980</v>
      </c>
      <c r="G101" s="2" t="s">
        <v>28</v>
      </c>
      <c r="H101" s="2" t="s">
        <v>409</v>
      </c>
      <c r="I101" s="2" t="s">
        <v>410</v>
      </c>
      <c r="J101" s="2" t="s">
        <v>79</v>
      </c>
      <c r="K101" s="2" t="s">
        <v>5</v>
      </c>
      <c r="L101" s="2" t="s">
        <v>276</v>
      </c>
      <c r="M101" s="9" t="s">
        <v>185</v>
      </c>
      <c r="N101">
        <v>60610</v>
      </c>
      <c r="O101" s="2" t="s">
        <v>82</v>
      </c>
      <c r="P101" s="2" t="s">
        <v>415</v>
      </c>
      <c r="Q101" s="2" t="s">
        <v>24</v>
      </c>
      <c r="R101" s="2" t="s">
        <v>53</v>
      </c>
      <c r="S101" s="2" t="s">
        <v>416</v>
      </c>
      <c r="T101">
        <v>1.788</v>
      </c>
    </row>
    <row r="102" spans="1:20" x14ac:dyDescent="0.25">
      <c r="A102">
        <v>103</v>
      </c>
      <c r="B102" s="2" t="s">
        <v>417</v>
      </c>
      <c r="C102" s="1">
        <v>43070</v>
      </c>
      <c r="D102" s="2">
        <v>2017</v>
      </c>
      <c r="E102" s="1" t="str">
        <f t="shared" si="3"/>
        <v>Dec</v>
      </c>
      <c r="F102" s="1">
        <v>43073</v>
      </c>
      <c r="G102" s="2" t="s">
        <v>1</v>
      </c>
      <c r="H102" s="2" t="s">
        <v>418</v>
      </c>
      <c r="I102" s="2" t="s">
        <v>419</v>
      </c>
      <c r="J102" s="2" t="s">
        <v>4</v>
      </c>
      <c r="K102" s="2" t="s">
        <v>5</v>
      </c>
      <c r="L102" s="2" t="s">
        <v>359</v>
      </c>
      <c r="M102" s="9" t="s">
        <v>203</v>
      </c>
      <c r="N102">
        <v>55901</v>
      </c>
      <c r="O102" s="2" t="s">
        <v>82</v>
      </c>
      <c r="P102" s="2" t="s">
        <v>420</v>
      </c>
      <c r="Q102" s="2" t="s">
        <v>24</v>
      </c>
      <c r="R102" s="2" t="s">
        <v>67</v>
      </c>
      <c r="S102" s="2" t="s">
        <v>421</v>
      </c>
      <c r="T102">
        <v>23.92</v>
      </c>
    </row>
    <row r="103" spans="1:20" x14ac:dyDescent="0.25">
      <c r="A103">
        <v>104</v>
      </c>
      <c r="B103" s="2" t="s">
        <v>422</v>
      </c>
      <c r="C103" s="1">
        <v>42687</v>
      </c>
      <c r="D103" s="2">
        <v>2016</v>
      </c>
      <c r="E103" s="1" t="str">
        <f t="shared" si="3"/>
        <v>Nov</v>
      </c>
      <c r="F103" s="1">
        <v>42691</v>
      </c>
      <c r="G103" s="2" t="s">
        <v>28</v>
      </c>
      <c r="H103" s="2" t="s">
        <v>423</v>
      </c>
      <c r="I103" s="2" t="s">
        <v>424</v>
      </c>
      <c r="J103" s="2" t="s">
        <v>4</v>
      </c>
      <c r="K103" s="2" t="s">
        <v>5</v>
      </c>
      <c r="L103" s="2" t="s">
        <v>425</v>
      </c>
      <c r="M103" s="9" t="s">
        <v>426</v>
      </c>
      <c r="N103">
        <v>80013</v>
      </c>
      <c r="O103" s="2" t="s">
        <v>22</v>
      </c>
      <c r="P103" s="2" t="s">
        <v>427</v>
      </c>
      <c r="Q103" s="2" t="s">
        <v>49</v>
      </c>
      <c r="R103" s="2" t="s">
        <v>138</v>
      </c>
      <c r="S103" s="2" t="s">
        <v>428</v>
      </c>
      <c r="T103">
        <v>238.89599999999999</v>
      </c>
    </row>
    <row r="104" spans="1:20" x14ac:dyDescent="0.25">
      <c r="A104">
        <v>105</v>
      </c>
      <c r="B104" s="2" t="s">
        <v>422</v>
      </c>
      <c r="C104" s="1">
        <v>42687</v>
      </c>
      <c r="D104" s="2">
        <v>2016</v>
      </c>
      <c r="E104" s="1" t="str">
        <f t="shared" si="3"/>
        <v>Nov</v>
      </c>
      <c r="F104" s="1">
        <v>42691</v>
      </c>
      <c r="G104" s="2" t="s">
        <v>28</v>
      </c>
      <c r="H104" s="2" t="s">
        <v>423</v>
      </c>
      <c r="I104" s="2" t="s">
        <v>424</v>
      </c>
      <c r="J104" s="2" t="s">
        <v>4</v>
      </c>
      <c r="K104" s="2" t="s">
        <v>5</v>
      </c>
      <c r="L104" s="2" t="s">
        <v>425</v>
      </c>
      <c r="M104" s="9" t="s">
        <v>426</v>
      </c>
      <c r="N104">
        <v>80013</v>
      </c>
      <c r="O104" s="2" t="s">
        <v>22</v>
      </c>
      <c r="P104" s="2" t="s">
        <v>429</v>
      </c>
      <c r="Q104" s="2" t="s">
        <v>10</v>
      </c>
      <c r="R104" s="2" t="s">
        <v>43</v>
      </c>
      <c r="S104" s="2" t="s">
        <v>430</v>
      </c>
      <c r="T104">
        <v>102.36</v>
      </c>
    </row>
    <row r="105" spans="1:20" x14ac:dyDescent="0.25">
      <c r="A105">
        <v>107</v>
      </c>
      <c r="B105" s="2" t="s">
        <v>431</v>
      </c>
      <c r="C105" s="1">
        <v>43427</v>
      </c>
      <c r="D105" s="2">
        <v>2018</v>
      </c>
      <c r="E105" s="1" t="str">
        <f t="shared" si="3"/>
        <v>Nov</v>
      </c>
      <c r="F105" s="1">
        <v>43432</v>
      </c>
      <c r="G105" s="2" t="s">
        <v>28</v>
      </c>
      <c r="H105" s="2" t="s">
        <v>432</v>
      </c>
      <c r="I105" s="2" t="s">
        <v>433</v>
      </c>
      <c r="J105" s="2" t="s">
        <v>4</v>
      </c>
      <c r="K105" s="2" t="s">
        <v>5</v>
      </c>
      <c r="L105" s="2" t="s">
        <v>434</v>
      </c>
      <c r="M105" s="9" t="s">
        <v>65</v>
      </c>
      <c r="N105">
        <v>28205</v>
      </c>
      <c r="O105" s="2" t="s">
        <v>8</v>
      </c>
      <c r="P105" s="2" t="s">
        <v>435</v>
      </c>
      <c r="Q105" s="2" t="s">
        <v>49</v>
      </c>
      <c r="R105" s="2" t="s">
        <v>138</v>
      </c>
      <c r="S105" s="2" t="s">
        <v>436</v>
      </c>
      <c r="T105">
        <v>74.111999999999995</v>
      </c>
    </row>
    <row r="106" spans="1:20" x14ac:dyDescent="0.25">
      <c r="A106">
        <v>108</v>
      </c>
      <c r="B106" s="2" t="s">
        <v>431</v>
      </c>
      <c r="C106" s="1">
        <v>43427</v>
      </c>
      <c r="D106" s="2">
        <v>2018</v>
      </c>
      <c r="E106" s="1" t="str">
        <f t="shared" si="3"/>
        <v>Nov</v>
      </c>
      <c r="F106" s="1">
        <v>43432</v>
      </c>
      <c r="G106" s="2" t="s">
        <v>28</v>
      </c>
      <c r="H106" s="2" t="s">
        <v>432</v>
      </c>
      <c r="I106" s="2" t="s">
        <v>433</v>
      </c>
      <c r="J106" s="2" t="s">
        <v>4</v>
      </c>
      <c r="K106" s="2" t="s">
        <v>5</v>
      </c>
      <c r="L106" s="2" t="s">
        <v>434</v>
      </c>
      <c r="M106" s="9" t="s">
        <v>65</v>
      </c>
      <c r="N106">
        <v>28205</v>
      </c>
      <c r="O106" s="2" t="s">
        <v>8</v>
      </c>
      <c r="P106" s="2" t="s">
        <v>437</v>
      </c>
      <c r="Q106" s="2" t="s">
        <v>49</v>
      </c>
      <c r="R106" s="2" t="s">
        <v>50</v>
      </c>
      <c r="S106" s="2" t="s">
        <v>438</v>
      </c>
      <c r="T106">
        <v>27.992000000000001</v>
      </c>
    </row>
    <row r="107" spans="1:20" x14ac:dyDescent="0.25">
      <c r="A107">
        <v>109</v>
      </c>
      <c r="B107" s="2" t="s">
        <v>431</v>
      </c>
      <c r="C107" s="1">
        <v>43427</v>
      </c>
      <c r="D107" s="2">
        <v>2018</v>
      </c>
      <c r="E107" s="1" t="str">
        <f t="shared" si="3"/>
        <v>Nov</v>
      </c>
      <c r="F107" s="1">
        <v>43432</v>
      </c>
      <c r="G107" s="2" t="s">
        <v>28</v>
      </c>
      <c r="H107" s="2" t="s">
        <v>432</v>
      </c>
      <c r="I107" s="2" t="s">
        <v>433</v>
      </c>
      <c r="J107" s="2" t="s">
        <v>4</v>
      </c>
      <c r="K107" s="2" t="s">
        <v>5</v>
      </c>
      <c r="L107" s="2" t="s">
        <v>434</v>
      </c>
      <c r="M107" s="9" t="s">
        <v>65</v>
      </c>
      <c r="N107">
        <v>28205</v>
      </c>
      <c r="O107" s="2" t="s">
        <v>8</v>
      </c>
      <c r="P107" s="2" t="s">
        <v>439</v>
      </c>
      <c r="Q107" s="2" t="s">
        <v>24</v>
      </c>
      <c r="R107" s="2" t="s">
        <v>46</v>
      </c>
      <c r="S107" s="2" t="s">
        <v>440</v>
      </c>
      <c r="T107">
        <v>3.3039999999999998</v>
      </c>
    </row>
    <row r="108" spans="1:20" x14ac:dyDescent="0.25">
      <c r="A108">
        <v>110</v>
      </c>
      <c r="B108" s="2" t="s">
        <v>441</v>
      </c>
      <c r="C108" s="1">
        <v>42658</v>
      </c>
      <c r="D108" s="2">
        <v>2016</v>
      </c>
      <c r="E108" s="1" t="str">
        <f t="shared" si="3"/>
        <v>Oct</v>
      </c>
      <c r="F108" s="1">
        <v>42663</v>
      </c>
      <c r="G108" s="2" t="s">
        <v>28</v>
      </c>
      <c r="H108" s="2" t="s">
        <v>442</v>
      </c>
      <c r="I108" s="2" t="s">
        <v>443</v>
      </c>
      <c r="J108" s="2" t="s">
        <v>79</v>
      </c>
      <c r="K108" s="2" t="s">
        <v>5</v>
      </c>
      <c r="L108" s="2" t="s">
        <v>444</v>
      </c>
      <c r="M108" s="9" t="s">
        <v>185</v>
      </c>
      <c r="N108">
        <v>60462</v>
      </c>
      <c r="O108" s="2" t="s">
        <v>82</v>
      </c>
      <c r="P108" s="2" t="s">
        <v>445</v>
      </c>
      <c r="Q108" s="2" t="s">
        <v>49</v>
      </c>
      <c r="R108" s="2" t="s">
        <v>138</v>
      </c>
      <c r="S108" s="2" t="s">
        <v>598</v>
      </c>
      <c r="T108">
        <v>339.96</v>
      </c>
    </row>
    <row r="109" spans="1:20" x14ac:dyDescent="0.25">
      <c r="A109">
        <v>111</v>
      </c>
      <c r="B109" s="2" t="s">
        <v>446</v>
      </c>
      <c r="C109" s="1">
        <v>43459</v>
      </c>
      <c r="D109" s="2">
        <v>2018</v>
      </c>
      <c r="E109" s="1" t="str">
        <f t="shared" si="3"/>
        <v>Dec</v>
      </c>
      <c r="F109" s="1">
        <v>43464</v>
      </c>
      <c r="G109" s="2" t="s">
        <v>28</v>
      </c>
      <c r="H109" s="2" t="s">
        <v>447</v>
      </c>
      <c r="I109" s="2" t="s">
        <v>448</v>
      </c>
      <c r="J109" s="2" t="s">
        <v>19</v>
      </c>
      <c r="K109" s="2" t="s">
        <v>5</v>
      </c>
      <c r="L109" s="2" t="s">
        <v>239</v>
      </c>
      <c r="M109" s="9" t="s">
        <v>240</v>
      </c>
      <c r="N109">
        <v>10035</v>
      </c>
      <c r="O109" s="2" t="s">
        <v>125</v>
      </c>
      <c r="P109" s="2" t="s">
        <v>449</v>
      </c>
      <c r="Q109" s="2" t="s">
        <v>10</v>
      </c>
      <c r="R109" s="2" t="s">
        <v>43</v>
      </c>
      <c r="S109" s="2" t="s">
        <v>450</v>
      </c>
      <c r="T109">
        <v>41.96</v>
      </c>
    </row>
    <row r="110" spans="1:20" x14ac:dyDescent="0.25">
      <c r="A110">
        <v>112</v>
      </c>
      <c r="B110" s="2" t="s">
        <v>451</v>
      </c>
      <c r="C110" s="1">
        <v>43042</v>
      </c>
      <c r="D110" s="2">
        <v>2017</v>
      </c>
      <c r="E110" s="1" t="str">
        <f t="shared" si="3"/>
        <v>Nov</v>
      </c>
      <c r="F110" s="1">
        <v>43049</v>
      </c>
      <c r="G110" s="2" t="s">
        <v>28</v>
      </c>
      <c r="H110" s="2" t="s">
        <v>452</v>
      </c>
      <c r="I110" s="2" t="s">
        <v>453</v>
      </c>
      <c r="J110" s="2" t="s">
        <v>4</v>
      </c>
      <c r="K110" s="2" t="s">
        <v>5</v>
      </c>
      <c r="L110" s="2" t="s">
        <v>454</v>
      </c>
      <c r="M110" s="9" t="s">
        <v>455</v>
      </c>
      <c r="N110">
        <v>50322</v>
      </c>
      <c r="O110" s="2" t="s">
        <v>82</v>
      </c>
      <c r="P110" s="2" t="s">
        <v>456</v>
      </c>
      <c r="Q110" s="2" t="s">
        <v>24</v>
      </c>
      <c r="R110" s="2" t="s">
        <v>46</v>
      </c>
      <c r="S110" s="2" t="s">
        <v>457</v>
      </c>
      <c r="T110">
        <v>75.959999999999994</v>
      </c>
    </row>
    <row r="111" spans="1:20" x14ac:dyDescent="0.25">
      <c r="A111">
        <v>113</v>
      </c>
      <c r="B111" s="2" t="s">
        <v>451</v>
      </c>
      <c r="C111" s="1">
        <v>43042</v>
      </c>
      <c r="D111" s="2">
        <v>2017</v>
      </c>
      <c r="E111" s="1" t="str">
        <f t="shared" si="3"/>
        <v>Nov</v>
      </c>
      <c r="F111" s="1">
        <v>43049</v>
      </c>
      <c r="G111" s="2" t="s">
        <v>28</v>
      </c>
      <c r="H111" s="2" t="s">
        <v>452</v>
      </c>
      <c r="I111" s="2" t="s">
        <v>453</v>
      </c>
      <c r="J111" s="2" t="s">
        <v>4</v>
      </c>
      <c r="K111" s="2" t="s">
        <v>5</v>
      </c>
      <c r="L111" s="2" t="s">
        <v>454</v>
      </c>
      <c r="M111" s="9" t="s">
        <v>455</v>
      </c>
      <c r="N111">
        <v>50322</v>
      </c>
      <c r="O111" s="2" t="s">
        <v>82</v>
      </c>
      <c r="P111" s="2" t="s">
        <v>458</v>
      </c>
      <c r="Q111" s="2" t="s">
        <v>24</v>
      </c>
      <c r="R111" s="2" t="s">
        <v>53</v>
      </c>
      <c r="S111" s="2" t="s">
        <v>459</v>
      </c>
      <c r="T111">
        <v>27.24</v>
      </c>
    </row>
    <row r="112" spans="1:20" x14ac:dyDescent="0.25">
      <c r="A112">
        <v>114</v>
      </c>
      <c r="B112" s="2" t="s">
        <v>460</v>
      </c>
      <c r="C112" s="1">
        <v>42241</v>
      </c>
      <c r="D112" s="2">
        <v>2015</v>
      </c>
      <c r="E112" s="1" t="str">
        <f t="shared" si="3"/>
        <v>Aug</v>
      </c>
      <c r="F112" s="1">
        <v>42243</v>
      </c>
      <c r="G112" s="2" t="s">
        <v>1</v>
      </c>
      <c r="H112" s="2" t="s">
        <v>461</v>
      </c>
      <c r="I112" s="2" t="s">
        <v>462</v>
      </c>
      <c r="J112" s="2" t="s">
        <v>4</v>
      </c>
      <c r="K112" s="2" t="s">
        <v>5</v>
      </c>
      <c r="L112" s="2" t="s">
        <v>463</v>
      </c>
      <c r="M112" s="9" t="s">
        <v>464</v>
      </c>
      <c r="N112">
        <v>43229</v>
      </c>
      <c r="O112" s="2" t="s">
        <v>125</v>
      </c>
      <c r="P112" s="2" t="s">
        <v>465</v>
      </c>
      <c r="Q112" s="2" t="s">
        <v>24</v>
      </c>
      <c r="R112" s="2" t="s">
        <v>242</v>
      </c>
      <c r="S112" s="2" t="s">
        <v>466</v>
      </c>
      <c r="T112">
        <v>40.095999999999997</v>
      </c>
    </row>
    <row r="113" spans="1:20" x14ac:dyDescent="0.25">
      <c r="A113">
        <v>115</v>
      </c>
      <c r="B113" s="2" t="s">
        <v>460</v>
      </c>
      <c r="C113" s="1">
        <v>42241</v>
      </c>
      <c r="D113" s="2">
        <v>2015</v>
      </c>
      <c r="E113" s="1" t="str">
        <f t="shared" si="3"/>
        <v>Aug</v>
      </c>
      <c r="F113" s="1">
        <v>42243</v>
      </c>
      <c r="G113" s="2" t="s">
        <v>1</v>
      </c>
      <c r="H113" s="2" t="s">
        <v>461</v>
      </c>
      <c r="I113" s="2" t="s">
        <v>462</v>
      </c>
      <c r="J113" s="2" t="s">
        <v>4</v>
      </c>
      <c r="K113" s="2" t="s">
        <v>5</v>
      </c>
      <c r="L113" s="2" t="s">
        <v>463</v>
      </c>
      <c r="M113" s="9" t="s">
        <v>464</v>
      </c>
      <c r="N113">
        <v>43229</v>
      </c>
      <c r="O113" s="2" t="s">
        <v>125</v>
      </c>
      <c r="P113" s="2" t="s">
        <v>467</v>
      </c>
      <c r="Q113" s="2" t="s">
        <v>24</v>
      </c>
      <c r="R113" s="2" t="s">
        <v>149</v>
      </c>
      <c r="S113" s="2" t="s">
        <v>468</v>
      </c>
      <c r="T113">
        <v>4.72</v>
      </c>
    </row>
    <row r="114" spans="1:20" x14ac:dyDescent="0.25">
      <c r="A114">
        <v>116</v>
      </c>
      <c r="B114" s="2" t="s">
        <v>460</v>
      </c>
      <c r="C114" s="1">
        <v>42241</v>
      </c>
      <c r="D114" s="2">
        <v>2015</v>
      </c>
      <c r="E114" s="1" t="str">
        <f t="shared" si="3"/>
        <v>Aug</v>
      </c>
      <c r="F114" s="1">
        <v>42243</v>
      </c>
      <c r="G114" s="2" t="s">
        <v>1</v>
      </c>
      <c r="H114" s="2" t="s">
        <v>461</v>
      </c>
      <c r="I114" s="2" t="s">
        <v>462</v>
      </c>
      <c r="J114" s="2" t="s">
        <v>4</v>
      </c>
      <c r="K114" s="2" t="s">
        <v>5</v>
      </c>
      <c r="L114" s="2" t="s">
        <v>463</v>
      </c>
      <c r="M114" s="9" t="s">
        <v>464</v>
      </c>
      <c r="N114">
        <v>43229</v>
      </c>
      <c r="O114" s="2" t="s">
        <v>125</v>
      </c>
      <c r="P114" s="2" t="s">
        <v>469</v>
      </c>
      <c r="Q114" s="2" t="s">
        <v>24</v>
      </c>
      <c r="R114" s="2" t="s">
        <v>67</v>
      </c>
      <c r="S114" s="2" t="s">
        <v>470</v>
      </c>
      <c r="T114">
        <v>23.975999999999999</v>
      </c>
    </row>
    <row r="115" spans="1:20" x14ac:dyDescent="0.25">
      <c r="A115">
        <v>117</v>
      </c>
      <c r="B115" s="2" t="s">
        <v>460</v>
      </c>
      <c r="C115" s="1">
        <v>42241</v>
      </c>
      <c r="D115" s="2">
        <v>2015</v>
      </c>
      <c r="E115" s="1" t="str">
        <f t="shared" si="3"/>
        <v>Aug</v>
      </c>
      <c r="F115" s="1">
        <v>42243</v>
      </c>
      <c r="G115" s="2" t="s">
        <v>1</v>
      </c>
      <c r="H115" s="2" t="s">
        <v>461</v>
      </c>
      <c r="I115" s="2" t="s">
        <v>462</v>
      </c>
      <c r="J115" s="2" t="s">
        <v>4</v>
      </c>
      <c r="K115" s="2" t="s">
        <v>5</v>
      </c>
      <c r="L115" s="2" t="s">
        <v>463</v>
      </c>
      <c r="M115" s="9" t="s">
        <v>464</v>
      </c>
      <c r="N115">
        <v>43229</v>
      </c>
      <c r="O115" s="2" t="s">
        <v>125</v>
      </c>
      <c r="P115" s="2" t="s">
        <v>471</v>
      </c>
      <c r="Q115" s="2" t="s">
        <v>24</v>
      </c>
      <c r="R115" s="2" t="s">
        <v>149</v>
      </c>
      <c r="S115" s="2" t="s">
        <v>599</v>
      </c>
      <c r="T115">
        <v>130.464</v>
      </c>
    </row>
    <row r="116" spans="1:20" x14ac:dyDescent="0.25">
      <c r="A116">
        <v>118</v>
      </c>
      <c r="B116" s="2" t="s">
        <v>472</v>
      </c>
      <c r="C116" s="1">
        <v>42431</v>
      </c>
      <c r="D116" s="2">
        <v>2016</v>
      </c>
      <c r="E116" s="1" t="str">
        <f t="shared" si="3"/>
        <v>Mar</v>
      </c>
      <c r="F116" s="1">
        <v>42435</v>
      </c>
      <c r="G116" s="2" t="s">
        <v>28</v>
      </c>
      <c r="H116" s="2" t="s">
        <v>473</v>
      </c>
      <c r="I116" s="2" t="s">
        <v>474</v>
      </c>
      <c r="J116" s="2" t="s">
        <v>4</v>
      </c>
      <c r="K116" s="2" t="s">
        <v>5</v>
      </c>
      <c r="L116" s="2" t="s">
        <v>72</v>
      </c>
      <c r="M116" s="9" t="s">
        <v>73</v>
      </c>
      <c r="N116">
        <v>98103</v>
      </c>
      <c r="O116" s="2" t="s">
        <v>22</v>
      </c>
      <c r="P116" s="2" t="s">
        <v>475</v>
      </c>
      <c r="Q116" s="2" t="s">
        <v>10</v>
      </c>
      <c r="R116" s="2" t="s">
        <v>34</v>
      </c>
      <c r="S116" s="2" t="s">
        <v>476</v>
      </c>
      <c r="T116">
        <v>787.53</v>
      </c>
    </row>
    <row r="117" spans="1:20" x14ac:dyDescent="0.25">
      <c r="A117">
        <v>119</v>
      </c>
      <c r="B117" s="2" t="s">
        <v>477</v>
      </c>
      <c r="C117" s="1">
        <v>42465</v>
      </c>
      <c r="D117" s="2">
        <v>2016</v>
      </c>
      <c r="E117" s="1" t="str">
        <f t="shared" si="3"/>
        <v>Apr</v>
      </c>
      <c r="F117" s="1">
        <v>42470</v>
      </c>
      <c r="G117" s="2" t="s">
        <v>28</v>
      </c>
      <c r="H117" s="2" t="s">
        <v>478</v>
      </c>
      <c r="I117" s="2" t="s">
        <v>479</v>
      </c>
      <c r="J117" s="2" t="s">
        <v>19</v>
      </c>
      <c r="K117" s="2" t="s">
        <v>5</v>
      </c>
      <c r="L117" s="2" t="s">
        <v>480</v>
      </c>
      <c r="M117" s="9" t="s">
        <v>308</v>
      </c>
      <c r="N117">
        <v>37620</v>
      </c>
      <c r="O117" s="2" t="s">
        <v>8</v>
      </c>
      <c r="P117" s="2" t="s">
        <v>481</v>
      </c>
      <c r="Q117" s="2" t="s">
        <v>24</v>
      </c>
      <c r="R117" s="2" t="s">
        <v>53</v>
      </c>
      <c r="S117" s="2" t="s">
        <v>482</v>
      </c>
      <c r="T117">
        <v>157.79400000000001</v>
      </c>
    </row>
    <row r="118" spans="1:20" x14ac:dyDescent="0.25">
      <c r="A118">
        <v>120</v>
      </c>
      <c r="B118" s="2" t="s">
        <v>483</v>
      </c>
      <c r="C118" s="1">
        <v>42898</v>
      </c>
      <c r="D118" s="2">
        <v>2017</v>
      </c>
      <c r="E118" s="1" t="str">
        <f t="shared" si="3"/>
        <v>Jun</v>
      </c>
      <c r="F118" s="1">
        <v>42901</v>
      </c>
      <c r="G118" s="2" t="s">
        <v>162</v>
      </c>
      <c r="H118" s="2" t="s">
        <v>484</v>
      </c>
      <c r="I118" s="2" t="s">
        <v>485</v>
      </c>
      <c r="J118" s="2" t="s">
        <v>4</v>
      </c>
      <c r="K118" s="2" t="s">
        <v>5</v>
      </c>
      <c r="L118" s="2" t="s">
        <v>486</v>
      </c>
      <c r="M118" s="9" t="s">
        <v>219</v>
      </c>
      <c r="N118">
        <v>19805</v>
      </c>
      <c r="O118" s="2" t="s">
        <v>125</v>
      </c>
      <c r="P118" s="2" t="s">
        <v>487</v>
      </c>
      <c r="Q118" s="2" t="s">
        <v>10</v>
      </c>
      <c r="R118" s="2" t="s">
        <v>43</v>
      </c>
      <c r="S118" s="2" t="s">
        <v>488</v>
      </c>
      <c r="T118">
        <v>47.04</v>
      </c>
    </row>
    <row r="119" spans="1:20" x14ac:dyDescent="0.25">
      <c r="A119">
        <v>121</v>
      </c>
      <c r="B119" s="2" t="s">
        <v>483</v>
      </c>
      <c r="C119" s="1">
        <v>42898</v>
      </c>
      <c r="D119" s="2">
        <v>2017</v>
      </c>
      <c r="E119" s="1" t="str">
        <f t="shared" si="3"/>
        <v>Jun</v>
      </c>
      <c r="F119" s="1">
        <v>42901</v>
      </c>
      <c r="G119" s="2" t="s">
        <v>162</v>
      </c>
      <c r="H119" s="2" t="s">
        <v>484</v>
      </c>
      <c r="I119" s="2" t="s">
        <v>485</v>
      </c>
      <c r="J119" s="2" t="s">
        <v>4</v>
      </c>
      <c r="K119" s="2" t="s">
        <v>5</v>
      </c>
      <c r="L119" s="2" t="s">
        <v>486</v>
      </c>
      <c r="M119" s="9" t="s">
        <v>219</v>
      </c>
      <c r="N119">
        <v>19805</v>
      </c>
      <c r="O119" s="2" t="s">
        <v>125</v>
      </c>
      <c r="P119" s="2" t="s">
        <v>52</v>
      </c>
      <c r="Q119" s="2" t="s">
        <v>24</v>
      </c>
      <c r="R119" s="2" t="s">
        <v>53</v>
      </c>
      <c r="S119" s="2" t="s">
        <v>54</v>
      </c>
      <c r="T119">
        <v>30.84</v>
      </c>
    </row>
    <row r="120" spans="1:20" x14ac:dyDescent="0.25">
      <c r="A120">
        <v>122</v>
      </c>
      <c r="B120" s="2" t="s">
        <v>483</v>
      </c>
      <c r="C120" s="1">
        <v>42898</v>
      </c>
      <c r="D120" s="2">
        <v>2017</v>
      </c>
      <c r="E120" s="1" t="str">
        <f t="shared" si="3"/>
        <v>Jun</v>
      </c>
      <c r="F120" s="1">
        <v>42901</v>
      </c>
      <c r="G120" s="2" t="s">
        <v>162</v>
      </c>
      <c r="H120" s="2" t="s">
        <v>484</v>
      </c>
      <c r="I120" s="2" t="s">
        <v>485</v>
      </c>
      <c r="J120" s="2" t="s">
        <v>4</v>
      </c>
      <c r="K120" s="2" t="s">
        <v>5</v>
      </c>
      <c r="L120" s="2" t="s">
        <v>486</v>
      </c>
      <c r="M120" s="9" t="s">
        <v>219</v>
      </c>
      <c r="N120">
        <v>19805</v>
      </c>
      <c r="O120" s="2" t="s">
        <v>125</v>
      </c>
      <c r="P120" s="2" t="s">
        <v>489</v>
      </c>
      <c r="Q120" s="2" t="s">
        <v>24</v>
      </c>
      <c r="R120" s="2" t="s">
        <v>37</v>
      </c>
      <c r="S120" s="2" t="s">
        <v>490</v>
      </c>
      <c r="T120">
        <v>226.56</v>
      </c>
    </row>
    <row r="121" spans="1:20" x14ac:dyDescent="0.25">
      <c r="A121">
        <v>123</v>
      </c>
      <c r="B121" s="2" t="s">
        <v>483</v>
      </c>
      <c r="C121" s="1">
        <v>42898</v>
      </c>
      <c r="D121" s="2">
        <v>2017</v>
      </c>
      <c r="E121" s="1" t="str">
        <f t="shared" si="3"/>
        <v>Jun</v>
      </c>
      <c r="F121" s="1">
        <v>42901</v>
      </c>
      <c r="G121" s="2" t="s">
        <v>162</v>
      </c>
      <c r="H121" s="2" t="s">
        <v>484</v>
      </c>
      <c r="I121" s="2" t="s">
        <v>485</v>
      </c>
      <c r="J121" s="2" t="s">
        <v>4</v>
      </c>
      <c r="K121" s="2" t="s">
        <v>5</v>
      </c>
      <c r="L121" s="2" t="s">
        <v>486</v>
      </c>
      <c r="M121" s="9" t="s">
        <v>219</v>
      </c>
      <c r="N121">
        <v>19805</v>
      </c>
      <c r="O121" s="2" t="s">
        <v>125</v>
      </c>
      <c r="P121" s="2" t="s">
        <v>491</v>
      </c>
      <c r="Q121" s="2" t="s">
        <v>24</v>
      </c>
      <c r="R121" s="2" t="s">
        <v>149</v>
      </c>
      <c r="S121" s="2" t="s">
        <v>492</v>
      </c>
      <c r="T121">
        <v>115.02</v>
      </c>
    </row>
    <row r="122" spans="1:20" x14ac:dyDescent="0.25">
      <c r="A122">
        <v>124</v>
      </c>
      <c r="B122" s="2" t="s">
        <v>483</v>
      </c>
      <c r="C122" s="1">
        <v>42898</v>
      </c>
      <c r="D122" s="2">
        <v>2017</v>
      </c>
      <c r="E122" s="1" t="str">
        <f t="shared" si="3"/>
        <v>Jun</v>
      </c>
      <c r="F122" s="1">
        <v>42901</v>
      </c>
      <c r="G122" s="2" t="s">
        <v>162</v>
      </c>
      <c r="H122" s="2" t="s">
        <v>484</v>
      </c>
      <c r="I122" s="2" t="s">
        <v>485</v>
      </c>
      <c r="J122" s="2" t="s">
        <v>4</v>
      </c>
      <c r="K122" s="2" t="s">
        <v>5</v>
      </c>
      <c r="L122" s="2" t="s">
        <v>486</v>
      </c>
      <c r="M122" s="9" t="s">
        <v>219</v>
      </c>
      <c r="N122">
        <v>19805</v>
      </c>
      <c r="O122" s="2" t="s">
        <v>125</v>
      </c>
      <c r="P122" s="2" t="s">
        <v>493</v>
      </c>
      <c r="Q122" s="2" t="s">
        <v>49</v>
      </c>
      <c r="R122" s="2" t="s">
        <v>50</v>
      </c>
      <c r="S122" s="2" t="s">
        <v>494</v>
      </c>
      <c r="T122">
        <v>68.040000000000006</v>
      </c>
    </row>
    <row r="123" spans="1:20" x14ac:dyDescent="0.25">
      <c r="A123">
        <v>125</v>
      </c>
      <c r="B123" s="2" t="s">
        <v>495</v>
      </c>
      <c r="C123" s="1">
        <v>42364</v>
      </c>
      <c r="D123" s="2">
        <v>2015</v>
      </c>
      <c r="E123" s="1" t="str">
        <f t="shared" si="3"/>
        <v>Dec</v>
      </c>
      <c r="F123" s="1">
        <v>42366</v>
      </c>
      <c r="G123" s="2" t="s">
        <v>1</v>
      </c>
      <c r="H123" s="2" t="s">
        <v>496</v>
      </c>
      <c r="I123" s="2" t="s">
        <v>497</v>
      </c>
      <c r="J123" s="2" t="s">
        <v>79</v>
      </c>
      <c r="K123" s="2" t="s">
        <v>5</v>
      </c>
      <c r="L123" s="2" t="s">
        <v>158</v>
      </c>
      <c r="M123" s="9" t="s">
        <v>81</v>
      </c>
      <c r="N123">
        <v>77041</v>
      </c>
      <c r="O123" s="2" t="s">
        <v>82</v>
      </c>
      <c r="P123" s="2" t="s">
        <v>498</v>
      </c>
      <c r="Q123" s="2" t="s">
        <v>10</v>
      </c>
      <c r="R123" s="2" t="s">
        <v>14</v>
      </c>
      <c r="S123" s="2" t="s">
        <v>499</v>
      </c>
      <c r="T123">
        <v>600.55799999999999</v>
      </c>
    </row>
    <row r="124" spans="1:20" x14ac:dyDescent="0.25">
      <c r="A124">
        <v>126</v>
      </c>
      <c r="B124" s="2" t="s">
        <v>500</v>
      </c>
      <c r="C124" s="1">
        <v>42267</v>
      </c>
      <c r="D124" s="2">
        <v>2015</v>
      </c>
      <c r="E124" s="1" t="str">
        <f t="shared" si="3"/>
        <v>Sep</v>
      </c>
      <c r="F124" s="1">
        <v>42272</v>
      </c>
      <c r="G124" s="2" t="s">
        <v>28</v>
      </c>
      <c r="H124" s="2" t="s">
        <v>501</v>
      </c>
      <c r="I124" s="2" t="s">
        <v>502</v>
      </c>
      <c r="J124" s="2" t="s">
        <v>4</v>
      </c>
      <c r="K124" s="2" t="s">
        <v>5</v>
      </c>
      <c r="L124" s="2" t="s">
        <v>503</v>
      </c>
      <c r="M124" s="9" t="s">
        <v>185</v>
      </c>
      <c r="N124">
        <v>61701</v>
      </c>
      <c r="O124" s="2" t="s">
        <v>82</v>
      </c>
      <c r="P124" s="2" t="s">
        <v>504</v>
      </c>
      <c r="Q124" s="2" t="s">
        <v>10</v>
      </c>
      <c r="R124" s="2" t="s">
        <v>34</v>
      </c>
      <c r="S124" s="2" t="s">
        <v>505</v>
      </c>
      <c r="T124">
        <v>617.70000000000005</v>
      </c>
    </row>
    <row r="125" spans="1:20" x14ac:dyDescent="0.25">
      <c r="A125">
        <v>127</v>
      </c>
      <c r="B125" s="2" t="s">
        <v>506</v>
      </c>
      <c r="C125" s="1">
        <v>43409</v>
      </c>
      <c r="D125" s="2">
        <v>2018</v>
      </c>
      <c r="E125" s="1" t="str">
        <f t="shared" si="3"/>
        <v>Nov</v>
      </c>
      <c r="F125" s="1">
        <v>43416</v>
      </c>
      <c r="G125" s="2" t="s">
        <v>28</v>
      </c>
      <c r="H125" s="2" t="s">
        <v>507</v>
      </c>
      <c r="I125" s="2" t="s">
        <v>508</v>
      </c>
      <c r="J125" s="2" t="s">
        <v>4</v>
      </c>
      <c r="K125" s="2" t="s">
        <v>5</v>
      </c>
      <c r="L125" s="2" t="s">
        <v>509</v>
      </c>
      <c r="M125" s="9" t="s">
        <v>283</v>
      </c>
      <c r="N125">
        <v>85023</v>
      </c>
      <c r="O125" s="2" t="s">
        <v>22</v>
      </c>
      <c r="P125" s="2" t="s">
        <v>510</v>
      </c>
      <c r="Q125" s="2" t="s">
        <v>24</v>
      </c>
      <c r="R125" s="2" t="s">
        <v>53</v>
      </c>
      <c r="S125" s="2" t="s">
        <v>511</v>
      </c>
      <c r="T125">
        <v>2.3879999999999999</v>
      </c>
    </row>
    <row r="126" spans="1:20" x14ac:dyDescent="0.25">
      <c r="A126">
        <v>128</v>
      </c>
      <c r="B126" s="2" t="s">
        <v>506</v>
      </c>
      <c r="C126" s="1">
        <v>43409</v>
      </c>
      <c r="D126" s="2">
        <v>2018</v>
      </c>
      <c r="E126" s="1" t="str">
        <f t="shared" si="3"/>
        <v>Nov</v>
      </c>
      <c r="F126" s="1">
        <v>43416</v>
      </c>
      <c r="G126" s="2" t="s">
        <v>28</v>
      </c>
      <c r="H126" s="2" t="s">
        <v>507</v>
      </c>
      <c r="I126" s="2" t="s">
        <v>508</v>
      </c>
      <c r="J126" s="2" t="s">
        <v>4</v>
      </c>
      <c r="K126" s="2" t="s">
        <v>5</v>
      </c>
      <c r="L126" s="2" t="s">
        <v>509</v>
      </c>
      <c r="M126" s="9" t="s">
        <v>283</v>
      </c>
      <c r="N126">
        <v>85023</v>
      </c>
      <c r="O126" s="2" t="s">
        <v>22</v>
      </c>
      <c r="P126" s="2" t="s">
        <v>512</v>
      </c>
      <c r="Q126" s="2" t="s">
        <v>24</v>
      </c>
      <c r="R126" s="2" t="s">
        <v>37</v>
      </c>
      <c r="S126" s="2" t="s">
        <v>513</v>
      </c>
      <c r="T126">
        <v>243.99199999999999</v>
      </c>
    </row>
    <row r="127" spans="1:20" x14ac:dyDescent="0.25">
      <c r="A127">
        <v>129</v>
      </c>
      <c r="B127" s="2" t="s">
        <v>514</v>
      </c>
      <c r="C127" s="1">
        <v>43045</v>
      </c>
      <c r="D127" s="2">
        <v>2017</v>
      </c>
      <c r="E127" s="1" t="str">
        <f t="shared" si="3"/>
        <v>Nov</v>
      </c>
      <c r="F127" s="1">
        <v>43049</v>
      </c>
      <c r="G127" s="2" t="s">
        <v>1</v>
      </c>
      <c r="H127" s="2" t="s">
        <v>515</v>
      </c>
      <c r="I127" s="2" t="s">
        <v>516</v>
      </c>
      <c r="J127" s="2" t="s">
        <v>79</v>
      </c>
      <c r="K127" s="2" t="s">
        <v>5</v>
      </c>
      <c r="L127" s="2" t="s">
        <v>20</v>
      </c>
      <c r="M127" s="9" t="s">
        <v>21</v>
      </c>
      <c r="N127">
        <v>90004</v>
      </c>
      <c r="O127" s="2" t="s">
        <v>22</v>
      </c>
      <c r="P127" s="2" t="s">
        <v>277</v>
      </c>
      <c r="Q127" s="2" t="s">
        <v>10</v>
      </c>
      <c r="R127" s="2" t="s">
        <v>14</v>
      </c>
      <c r="S127" s="2" t="s">
        <v>517</v>
      </c>
      <c r="T127">
        <v>81.424000000000007</v>
      </c>
    </row>
    <row r="128" spans="1:20" x14ac:dyDescent="0.25">
      <c r="A128">
        <v>130</v>
      </c>
      <c r="B128" s="2" t="s">
        <v>514</v>
      </c>
      <c r="C128" s="1">
        <v>43045</v>
      </c>
      <c r="D128" s="2">
        <v>2017</v>
      </c>
      <c r="E128" s="1" t="str">
        <f t="shared" si="3"/>
        <v>Nov</v>
      </c>
      <c r="F128" s="1">
        <v>43049</v>
      </c>
      <c r="G128" s="2" t="s">
        <v>1</v>
      </c>
      <c r="H128" s="2" t="s">
        <v>515</v>
      </c>
      <c r="I128" s="2" t="s">
        <v>516</v>
      </c>
      <c r="J128" s="2" t="s">
        <v>79</v>
      </c>
      <c r="K128" s="2" t="s">
        <v>5</v>
      </c>
      <c r="L128" s="2" t="s">
        <v>20</v>
      </c>
      <c r="M128" s="9" t="s">
        <v>21</v>
      </c>
      <c r="N128">
        <v>90004</v>
      </c>
      <c r="O128" s="2" t="s">
        <v>22</v>
      </c>
      <c r="P128" s="2" t="s">
        <v>518</v>
      </c>
      <c r="Q128" s="2" t="s">
        <v>10</v>
      </c>
      <c r="R128" s="2" t="s">
        <v>43</v>
      </c>
      <c r="S128" s="2" t="s">
        <v>519</v>
      </c>
      <c r="T128">
        <v>238.56</v>
      </c>
    </row>
    <row r="129" spans="1:20" x14ac:dyDescent="0.25">
      <c r="A129">
        <v>131</v>
      </c>
      <c r="B129" s="2" t="s">
        <v>520</v>
      </c>
      <c r="C129" s="1">
        <v>43133</v>
      </c>
      <c r="D129" s="2">
        <v>2018</v>
      </c>
      <c r="E129" s="1" t="str">
        <f t="shared" si="3"/>
        <v>Feb</v>
      </c>
      <c r="F129" s="1">
        <v>43136</v>
      </c>
      <c r="G129" s="2" t="s">
        <v>162</v>
      </c>
      <c r="H129" s="2" t="s">
        <v>521</v>
      </c>
      <c r="I129" s="2" t="s">
        <v>522</v>
      </c>
      <c r="J129" s="2" t="s">
        <v>19</v>
      </c>
      <c r="K129" s="2" t="s">
        <v>5</v>
      </c>
      <c r="L129" s="2" t="s">
        <v>463</v>
      </c>
      <c r="M129" s="9" t="s">
        <v>464</v>
      </c>
      <c r="N129">
        <v>43229</v>
      </c>
      <c r="O129" s="2" t="s">
        <v>125</v>
      </c>
      <c r="P129" s="2" t="s">
        <v>523</v>
      </c>
      <c r="Q129" s="2" t="s">
        <v>49</v>
      </c>
      <c r="R129" s="2" t="s">
        <v>50</v>
      </c>
      <c r="S129" s="2" t="s">
        <v>524</v>
      </c>
      <c r="T129">
        <v>59.97</v>
      </c>
    </row>
    <row r="130" spans="1:20" x14ac:dyDescent="0.25">
      <c r="A130">
        <v>132</v>
      </c>
      <c r="B130" s="2" t="s">
        <v>520</v>
      </c>
      <c r="C130" s="1">
        <v>43133</v>
      </c>
      <c r="D130" s="2">
        <v>2018</v>
      </c>
      <c r="E130" s="1" t="str">
        <f t="shared" ref="E130:E145" si="4">TEXT(C130, "mmm")</f>
        <v>Feb</v>
      </c>
      <c r="F130" s="1">
        <v>43136</v>
      </c>
      <c r="G130" s="2" t="s">
        <v>162</v>
      </c>
      <c r="H130" s="2" t="s">
        <v>521</v>
      </c>
      <c r="I130" s="2" t="s">
        <v>522</v>
      </c>
      <c r="J130" s="2" t="s">
        <v>19</v>
      </c>
      <c r="K130" s="2" t="s">
        <v>5</v>
      </c>
      <c r="L130" s="2" t="s">
        <v>463</v>
      </c>
      <c r="M130" s="9" t="s">
        <v>464</v>
      </c>
      <c r="N130">
        <v>43229</v>
      </c>
      <c r="O130" s="2" t="s">
        <v>125</v>
      </c>
      <c r="P130" s="2" t="s">
        <v>525</v>
      </c>
      <c r="Q130" s="2" t="s">
        <v>24</v>
      </c>
      <c r="R130" s="2" t="s">
        <v>67</v>
      </c>
      <c r="S130" s="2" t="s">
        <v>526</v>
      </c>
      <c r="T130">
        <v>78.304000000000002</v>
      </c>
    </row>
    <row r="131" spans="1:20" x14ac:dyDescent="0.25">
      <c r="A131">
        <v>133</v>
      </c>
      <c r="B131" s="2" t="s">
        <v>520</v>
      </c>
      <c r="C131" s="1">
        <v>43133</v>
      </c>
      <c r="D131" s="2">
        <v>2018</v>
      </c>
      <c r="E131" s="1" t="str">
        <f t="shared" si="4"/>
        <v>Feb</v>
      </c>
      <c r="F131" s="1">
        <v>43136</v>
      </c>
      <c r="G131" s="2" t="s">
        <v>162</v>
      </c>
      <c r="H131" s="2" t="s">
        <v>521</v>
      </c>
      <c r="I131" s="2" t="s">
        <v>522</v>
      </c>
      <c r="J131" s="2" t="s">
        <v>19</v>
      </c>
      <c r="K131" s="2" t="s">
        <v>5</v>
      </c>
      <c r="L131" s="2" t="s">
        <v>463</v>
      </c>
      <c r="M131" s="9" t="s">
        <v>464</v>
      </c>
      <c r="N131">
        <v>43229</v>
      </c>
      <c r="O131" s="2" t="s">
        <v>125</v>
      </c>
      <c r="P131" s="2" t="s">
        <v>527</v>
      </c>
      <c r="Q131" s="2" t="s">
        <v>24</v>
      </c>
      <c r="R131" s="2" t="s">
        <v>242</v>
      </c>
      <c r="S131" s="2" t="s">
        <v>528</v>
      </c>
      <c r="T131">
        <v>21.456</v>
      </c>
    </row>
    <row r="132" spans="1:20" x14ac:dyDescent="0.25">
      <c r="A132">
        <v>134</v>
      </c>
      <c r="B132" s="2" t="s">
        <v>529</v>
      </c>
      <c r="C132" s="1">
        <v>43021</v>
      </c>
      <c r="D132" s="2">
        <v>2017</v>
      </c>
      <c r="E132" s="1" t="str">
        <f t="shared" si="4"/>
        <v>Oct</v>
      </c>
      <c r="F132" s="1">
        <v>43027</v>
      </c>
      <c r="G132" s="2" t="s">
        <v>28</v>
      </c>
      <c r="H132" s="2" t="s">
        <v>530</v>
      </c>
      <c r="I132" s="2" t="s">
        <v>531</v>
      </c>
      <c r="J132" s="2" t="s">
        <v>4</v>
      </c>
      <c r="K132" s="2" t="s">
        <v>5</v>
      </c>
      <c r="L132" s="2" t="s">
        <v>532</v>
      </c>
      <c r="M132" s="9" t="s">
        <v>21</v>
      </c>
      <c r="N132">
        <v>95661</v>
      </c>
      <c r="O132" s="2" t="s">
        <v>22</v>
      </c>
      <c r="P132" s="2" t="s">
        <v>533</v>
      </c>
      <c r="Q132" s="2" t="s">
        <v>24</v>
      </c>
      <c r="R132" s="2" t="s">
        <v>67</v>
      </c>
      <c r="S132" s="2" t="s">
        <v>534</v>
      </c>
      <c r="T132">
        <v>20.04</v>
      </c>
    </row>
    <row r="133" spans="1:20" x14ac:dyDescent="0.25">
      <c r="A133">
        <v>135</v>
      </c>
      <c r="B133" s="2" t="s">
        <v>529</v>
      </c>
      <c r="C133" s="1">
        <v>43021</v>
      </c>
      <c r="D133" s="2">
        <v>2017</v>
      </c>
      <c r="E133" s="1" t="str">
        <f t="shared" si="4"/>
        <v>Oct</v>
      </c>
      <c r="F133" s="1">
        <v>43027</v>
      </c>
      <c r="G133" s="2" t="s">
        <v>28</v>
      </c>
      <c r="H133" s="2" t="s">
        <v>530</v>
      </c>
      <c r="I133" s="2" t="s">
        <v>531</v>
      </c>
      <c r="J133" s="2" t="s">
        <v>4</v>
      </c>
      <c r="K133" s="2" t="s">
        <v>5</v>
      </c>
      <c r="L133" s="2" t="s">
        <v>532</v>
      </c>
      <c r="M133" s="9" t="s">
        <v>21</v>
      </c>
      <c r="N133">
        <v>95661</v>
      </c>
      <c r="O133" s="2" t="s">
        <v>22</v>
      </c>
      <c r="P133" s="2" t="s">
        <v>535</v>
      </c>
      <c r="Q133" s="2" t="s">
        <v>24</v>
      </c>
      <c r="R133" s="2" t="s">
        <v>67</v>
      </c>
      <c r="S133" s="2" t="s">
        <v>536</v>
      </c>
      <c r="T133">
        <v>35.44</v>
      </c>
    </row>
    <row r="134" spans="1:20" x14ac:dyDescent="0.25">
      <c r="A134">
        <v>136</v>
      </c>
      <c r="B134" s="2" t="s">
        <v>529</v>
      </c>
      <c r="C134" s="1">
        <v>43021</v>
      </c>
      <c r="D134" s="2">
        <v>2017</v>
      </c>
      <c r="E134" s="1" t="str">
        <f t="shared" si="4"/>
        <v>Oct</v>
      </c>
      <c r="F134" s="1">
        <v>43027</v>
      </c>
      <c r="G134" s="2" t="s">
        <v>28</v>
      </c>
      <c r="H134" s="2" t="s">
        <v>530</v>
      </c>
      <c r="I134" s="2" t="s">
        <v>531</v>
      </c>
      <c r="J134" s="2" t="s">
        <v>4</v>
      </c>
      <c r="K134" s="2" t="s">
        <v>5</v>
      </c>
      <c r="L134" s="2" t="s">
        <v>532</v>
      </c>
      <c r="M134" s="9" t="s">
        <v>21</v>
      </c>
      <c r="N134">
        <v>95661</v>
      </c>
      <c r="O134" s="2" t="s">
        <v>22</v>
      </c>
      <c r="P134" s="2" t="s">
        <v>537</v>
      </c>
      <c r="Q134" s="2" t="s">
        <v>24</v>
      </c>
      <c r="R134" s="2" t="s">
        <v>46</v>
      </c>
      <c r="S134" s="2" t="s">
        <v>538</v>
      </c>
      <c r="T134">
        <v>11.52</v>
      </c>
    </row>
    <row r="135" spans="1:20" x14ac:dyDescent="0.25">
      <c r="A135">
        <v>137</v>
      </c>
      <c r="B135" s="2" t="s">
        <v>529</v>
      </c>
      <c r="C135" s="1">
        <v>43021</v>
      </c>
      <c r="D135" s="2">
        <v>2017</v>
      </c>
      <c r="E135" s="1" t="str">
        <f t="shared" si="4"/>
        <v>Oct</v>
      </c>
      <c r="F135" s="1">
        <v>43027</v>
      </c>
      <c r="G135" s="2" t="s">
        <v>28</v>
      </c>
      <c r="H135" s="2" t="s">
        <v>530</v>
      </c>
      <c r="I135" s="2" t="s">
        <v>531</v>
      </c>
      <c r="J135" s="2" t="s">
        <v>4</v>
      </c>
      <c r="K135" s="2" t="s">
        <v>5</v>
      </c>
      <c r="L135" s="2" t="s">
        <v>532</v>
      </c>
      <c r="M135" s="9" t="s">
        <v>21</v>
      </c>
      <c r="N135">
        <v>95661</v>
      </c>
      <c r="O135" s="2" t="s">
        <v>22</v>
      </c>
      <c r="P135" s="2" t="s">
        <v>539</v>
      </c>
      <c r="Q135" s="2" t="s">
        <v>24</v>
      </c>
      <c r="R135" s="2" t="s">
        <v>242</v>
      </c>
      <c r="S135" s="2" t="s">
        <v>540</v>
      </c>
      <c r="T135">
        <v>4.0199999999999996</v>
      </c>
    </row>
    <row r="136" spans="1:20" x14ac:dyDescent="0.25">
      <c r="A136">
        <v>138</v>
      </c>
      <c r="B136" s="2" t="s">
        <v>529</v>
      </c>
      <c r="C136" s="1">
        <v>43021</v>
      </c>
      <c r="D136" s="2">
        <v>2017</v>
      </c>
      <c r="E136" s="1" t="str">
        <f t="shared" si="4"/>
        <v>Oct</v>
      </c>
      <c r="F136" s="1">
        <v>43027</v>
      </c>
      <c r="G136" s="2" t="s">
        <v>28</v>
      </c>
      <c r="H136" s="2" t="s">
        <v>530</v>
      </c>
      <c r="I136" s="2" t="s">
        <v>531</v>
      </c>
      <c r="J136" s="2" t="s">
        <v>4</v>
      </c>
      <c r="K136" s="2" t="s">
        <v>5</v>
      </c>
      <c r="L136" s="2" t="s">
        <v>532</v>
      </c>
      <c r="M136" s="9" t="s">
        <v>21</v>
      </c>
      <c r="N136">
        <v>95661</v>
      </c>
      <c r="O136" s="2" t="s">
        <v>22</v>
      </c>
      <c r="P136" s="2" t="s">
        <v>541</v>
      </c>
      <c r="Q136" s="2" t="s">
        <v>24</v>
      </c>
      <c r="R136" s="2" t="s">
        <v>53</v>
      </c>
      <c r="S136" s="2" t="s">
        <v>542</v>
      </c>
      <c r="T136">
        <v>76.176000000000002</v>
      </c>
    </row>
    <row r="137" spans="1:20" x14ac:dyDescent="0.25">
      <c r="A137">
        <v>139</v>
      </c>
      <c r="B137" s="2" t="s">
        <v>529</v>
      </c>
      <c r="C137" s="1">
        <v>43021</v>
      </c>
      <c r="D137" s="2">
        <v>2017</v>
      </c>
      <c r="E137" s="1" t="str">
        <f t="shared" si="4"/>
        <v>Oct</v>
      </c>
      <c r="F137" s="1">
        <v>43027</v>
      </c>
      <c r="G137" s="2" t="s">
        <v>28</v>
      </c>
      <c r="H137" s="2" t="s">
        <v>530</v>
      </c>
      <c r="I137" s="2" t="s">
        <v>531</v>
      </c>
      <c r="J137" s="2" t="s">
        <v>4</v>
      </c>
      <c r="K137" s="2" t="s">
        <v>5</v>
      </c>
      <c r="L137" s="2" t="s">
        <v>532</v>
      </c>
      <c r="M137" s="9" t="s">
        <v>21</v>
      </c>
      <c r="N137">
        <v>95661</v>
      </c>
      <c r="O137" s="2" t="s">
        <v>22</v>
      </c>
      <c r="P137" s="2" t="s">
        <v>543</v>
      </c>
      <c r="Q137" s="2" t="s">
        <v>24</v>
      </c>
      <c r="R137" s="2" t="s">
        <v>544</v>
      </c>
      <c r="S137" s="2" t="s">
        <v>545</v>
      </c>
      <c r="T137">
        <v>65.88</v>
      </c>
    </row>
    <row r="138" spans="1:20" x14ac:dyDescent="0.25">
      <c r="A138">
        <v>140</v>
      </c>
      <c r="B138" s="2" t="s">
        <v>529</v>
      </c>
      <c r="C138" s="1">
        <v>43021</v>
      </c>
      <c r="D138" s="2">
        <v>2017</v>
      </c>
      <c r="E138" s="1" t="str">
        <f t="shared" si="4"/>
        <v>Oct</v>
      </c>
      <c r="F138" s="1">
        <v>43027</v>
      </c>
      <c r="G138" s="2" t="s">
        <v>28</v>
      </c>
      <c r="H138" s="2" t="s">
        <v>530</v>
      </c>
      <c r="I138" s="2" t="s">
        <v>531</v>
      </c>
      <c r="J138" s="2" t="s">
        <v>4</v>
      </c>
      <c r="K138" s="2" t="s">
        <v>5</v>
      </c>
      <c r="L138" s="2" t="s">
        <v>532</v>
      </c>
      <c r="M138" s="9" t="s">
        <v>21</v>
      </c>
      <c r="N138">
        <v>95661</v>
      </c>
      <c r="O138" s="2" t="s">
        <v>22</v>
      </c>
      <c r="P138" s="2" t="s">
        <v>232</v>
      </c>
      <c r="Q138" s="2" t="s">
        <v>10</v>
      </c>
      <c r="R138" s="2" t="s">
        <v>43</v>
      </c>
      <c r="S138" s="2" t="s">
        <v>233</v>
      </c>
      <c r="T138">
        <v>43.12</v>
      </c>
    </row>
    <row r="139" spans="1:20" x14ac:dyDescent="0.25">
      <c r="A139">
        <v>141</v>
      </c>
      <c r="B139" s="2" t="s">
        <v>546</v>
      </c>
      <c r="C139" s="1">
        <v>42983</v>
      </c>
      <c r="D139" s="2">
        <v>2017</v>
      </c>
      <c r="E139" s="1" t="str">
        <f t="shared" si="4"/>
        <v>Sep</v>
      </c>
      <c r="F139" s="1">
        <v>42985</v>
      </c>
      <c r="G139" s="2" t="s">
        <v>1</v>
      </c>
      <c r="H139" s="2" t="s">
        <v>547</v>
      </c>
      <c r="I139" s="2" t="s">
        <v>548</v>
      </c>
      <c r="J139" s="2" t="s">
        <v>19</v>
      </c>
      <c r="K139" s="2" t="s">
        <v>5</v>
      </c>
      <c r="L139" s="2" t="s">
        <v>123</v>
      </c>
      <c r="M139" s="9" t="s">
        <v>124</v>
      </c>
      <c r="N139">
        <v>19140</v>
      </c>
      <c r="O139" s="2" t="s">
        <v>125</v>
      </c>
      <c r="P139" s="2" t="s">
        <v>146</v>
      </c>
      <c r="Q139" s="2" t="s">
        <v>10</v>
      </c>
      <c r="R139" s="2" t="s">
        <v>43</v>
      </c>
      <c r="S139" s="2" t="s">
        <v>147</v>
      </c>
      <c r="T139">
        <v>82.8</v>
      </c>
    </row>
    <row r="140" spans="1:20" x14ac:dyDescent="0.25">
      <c r="A140">
        <v>142</v>
      </c>
      <c r="B140" s="2" t="s">
        <v>549</v>
      </c>
      <c r="C140" s="1">
        <v>43361</v>
      </c>
      <c r="D140" s="2">
        <v>2018</v>
      </c>
      <c r="E140" s="1" t="str">
        <f t="shared" si="4"/>
        <v>Sep</v>
      </c>
      <c r="F140" s="1">
        <v>43366</v>
      </c>
      <c r="G140" s="2" t="s">
        <v>28</v>
      </c>
      <c r="H140" s="2" t="s">
        <v>550</v>
      </c>
      <c r="I140" s="2" t="s">
        <v>551</v>
      </c>
      <c r="J140" s="2" t="s">
        <v>19</v>
      </c>
      <c r="K140" s="2" t="s">
        <v>5</v>
      </c>
      <c r="L140" s="2" t="s">
        <v>104</v>
      </c>
      <c r="M140" s="9" t="s">
        <v>21</v>
      </c>
      <c r="N140">
        <v>94122</v>
      </c>
      <c r="O140" s="2" t="s">
        <v>22</v>
      </c>
      <c r="P140" s="2" t="s">
        <v>552</v>
      </c>
      <c r="Q140" s="2" t="s">
        <v>24</v>
      </c>
      <c r="R140" s="2" t="s">
        <v>46</v>
      </c>
      <c r="S140" s="2" t="s">
        <v>553</v>
      </c>
      <c r="T140">
        <v>8.82</v>
      </c>
    </row>
    <row r="141" spans="1:20" x14ac:dyDescent="0.25">
      <c r="A141">
        <v>143</v>
      </c>
      <c r="B141" s="2" t="s">
        <v>549</v>
      </c>
      <c r="C141" s="1">
        <v>43361</v>
      </c>
      <c r="D141" s="2">
        <v>2018</v>
      </c>
      <c r="E141" s="1" t="str">
        <f t="shared" si="4"/>
        <v>Sep</v>
      </c>
      <c r="F141" s="1">
        <v>43366</v>
      </c>
      <c r="G141" s="2" t="s">
        <v>28</v>
      </c>
      <c r="H141" s="2" t="s">
        <v>550</v>
      </c>
      <c r="I141" s="2" t="s">
        <v>551</v>
      </c>
      <c r="J141" s="2" t="s">
        <v>19</v>
      </c>
      <c r="K141" s="2" t="s">
        <v>5</v>
      </c>
      <c r="L141" s="2" t="s">
        <v>104</v>
      </c>
      <c r="M141" s="9" t="s">
        <v>21</v>
      </c>
      <c r="N141">
        <v>94122</v>
      </c>
      <c r="O141" s="2" t="s">
        <v>22</v>
      </c>
      <c r="P141" s="2" t="s">
        <v>554</v>
      </c>
      <c r="Q141" s="2" t="s">
        <v>24</v>
      </c>
      <c r="R141" s="2" t="s">
        <v>149</v>
      </c>
      <c r="S141" s="2" t="s">
        <v>555</v>
      </c>
      <c r="T141">
        <v>10.86</v>
      </c>
    </row>
    <row r="142" spans="1:20" x14ac:dyDescent="0.25">
      <c r="A142">
        <v>144</v>
      </c>
      <c r="B142" s="2" t="s">
        <v>549</v>
      </c>
      <c r="C142" s="1">
        <v>43361</v>
      </c>
      <c r="D142" s="2">
        <v>2018</v>
      </c>
      <c r="E142" s="1" t="str">
        <f t="shared" si="4"/>
        <v>Sep</v>
      </c>
      <c r="F142" s="1">
        <v>43366</v>
      </c>
      <c r="G142" s="2" t="s">
        <v>28</v>
      </c>
      <c r="H142" s="2" t="s">
        <v>550</v>
      </c>
      <c r="I142" s="2" t="s">
        <v>551</v>
      </c>
      <c r="J142" s="2" t="s">
        <v>19</v>
      </c>
      <c r="K142" s="2" t="s">
        <v>5</v>
      </c>
      <c r="L142" s="2" t="s">
        <v>104</v>
      </c>
      <c r="M142" s="9" t="s">
        <v>21</v>
      </c>
      <c r="N142">
        <v>94122</v>
      </c>
      <c r="O142" s="2" t="s">
        <v>22</v>
      </c>
      <c r="P142" s="2" t="s">
        <v>556</v>
      </c>
      <c r="Q142" s="2" t="s">
        <v>24</v>
      </c>
      <c r="R142" s="2" t="s">
        <v>67</v>
      </c>
      <c r="S142" s="2" t="s">
        <v>557</v>
      </c>
      <c r="T142">
        <v>143.69999999999999</v>
      </c>
    </row>
    <row r="143" spans="1:20" x14ac:dyDescent="0.25">
      <c r="A143">
        <v>145</v>
      </c>
      <c r="B143" s="2" t="s">
        <v>558</v>
      </c>
      <c r="C143" s="1">
        <v>43456</v>
      </c>
      <c r="D143" s="2">
        <v>2018</v>
      </c>
      <c r="E143" s="1" t="str">
        <f t="shared" si="4"/>
        <v>Dec</v>
      </c>
      <c r="F143" s="1">
        <v>43461</v>
      </c>
      <c r="G143" s="2" t="s">
        <v>28</v>
      </c>
      <c r="H143" s="2" t="s">
        <v>559</v>
      </c>
      <c r="I143" s="2" t="s">
        <v>560</v>
      </c>
      <c r="J143" s="2" t="s">
        <v>4</v>
      </c>
      <c r="K143" s="2" t="s">
        <v>5</v>
      </c>
      <c r="L143" s="2" t="s">
        <v>561</v>
      </c>
      <c r="M143" s="9" t="s">
        <v>562</v>
      </c>
      <c r="N143">
        <v>64055</v>
      </c>
      <c r="O143" s="2" t="s">
        <v>82</v>
      </c>
      <c r="P143" s="2" t="s">
        <v>563</v>
      </c>
      <c r="Q143" s="2" t="s">
        <v>24</v>
      </c>
      <c r="R143" s="2" t="s">
        <v>56</v>
      </c>
      <c r="S143" s="2" t="s">
        <v>564</v>
      </c>
      <c r="T143">
        <v>839.43</v>
      </c>
    </row>
    <row r="144" spans="1:20" x14ac:dyDescent="0.25">
      <c r="A144">
        <v>146</v>
      </c>
      <c r="B144" s="2" t="s">
        <v>565</v>
      </c>
      <c r="C144" s="1">
        <v>42620</v>
      </c>
      <c r="D144" s="2">
        <v>2016</v>
      </c>
      <c r="E144" s="1" t="str">
        <f t="shared" si="4"/>
        <v>Sep</v>
      </c>
      <c r="F144" s="1">
        <v>42625</v>
      </c>
      <c r="G144" s="2" t="s">
        <v>28</v>
      </c>
      <c r="H144" s="2" t="s">
        <v>566</v>
      </c>
      <c r="I144" s="2" t="s">
        <v>567</v>
      </c>
      <c r="J144" s="2" t="s">
        <v>4</v>
      </c>
      <c r="K144" s="2" t="s">
        <v>5</v>
      </c>
      <c r="L144" s="2" t="s">
        <v>568</v>
      </c>
      <c r="M144" s="9" t="s">
        <v>21</v>
      </c>
      <c r="N144">
        <v>91104</v>
      </c>
      <c r="O144" s="2" t="s">
        <v>22</v>
      </c>
      <c r="P144" s="2" t="s">
        <v>349</v>
      </c>
      <c r="Q144" s="2" t="s">
        <v>24</v>
      </c>
      <c r="R144" s="2" t="s">
        <v>37</v>
      </c>
      <c r="S144" s="2" t="s">
        <v>350</v>
      </c>
      <c r="T144">
        <v>671.93</v>
      </c>
    </row>
    <row r="145" spans="1:20" x14ac:dyDescent="0.25">
      <c r="A145">
        <v>147</v>
      </c>
      <c r="B145" s="2" t="s">
        <v>569</v>
      </c>
      <c r="C145" s="1">
        <v>42299</v>
      </c>
      <c r="D145">
        <v>2015</v>
      </c>
      <c r="E145" s="1" t="str">
        <f t="shared" si="4"/>
        <v>Oct</v>
      </c>
      <c r="F145" s="1">
        <v>42305</v>
      </c>
      <c r="G145" s="2" t="s">
        <v>28</v>
      </c>
      <c r="H145" s="2" t="s">
        <v>570</v>
      </c>
      <c r="I145" s="2" t="s">
        <v>571</v>
      </c>
      <c r="J145" s="2" t="s">
        <v>79</v>
      </c>
      <c r="K145" s="2" t="s">
        <v>5</v>
      </c>
      <c r="L145" s="2" t="s">
        <v>572</v>
      </c>
      <c r="M145" s="9" t="s">
        <v>464</v>
      </c>
      <c r="N145">
        <v>43055</v>
      </c>
      <c r="O145" s="2" t="s">
        <v>125</v>
      </c>
      <c r="P145" s="2" t="s">
        <v>573</v>
      </c>
      <c r="Q145" s="2" t="s">
        <v>10</v>
      </c>
      <c r="R145" s="2" t="s">
        <v>43</v>
      </c>
      <c r="S145" s="2" t="s">
        <v>574</v>
      </c>
      <c r="T145">
        <v>93.888000000000005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AE06A-E3AA-4F43-8F07-33BF3DB201F3}">
  <dimension ref="A1:F49"/>
  <sheetViews>
    <sheetView workbookViewId="0">
      <selection activeCell="C2" sqref="C2"/>
    </sheetView>
  </sheetViews>
  <sheetFormatPr defaultRowHeight="15" x14ac:dyDescent="0.25"/>
  <cols>
    <col min="1" max="1" width="7.140625" bestFit="1" customWidth="1"/>
    <col min="5" max="5" width="17.28515625" bestFit="1" customWidth="1"/>
  </cols>
  <sheetData>
    <row r="1" spans="1:6" x14ac:dyDescent="0.25">
      <c r="A1" t="s">
        <v>620</v>
      </c>
      <c r="B1" t="s">
        <v>621</v>
      </c>
      <c r="C1" t="s">
        <v>592</v>
      </c>
      <c r="E1" t="s">
        <v>585</v>
      </c>
      <c r="F1" t="s">
        <v>649</v>
      </c>
    </row>
    <row r="2" spans="1:6" x14ac:dyDescent="0.25">
      <c r="A2" s="7">
        <v>2015</v>
      </c>
      <c r="B2" s="2" t="s">
        <v>612</v>
      </c>
      <c r="C2">
        <f>IFERROR(SUMIFS(Query1!T:T, Query1!D:D, A2, Query1!E:E, B2), 0)</f>
        <v>0</v>
      </c>
      <c r="E2" s="9" t="s">
        <v>329</v>
      </c>
      <c r="F2" s="9" t="s">
        <v>623</v>
      </c>
    </row>
    <row r="3" spans="1:6" x14ac:dyDescent="0.25">
      <c r="A3" s="7">
        <v>2015</v>
      </c>
      <c r="B3" s="2" t="s">
        <v>618</v>
      </c>
      <c r="C3">
        <f>IFERROR(SUMIFS(Query1!T:T, Query1!D:D, A3, Query1!E:E, B3), 0)</f>
        <v>0</v>
      </c>
      <c r="E3" s="9" t="s">
        <v>283</v>
      </c>
      <c r="F3" s="9" t="s">
        <v>624</v>
      </c>
    </row>
    <row r="4" spans="1:6" x14ac:dyDescent="0.25">
      <c r="A4" s="7">
        <v>2015</v>
      </c>
      <c r="B4" s="2" t="s">
        <v>613</v>
      </c>
      <c r="C4">
        <f>IFERROR(SUMIFS(Query1!T:T, Query1!D:D, A4, Query1!E:E, B4), 0)</f>
        <v>0</v>
      </c>
      <c r="E4" s="9" t="s">
        <v>21</v>
      </c>
      <c r="F4" s="9" t="s">
        <v>625</v>
      </c>
    </row>
    <row r="5" spans="1:6" x14ac:dyDescent="0.25">
      <c r="A5" s="7">
        <v>2015</v>
      </c>
      <c r="B5" s="2" t="s">
        <v>614</v>
      </c>
      <c r="C5">
        <f>IFERROR(SUMIFS(Query1!T:T, Query1!D:D, A5, Query1!E:E, B5), 0)</f>
        <v>0</v>
      </c>
      <c r="E5" s="9" t="s">
        <v>426</v>
      </c>
      <c r="F5" s="9" t="s">
        <v>626</v>
      </c>
    </row>
    <row r="6" spans="1:6" x14ac:dyDescent="0.25">
      <c r="A6" s="7">
        <v>2015</v>
      </c>
      <c r="B6" s="2" t="s">
        <v>604</v>
      </c>
      <c r="C6">
        <f>IFERROR(SUMIFS(Query1!T:T, Query1!D:D, A6, Query1!E:E, B6), 0)</f>
        <v>55.5</v>
      </c>
      <c r="E6" s="9" t="s">
        <v>219</v>
      </c>
      <c r="F6" s="9" t="s">
        <v>627</v>
      </c>
    </row>
    <row r="7" spans="1:6" x14ac:dyDescent="0.25">
      <c r="A7" s="7">
        <v>2015</v>
      </c>
      <c r="B7" s="2" t="s">
        <v>605</v>
      </c>
      <c r="C7">
        <f>IFERROR(SUMIFS(Query1!T:T, Query1!D:D, A7, Query1!E:E, B7), 0)</f>
        <v>3714.3040000000001</v>
      </c>
      <c r="E7" s="9" t="s">
        <v>32</v>
      </c>
      <c r="F7" s="9" t="s">
        <v>628</v>
      </c>
    </row>
    <row r="8" spans="1:6" x14ac:dyDescent="0.25">
      <c r="A8" s="7">
        <v>2015</v>
      </c>
      <c r="B8" s="2" t="s">
        <v>616</v>
      </c>
      <c r="C8">
        <f>IFERROR(SUMIFS(Query1!T:T, Query1!D:D, A8, Query1!E:E, B8), 0)</f>
        <v>0</v>
      </c>
      <c r="E8" s="9" t="s">
        <v>185</v>
      </c>
      <c r="F8" s="9" t="s">
        <v>629</v>
      </c>
    </row>
    <row r="9" spans="1:6" x14ac:dyDescent="0.25">
      <c r="A9" s="7">
        <v>2015</v>
      </c>
      <c r="B9" s="2" t="s">
        <v>606</v>
      </c>
      <c r="C9">
        <f>IFERROR(SUMIFS(Query1!T:T, Query1!D:D, A9, Query1!E:E, B9), 0)</f>
        <v>444.01600000000002</v>
      </c>
      <c r="E9" s="9" t="s">
        <v>227</v>
      </c>
      <c r="F9" s="9" t="s">
        <v>630</v>
      </c>
    </row>
    <row r="10" spans="1:6" x14ac:dyDescent="0.25">
      <c r="A10" s="7">
        <v>2015</v>
      </c>
      <c r="B10" s="2" t="s">
        <v>607</v>
      </c>
      <c r="C10">
        <f>IFERROR(SUMIFS(Query1!T:T, Query1!D:D, A10, Query1!E:E, B10), 0)</f>
        <v>617.70000000000005</v>
      </c>
      <c r="E10" s="9" t="s">
        <v>455</v>
      </c>
      <c r="F10" s="9" t="s">
        <v>631</v>
      </c>
    </row>
    <row r="11" spans="1:6" x14ac:dyDescent="0.25">
      <c r="A11" s="7">
        <v>2015</v>
      </c>
      <c r="B11" s="2" t="s">
        <v>608</v>
      </c>
      <c r="C11">
        <f>IFERROR(SUMIFS(Query1!T:T, Query1!D:D, A11, Query1!E:E, B11), 0)</f>
        <v>342.13800000000003</v>
      </c>
      <c r="E11" s="9" t="s">
        <v>7</v>
      </c>
      <c r="F11" s="9" t="s">
        <v>632</v>
      </c>
    </row>
    <row r="12" spans="1:6" x14ac:dyDescent="0.25">
      <c r="A12" s="7">
        <v>2015</v>
      </c>
      <c r="B12" s="2" t="s">
        <v>609</v>
      </c>
      <c r="C12">
        <f>IFERROR(SUMIFS(Query1!T:T, Query1!D:D, A12, Query1!E:E, B12), 0)</f>
        <v>685.18</v>
      </c>
      <c r="E12" s="9" t="s">
        <v>212</v>
      </c>
      <c r="F12" s="9" t="s">
        <v>633</v>
      </c>
    </row>
    <row r="13" spans="1:6" x14ac:dyDescent="0.25">
      <c r="A13" s="7">
        <v>2015</v>
      </c>
      <c r="B13" s="2" t="s">
        <v>610</v>
      </c>
      <c r="C13">
        <f>IFERROR(SUMIFS(Query1!T:T, Query1!D:D, A13, Query1!E:E, B13), 0)</f>
        <v>1881.55</v>
      </c>
      <c r="E13" s="9" t="s">
        <v>203</v>
      </c>
      <c r="F13" s="9" t="s">
        <v>634</v>
      </c>
    </row>
    <row r="14" spans="1:6" x14ac:dyDescent="0.25">
      <c r="A14" s="7">
        <v>2016</v>
      </c>
      <c r="B14" s="2" t="s">
        <v>612</v>
      </c>
      <c r="C14">
        <f>IFERROR(SUMIFS(Query1!T:T, Query1!D:D, A14, Query1!E:E, B14), 0)</f>
        <v>99.260000000000019</v>
      </c>
      <c r="E14" s="9" t="s">
        <v>562</v>
      </c>
      <c r="F14" s="9" t="s">
        <v>635</v>
      </c>
    </row>
    <row r="15" spans="1:6" x14ac:dyDescent="0.25">
      <c r="A15" s="7">
        <v>2016</v>
      </c>
      <c r="B15" s="2" t="s">
        <v>618</v>
      </c>
      <c r="C15">
        <f>IFERROR(SUMIFS(Query1!T:T, Query1!D:D, A15, Query1!E:E, B15), 0)</f>
        <v>0</v>
      </c>
      <c r="E15" s="9" t="s">
        <v>115</v>
      </c>
      <c r="F15" s="9" t="s">
        <v>636</v>
      </c>
    </row>
    <row r="16" spans="1:6" x14ac:dyDescent="0.25">
      <c r="A16" s="7">
        <v>2016</v>
      </c>
      <c r="B16" s="2" t="s">
        <v>613</v>
      </c>
      <c r="C16">
        <f>IFERROR(SUMIFS(Query1!T:T, Query1!D:D, A16, Query1!E:E, B16), 0)</f>
        <v>787.53</v>
      </c>
      <c r="E16" s="9" t="s">
        <v>240</v>
      </c>
      <c r="F16" s="9" t="s">
        <v>637</v>
      </c>
    </row>
    <row r="17" spans="1:6" x14ac:dyDescent="0.25">
      <c r="A17" s="7">
        <v>2016</v>
      </c>
      <c r="B17" s="2" t="s">
        <v>614</v>
      </c>
      <c r="C17">
        <f>IFERROR(SUMIFS(Query1!T:T, Query1!D:D, A17, Query1!E:E, B17), 0)</f>
        <v>1582.2190000000003</v>
      </c>
      <c r="E17" s="9" t="s">
        <v>65</v>
      </c>
      <c r="F17" s="9" t="s">
        <v>638</v>
      </c>
    </row>
    <row r="18" spans="1:6" x14ac:dyDescent="0.25">
      <c r="A18" s="7">
        <v>2016</v>
      </c>
      <c r="B18" s="2" t="s">
        <v>604</v>
      </c>
      <c r="C18">
        <f>IFERROR(SUMIFS(Query1!T:T, Query1!D:D, A18, Query1!E:E, B18), 0)</f>
        <v>0</v>
      </c>
      <c r="E18" s="9" t="s">
        <v>464</v>
      </c>
      <c r="F18" s="9" t="s">
        <v>639</v>
      </c>
    </row>
    <row r="19" spans="1:6" x14ac:dyDescent="0.25">
      <c r="A19" s="7">
        <v>2016</v>
      </c>
      <c r="B19" s="2" t="s">
        <v>605</v>
      </c>
      <c r="C19">
        <f>IFERROR(SUMIFS(Query1!T:T, Query1!D:D, A19, Query1!E:E, B19), 0)</f>
        <v>0</v>
      </c>
      <c r="E19" s="9" t="s">
        <v>389</v>
      </c>
      <c r="F19" s="9" t="s">
        <v>640</v>
      </c>
    </row>
    <row r="20" spans="1:6" x14ac:dyDescent="0.25">
      <c r="A20" s="7">
        <v>2016</v>
      </c>
      <c r="B20" s="2" t="s">
        <v>616</v>
      </c>
      <c r="C20">
        <f>IFERROR(SUMIFS(Query1!T:T, Query1!D:D, A20, Query1!E:E, B20), 0)</f>
        <v>0</v>
      </c>
      <c r="E20" s="9" t="s">
        <v>124</v>
      </c>
      <c r="F20" s="9" t="s">
        <v>641</v>
      </c>
    </row>
    <row r="21" spans="1:6" x14ac:dyDescent="0.25">
      <c r="A21" s="7">
        <v>2016</v>
      </c>
      <c r="B21" s="2" t="s">
        <v>606</v>
      </c>
      <c r="C21">
        <f>IFERROR(SUMIFS(Query1!T:T, Query1!D:D, A21, Query1!E:E, B21), 0)</f>
        <v>0</v>
      </c>
      <c r="E21" s="9" t="s">
        <v>353</v>
      </c>
      <c r="F21" s="9" t="s">
        <v>642</v>
      </c>
    </row>
    <row r="22" spans="1:6" x14ac:dyDescent="0.25">
      <c r="A22" s="7">
        <v>2016</v>
      </c>
      <c r="B22" s="2" t="s">
        <v>607</v>
      </c>
      <c r="C22">
        <f>IFERROR(SUMIFS(Query1!T:T, Query1!D:D, A22, Query1!E:E, B22), 0)</f>
        <v>5240.1200000000008</v>
      </c>
      <c r="E22" s="9" t="s">
        <v>308</v>
      </c>
      <c r="F22" s="9" t="s">
        <v>643</v>
      </c>
    </row>
    <row r="23" spans="1:6" x14ac:dyDescent="0.25">
      <c r="A23" s="7">
        <v>2016</v>
      </c>
      <c r="B23" s="2" t="s">
        <v>608</v>
      </c>
      <c r="C23">
        <f>IFERROR(SUMIFS(Query1!T:T, Query1!D:D, A23, Query1!E:E, B23), 0)</f>
        <v>1319.9055000000001</v>
      </c>
      <c r="E23" s="9" t="s">
        <v>81</v>
      </c>
      <c r="F23" s="9" t="s">
        <v>644</v>
      </c>
    </row>
    <row r="24" spans="1:6" x14ac:dyDescent="0.25">
      <c r="A24" s="7">
        <v>2016</v>
      </c>
      <c r="B24" s="2" t="s">
        <v>609</v>
      </c>
      <c r="C24">
        <f>IFERROR(SUMIFS(Query1!T:T, Query1!D:D, A24, Query1!E:E, B24), 0)</f>
        <v>678.904</v>
      </c>
      <c r="E24" s="9" t="s">
        <v>98</v>
      </c>
      <c r="F24" s="9" t="s">
        <v>645</v>
      </c>
    </row>
    <row r="25" spans="1:6" x14ac:dyDescent="0.25">
      <c r="A25" s="7">
        <v>2016</v>
      </c>
      <c r="B25" s="2" t="s">
        <v>610</v>
      </c>
      <c r="C25">
        <f>IFERROR(SUMIFS(Query1!T:T, Query1!D:D, A25, Query1!E:E, B25), 0)</f>
        <v>1228.9531999999999</v>
      </c>
      <c r="E25" s="9" t="s">
        <v>292</v>
      </c>
      <c r="F25" s="9" t="s">
        <v>646</v>
      </c>
    </row>
    <row r="26" spans="1:6" x14ac:dyDescent="0.25">
      <c r="A26" s="7">
        <v>2017</v>
      </c>
      <c r="B26" s="2" t="s">
        <v>612</v>
      </c>
      <c r="C26">
        <f>IFERROR(SUMIFS(Query1!T:T, Query1!D:D, A26, Query1!E:E, B26), 0)</f>
        <v>102.21799999999999</v>
      </c>
      <c r="E26" s="9" t="s">
        <v>73</v>
      </c>
      <c r="F26" s="9" t="s">
        <v>647</v>
      </c>
    </row>
    <row r="27" spans="1:6" x14ac:dyDescent="0.25">
      <c r="A27" s="7">
        <v>2017</v>
      </c>
      <c r="B27" s="2" t="s">
        <v>618</v>
      </c>
      <c r="C27">
        <f>IFERROR(SUMIFS(Query1!T:T, Query1!D:D, A27, Query1!E:E, B27), 0)</f>
        <v>0</v>
      </c>
      <c r="E27" s="9" t="s">
        <v>91</v>
      </c>
      <c r="F27" s="9" t="s">
        <v>648</v>
      </c>
    </row>
    <row r="28" spans="1:6" x14ac:dyDescent="0.25">
      <c r="A28" s="7">
        <v>2017</v>
      </c>
      <c r="B28" s="2" t="s">
        <v>613</v>
      </c>
      <c r="C28">
        <f>IFERROR(SUMIFS(Query1!T:T, Query1!D:D, A28, Query1!E:E, B28), 0)</f>
        <v>63.44</v>
      </c>
    </row>
    <row r="29" spans="1:6" x14ac:dyDescent="0.25">
      <c r="A29" s="7">
        <v>2017</v>
      </c>
      <c r="B29" s="2" t="s">
        <v>614</v>
      </c>
      <c r="C29">
        <f>IFERROR(SUMIFS(Query1!T:T, Query1!D:D, A29, Query1!E:E, B29), 0)</f>
        <v>158.36799999999999</v>
      </c>
    </row>
    <row r="30" spans="1:6" x14ac:dyDescent="0.25">
      <c r="A30" s="7">
        <v>2017</v>
      </c>
      <c r="B30" s="2" t="s">
        <v>604</v>
      </c>
      <c r="C30">
        <f>IFERROR(SUMIFS(Query1!T:T, Query1!D:D, A30, Query1!E:E, B30), 0)</f>
        <v>0</v>
      </c>
    </row>
    <row r="31" spans="1:6" x14ac:dyDescent="0.25">
      <c r="A31" s="7">
        <v>2017</v>
      </c>
      <c r="B31" s="2" t="s">
        <v>605</v>
      </c>
      <c r="C31">
        <f>IFERROR(SUMIFS(Query1!T:T, Query1!D:D, A31, Query1!E:E, B31), 0)</f>
        <v>1524.7899999999995</v>
      </c>
    </row>
    <row r="32" spans="1:6" x14ac:dyDescent="0.25">
      <c r="A32" s="7">
        <v>2017</v>
      </c>
      <c r="B32" s="2" t="s">
        <v>616</v>
      </c>
      <c r="C32">
        <f>IFERROR(SUMIFS(Query1!T:T, Query1!D:D, A32, Query1!E:E, B32), 0)</f>
        <v>77.88</v>
      </c>
    </row>
    <row r="33" spans="1:3" x14ac:dyDescent="0.25">
      <c r="A33" s="7">
        <v>2017</v>
      </c>
      <c r="B33" s="2" t="s">
        <v>606</v>
      </c>
      <c r="C33">
        <f>IFERROR(SUMIFS(Query1!T:T, Query1!D:D, A33, Query1!E:E, B33), 0)</f>
        <v>162.38800000000001</v>
      </c>
    </row>
    <row r="34" spans="1:3" x14ac:dyDescent="0.25">
      <c r="A34" s="7">
        <v>2017</v>
      </c>
      <c r="B34" s="2" t="s">
        <v>607</v>
      </c>
      <c r="C34">
        <f>IFERROR(SUMIFS(Query1!T:T, Query1!D:D, A34, Query1!E:E, B34), 0)</f>
        <v>265.46000000000004</v>
      </c>
    </row>
    <row r="35" spans="1:3" x14ac:dyDescent="0.25">
      <c r="A35" s="7">
        <v>2017</v>
      </c>
      <c r="B35" s="2" t="s">
        <v>608</v>
      </c>
      <c r="C35">
        <f>IFERROR(SUMIFS(Query1!T:T, Query1!D:D, A35, Query1!E:E, B35), 0)</f>
        <v>256.19599999999997</v>
      </c>
    </row>
    <row r="36" spans="1:3" x14ac:dyDescent="0.25">
      <c r="A36" s="7">
        <v>2017</v>
      </c>
      <c r="B36" s="2" t="s">
        <v>609</v>
      </c>
      <c r="C36">
        <f>IFERROR(SUMIFS(Query1!T:T, Query1!D:D, A36, Query1!E:E, B36), 0)</f>
        <v>1417.0840000000001</v>
      </c>
    </row>
    <row r="37" spans="1:3" x14ac:dyDescent="0.25">
      <c r="A37" s="7">
        <v>2017</v>
      </c>
      <c r="B37" s="2" t="s">
        <v>610</v>
      </c>
      <c r="C37">
        <f>IFERROR(SUMIFS(Query1!T:T, Query1!D:D, A37, Query1!E:E, B37), 0)</f>
        <v>2845.3700000000003</v>
      </c>
    </row>
    <row r="38" spans="1:3" x14ac:dyDescent="0.25">
      <c r="A38" s="7" t="s">
        <v>617</v>
      </c>
      <c r="B38" s="2" t="s">
        <v>612</v>
      </c>
      <c r="C38" s="2">
        <f>IFERROR(SUMIFS(Query1!T:T, Query1!D:D, A38, Query1!E:E, B38), 0)</f>
        <v>0</v>
      </c>
    </row>
    <row r="39" spans="1:3" x14ac:dyDescent="0.25">
      <c r="A39" s="7" t="s">
        <v>617</v>
      </c>
      <c r="B39" s="2" t="s">
        <v>618</v>
      </c>
      <c r="C39" s="2">
        <f>IFERROR(SUMIFS(Query1!T:T, Query1!D:D, A39, Query1!E:E, B39), 0)</f>
        <v>159.72999999999999</v>
      </c>
    </row>
    <row r="40" spans="1:3" x14ac:dyDescent="0.25">
      <c r="A40" s="7" t="s">
        <v>617</v>
      </c>
      <c r="B40" s="2" t="s">
        <v>613</v>
      </c>
      <c r="C40" s="2">
        <f>IFERROR(SUMIFS(Query1!T:T, Query1!D:D, A40, Query1!E:E, B40), 0)</f>
        <v>0</v>
      </c>
    </row>
    <row r="41" spans="1:3" x14ac:dyDescent="0.25">
      <c r="A41" s="7" t="s">
        <v>617</v>
      </c>
      <c r="B41" s="2" t="s">
        <v>614</v>
      </c>
      <c r="C41" s="2">
        <f>IFERROR(SUMIFS(Query1!T:T, Query1!D:D, A41, Query1!E:E, B41), 0)</f>
        <v>15.552</v>
      </c>
    </row>
    <row r="42" spans="1:3" x14ac:dyDescent="0.25">
      <c r="A42" s="7" t="s">
        <v>617</v>
      </c>
      <c r="B42" s="2" t="s">
        <v>604</v>
      </c>
      <c r="C42" s="2">
        <f>IFERROR(SUMIFS(Query1!T:T, Query1!D:D, A42, Query1!E:E, B42), 0)</f>
        <v>301.95999999999998</v>
      </c>
    </row>
    <row r="43" spans="1:3" x14ac:dyDescent="0.25">
      <c r="A43" s="7" t="s">
        <v>617</v>
      </c>
      <c r="B43" s="2" t="s">
        <v>605</v>
      </c>
      <c r="C43" s="2">
        <f>IFERROR(SUMIFS(Query1!T:T, Query1!D:D, A43, Query1!E:E, B43), 0)</f>
        <v>51.311999999999998</v>
      </c>
    </row>
    <row r="44" spans="1:3" x14ac:dyDescent="0.25">
      <c r="A44" s="7" t="s">
        <v>617</v>
      </c>
      <c r="B44" s="2" t="s">
        <v>616</v>
      </c>
      <c r="C44" s="2">
        <f>IFERROR(SUMIFS(Query1!T:T, Query1!D:D, A44, Query1!E:E, B44), 0)</f>
        <v>71.372</v>
      </c>
    </row>
    <row r="45" spans="1:3" x14ac:dyDescent="0.25">
      <c r="A45" s="7" t="s">
        <v>617</v>
      </c>
      <c r="B45" s="2" t="s">
        <v>606</v>
      </c>
      <c r="C45" s="2">
        <f>IFERROR(SUMIFS(Query1!T:T, Query1!D:D, A45, Query1!E:E, B45), 0)</f>
        <v>0</v>
      </c>
    </row>
    <row r="46" spans="1:3" x14ac:dyDescent="0.25">
      <c r="A46" s="7" t="s">
        <v>617</v>
      </c>
      <c r="B46" s="2" t="s">
        <v>607</v>
      </c>
      <c r="C46" s="2">
        <f>IFERROR(SUMIFS(Query1!T:T, Query1!D:D, A46, Query1!E:E, B46), 0)</f>
        <v>425.214</v>
      </c>
    </row>
    <row r="47" spans="1:3" x14ac:dyDescent="0.25">
      <c r="A47" s="7" t="s">
        <v>617</v>
      </c>
      <c r="B47" s="2" t="s">
        <v>608</v>
      </c>
      <c r="C47" s="2">
        <f>IFERROR(SUMIFS(Query1!T:T, Query1!D:D, A47, Query1!E:E, B47), 0)</f>
        <v>55.622</v>
      </c>
    </row>
    <row r="48" spans="1:3" x14ac:dyDescent="0.25">
      <c r="A48" s="7" t="s">
        <v>617</v>
      </c>
      <c r="B48" s="2" t="s">
        <v>609</v>
      </c>
      <c r="C48" s="2">
        <f>IFERROR(SUMIFS(Query1!T:T, Query1!D:D, A48, Query1!E:E, B48), 0)</f>
        <v>684.37599999999986</v>
      </c>
    </row>
    <row r="49" spans="1:3" x14ac:dyDescent="0.25">
      <c r="A49" s="7" t="s">
        <v>617</v>
      </c>
      <c r="B49" s="2" t="s">
        <v>610</v>
      </c>
      <c r="C49" s="2">
        <f>IFERROR(SUMIFS(Query1!T:T, Query1!D:D, A49, Query1!E:E, B49), 0)</f>
        <v>909.87799999999993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9F11-E46E-4D25-BC62-3A5C289A83D4}">
  <dimension ref="A1:Q37"/>
  <sheetViews>
    <sheetView zoomScale="115" zoomScaleNormal="115" workbookViewId="0">
      <selection activeCell="F36" sqref="F36"/>
    </sheetView>
  </sheetViews>
  <sheetFormatPr defaultRowHeight="15" x14ac:dyDescent="0.25"/>
  <cols>
    <col min="1" max="1" width="13.140625" bestFit="1" customWidth="1"/>
    <col min="2" max="2" width="12.28515625" bestFit="1" customWidth="1"/>
    <col min="3" max="3" width="16" bestFit="1" customWidth="1"/>
    <col min="4" max="4" width="13.85546875" bestFit="1" customWidth="1"/>
    <col min="5" max="5" width="12.28515625" bestFit="1" customWidth="1"/>
    <col min="6" max="6" width="16.28515625" bestFit="1" customWidth="1"/>
    <col min="7" max="7" width="14.5703125" bestFit="1" customWidth="1"/>
    <col min="8" max="8" width="12.28515625" bestFit="1" customWidth="1"/>
    <col min="9" max="9" width="16.28515625" bestFit="1" customWidth="1"/>
    <col min="10" max="10" width="15.85546875" bestFit="1" customWidth="1"/>
    <col min="11" max="11" width="12.28515625" bestFit="1" customWidth="1"/>
    <col min="12" max="12" width="16.28515625" bestFit="1" customWidth="1"/>
    <col min="13" max="13" width="13.140625" bestFit="1" customWidth="1"/>
    <col min="14" max="14" width="12.28515625" bestFit="1" customWidth="1"/>
    <col min="15" max="73" width="16.28515625" bestFit="1" customWidth="1"/>
    <col min="74" max="74" width="11.28515625" bestFit="1" customWidth="1"/>
  </cols>
  <sheetData>
    <row r="1" spans="1:17" x14ac:dyDescent="0.25">
      <c r="A1" s="4" t="s">
        <v>601</v>
      </c>
      <c r="B1" t="s">
        <v>600</v>
      </c>
      <c r="D1" s="4" t="s">
        <v>600</v>
      </c>
      <c r="E1" s="4" t="s">
        <v>622</v>
      </c>
    </row>
    <row r="2" spans="1:17" x14ac:dyDescent="0.25">
      <c r="A2" s="5" t="s">
        <v>603</v>
      </c>
      <c r="B2" s="2">
        <v>7740.387999999999</v>
      </c>
      <c r="C2" s="2"/>
      <c r="D2" s="4" t="s">
        <v>601</v>
      </c>
      <c r="E2" t="s">
        <v>612</v>
      </c>
      <c r="F2" t="s">
        <v>618</v>
      </c>
      <c r="G2" t="s">
        <v>613</v>
      </c>
      <c r="H2" t="s">
        <v>614</v>
      </c>
      <c r="I2" t="s">
        <v>604</v>
      </c>
      <c r="J2" t="s">
        <v>605</v>
      </c>
      <c r="K2" t="s">
        <v>616</v>
      </c>
      <c r="L2" t="s">
        <v>606</v>
      </c>
      <c r="M2" t="s">
        <v>607</v>
      </c>
      <c r="N2" t="s">
        <v>608</v>
      </c>
      <c r="O2" t="s">
        <v>609</v>
      </c>
      <c r="P2" t="s">
        <v>610</v>
      </c>
      <c r="Q2" t="s">
        <v>602</v>
      </c>
    </row>
    <row r="3" spans="1:17" x14ac:dyDescent="0.25">
      <c r="A3" s="5" t="s">
        <v>611</v>
      </c>
      <c r="B3" s="2">
        <v>10936.8917</v>
      </c>
      <c r="C3" s="2"/>
      <c r="D3" s="8">
        <v>2015</v>
      </c>
      <c r="E3" s="2">
        <v>0</v>
      </c>
      <c r="F3" s="2">
        <v>0</v>
      </c>
      <c r="G3" s="2">
        <v>0</v>
      </c>
      <c r="H3" s="2">
        <v>0</v>
      </c>
      <c r="I3" s="2">
        <v>55.5</v>
      </c>
      <c r="J3" s="2">
        <v>3714.3040000000001</v>
      </c>
      <c r="K3" s="2">
        <v>0</v>
      </c>
      <c r="L3" s="2">
        <v>444.01600000000002</v>
      </c>
      <c r="M3" s="2">
        <v>617.70000000000005</v>
      </c>
      <c r="N3" s="2">
        <v>342.13800000000003</v>
      </c>
      <c r="O3" s="2">
        <v>685.18</v>
      </c>
      <c r="P3" s="2">
        <v>1881.55</v>
      </c>
      <c r="Q3" s="2">
        <v>7740.3879999999999</v>
      </c>
    </row>
    <row r="4" spans="1:17" x14ac:dyDescent="0.25">
      <c r="A4" s="5" t="s">
        <v>615</v>
      </c>
      <c r="B4" s="2">
        <v>6873.1940000000022</v>
      </c>
      <c r="C4" s="2"/>
      <c r="D4" s="8">
        <v>2016</v>
      </c>
      <c r="E4" s="2">
        <v>99.260000000000019</v>
      </c>
      <c r="F4" s="2">
        <v>0</v>
      </c>
      <c r="G4" s="2">
        <v>787.53</v>
      </c>
      <c r="H4" s="2">
        <v>1582.2190000000003</v>
      </c>
      <c r="I4" s="2">
        <v>0</v>
      </c>
      <c r="J4" s="2">
        <v>0</v>
      </c>
      <c r="K4" s="2">
        <v>0</v>
      </c>
      <c r="L4" s="2">
        <v>0</v>
      </c>
      <c r="M4" s="2">
        <v>5240.1200000000008</v>
      </c>
      <c r="N4" s="2">
        <v>1319.9055000000001</v>
      </c>
      <c r="O4" s="2">
        <v>678.904</v>
      </c>
      <c r="P4" s="2">
        <v>1228.9531999999999</v>
      </c>
      <c r="Q4" s="2">
        <v>10936.891700000002</v>
      </c>
    </row>
    <row r="5" spans="1:17" x14ac:dyDescent="0.25">
      <c r="A5" s="5" t="s">
        <v>617</v>
      </c>
      <c r="B5" s="2">
        <v>2675.0160000000001</v>
      </c>
      <c r="C5" s="2"/>
      <c r="D5" s="8">
        <v>2017</v>
      </c>
      <c r="E5" s="2">
        <v>102.21799999999999</v>
      </c>
      <c r="F5" s="2">
        <v>0</v>
      </c>
      <c r="G5" s="2">
        <v>63.44</v>
      </c>
      <c r="H5" s="2">
        <v>158.36799999999999</v>
      </c>
      <c r="I5" s="2">
        <v>0</v>
      </c>
      <c r="J5" s="2">
        <v>1524.7899999999995</v>
      </c>
      <c r="K5" s="2">
        <v>77.88</v>
      </c>
      <c r="L5" s="2">
        <v>162.38800000000001</v>
      </c>
      <c r="M5" s="2">
        <v>265.46000000000004</v>
      </c>
      <c r="N5" s="2">
        <v>256.19599999999997</v>
      </c>
      <c r="O5" s="2">
        <v>1417.0840000000001</v>
      </c>
      <c r="P5" s="2">
        <v>2845.3700000000003</v>
      </c>
      <c r="Q5" s="2">
        <v>6873.1939999999995</v>
      </c>
    </row>
    <row r="6" spans="1:17" x14ac:dyDescent="0.25">
      <c r="A6" s="5" t="s">
        <v>602</v>
      </c>
      <c r="B6" s="2">
        <v>28225.489700000002</v>
      </c>
      <c r="C6" s="2"/>
      <c r="D6" s="8" t="s">
        <v>617</v>
      </c>
      <c r="E6" s="2">
        <v>0</v>
      </c>
      <c r="F6" s="2">
        <v>159.72999999999999</v>
      </c>
      <c r="G6" s="2">
        <v>0</v>
      </c>
      <c r="H6" s="2">
        <v>15.552</v>
      </c>
      <c r="I6" s="2">
        <v>301.95999999999998</v>
      </c>
      <c r="J6" s="2">
        <v>51.311999999999998</v>
      </c>
      <c r="K6" s="2">
        <v>71.372</v>
      </c>
      <c r="L6" s="2">
        <v>0</v>
      </c>
      <c r="M6" s="2">
        <v>425.214</v>
      </c>
      <c r="N6" s="2">
        <v>55.622</v>
      </c>
      <c r="O6" s="2">
        <v>684.37599999999986</v>
      </c>
      <c r="P6" s="2">
        <v>909.87799999999993</v>
      </c>
      <c r="Q6" s="2">
        <v>2675.0159999999996</v>
      </c>
    </row>
    <row r="7" spans="1:17" x14ac:dyDescent="0.25">
      <c r="D7" s="8" t="s">
        <v>602</v>
      </c>
      <c r="E7" s="2">
        <v>201.47800000000001</v>
      </c>
      <c r="F7" s="2">
        <v>159.72999999999999</v>
      </c>
      <c r="G7" s="2">
        <v>850.97</v>
      </c>
      <c r="H7" s="2">
        <v>1756.1390000000001</v>
      </c>
      <c r="I7" s="2">
        <v>357.46</v>
      </c>
      <c r="J7" s="2">
        <v>5290.405999999999</v>
      </c>
      <c r="K7" s="2">
        <v>149.25200000000001</v>
      </c>
      <c r="L7" s="2">
        <v>606.404</v>
      </c>
      <c r="M7" s="2">
        <v>6548.4940000000006</v>
      </c>
      <c r="N7" s="2">
        <v>1973.8615000000002</v>
      </c>
      <c r="O7" s="2">
        <v>3465.5439999999994</v>
      </c>
      <c r="P7" s="2">
        <v>6865.7511999999997</v>
      </c>
      <c r="Q7" s="2">
        <v>28225.489700000002</v>
      </c>
    </row>
    <row r="11" spans="1:17" x14ac:dyDescent="0.25">
      <c r="A11" s="3" t="s">
        <v>601</v>
      </c>
      <c r="B11" s="3" t="s">
        <v>600</v>
      </c>
      <c r="D11" s="4" t="s">
        <v>601</v>
      </c>
      <c r="E11" t="s">
        <v>600</v>
      </c>
      <c r="G11" s="4" t="s">
        <v>601</v>
      </c>
      <c r="H11" t="s">
        <v>600</v>
      </c>
      <c r="J11" s="4" t="s">
        <v>601</v>
      </c>
      <c r="K11" t="s">
        <v>600</v>
      </c>
      <c r="M11" s="4" t="s">
        <v>601</v>
      </c>
      <c r="N11" t="s">
        <v>600</v>
      </c>
    </row>
    <row r="12" spans="1:17" x14ac:dyDescent="0.25">
      <c r="A12" s="9" t="s">
        <v>623</v>
      </c>
      <c r="B12" s="2">
        <v>224.9</v>
      </c>
      <c r="D12" s="6" t="s">
        <v>162</v>
      </c>
      <c r="E12" s="2">
        <v>3265.18</v>
      </c>
      <c r="G12" s="6" t="s">
        <v>10</v>
      </c>
      <c r="H12" s="2">
        <v>13811.011700000003</v>
      </c>
      <c r="J12" s="6" t="s">
        <v>30</v>
      </c>
      <c r="K12" s="2">
        <v>979.94550000000004</v>
      </c>
      <c r="M12" s="6" t="s">
        <v>138</v>
      </c>
      <c r="N12" s="2">
        <v>994.46399999999994</v>
      </c>
    </row>
    <row r="13" spans="1:17" x14ac:dyDescent="0.25">
      <c r="A13" s="9" t="s">
        <v>624</v>
      </c>
      <c r="B13" s="2">
        <v>1527.3719999999998</v>
      </c>
      <c r="D13" s="6" t="s">
        <v>1</v>
      </c>
      <c r="E13" s="2">
        <v>3644.788</v>
      </c>
      <c r="G13" s="6" t="s">
        <v>24</v>
      </c>
      <c r="H13" s="2">
        <v>8322.7739999999994</v>
      </c>
      <c r="J13" s="6" t="s">
        <v>3</v>
      </c>
      <c r="K13" s="2">
        <v>993.90000000000009</v>
      </c>
      <c r="M13" s="6" t="s">
        <v>53</v>
      </c>
      <c r="N13" s="2">
        <v>1011.7780000000002</v>
      </c>
    </row>
    <row r="14" spans="1:17" x14ac:dyDescent="0.25">
      <c r="A14" s="9" t="s">
        <v>625</v>
      </c>
      <c r="B14" s="2">
        <v>6019.3319999999994</v>
      </c>
      <c r="D14" s="6" t="s">
        <v>28</v>
      </c>
      <c r="E14" s="2">
        <v>21315.521699999998</v>
      </c>
      <c r="G14" s="6" t="s">
        <v>49</v>
      </c>
      <c r="H14" s="2">
        <v>6091.7039999999997</v>
      </c>
      <c r="J14" s="6" t="s">
        <v>306</v>
      </c>
      <c r="K14" s="2">
        <v>1021.06</v>
      </c>
      <c r="M14" s="6" t="s">
        <v>43</v>
      </c>
      <c r="N14" s="2">
        <v>1365.8379999999997</v>
      </c>
    </row>
    <row r="15" spans="1:17" x14ac:dyDescent="0.25">
      <c r="A15" s="9" t="s">
        <v>626</v>
      </c>
      <c r="B15" s="2">
        <v>341.25599999999997</v>
      </c>
      <c r="D15" s="6" t="s">
        <v>602</v>
      </c>
      <c r="E15" s="2">
        <v>28225.489699999998</v>
      </c>
      <c r="G15" s="6" t="s">
        <v>602</v>
      </c>
      <c r="H15" s="2">
        <v>28225.489699999998</v>
      </c>
      <c r="J15" s="6" t="s">
        <v>130</v>
      </c>
      <c r="K15" s="2">
        <v>1044.6300000000001</v>
      </c>
      <c r="M15" s="6" t="s">
        <v>56</v>
      </c>
      <c r="N15" s="2">
        <v>1369.52</v>
      </c>
    </row>
    <row r="16" spans="1:17" x14ac:dyDescent="0.25">
      <c r="A16" s="9" t="s">
        <v>627</v>
      </c>
      <c r="B16" s="2">
        <v>554.29999999999995</v>
      </c>
      <c r="J16" s="6" t="s">
        <v>238</v>
      </c>
      <c r="K16" s="2">
        <v>1045.21</v>
      </c>
      <c r="M16" s="6" t="s">
        <v>46</v>
      </c>
      <c r="N16" s="2">
        <v>1386.672</v>
      </c>
    </row>
    <row r="17" spans="1:14" x14ac:dyDescent="0.25">
      <c r="A17" s="9" t="s">
        <v>628</v>
      </c>
      <c r="B17" s="2">
        <v>1075.5615</v>
      </c>
      <c r="J17" s="6" t="s">
        <v>172</v>
      </c>
      <c r="K17" s="2">
        <v>1228.9531999999999</v>
      </c>
      <c r="M17" s="6" t="s">
        <v>37</v>
      </c>
      <c r="N17" s="2">
        <v>2990.404</v>
      </c>
    </row>
    <row r="18" spans="1:14" x14ac:dyDescent="0.25">
      <c r="A18" s="9" t="s">
        <v>629</v>
      </c>
      <c r="B18" s="2">
        <v>1710.7070000000001</v>
      </c>
      <c r="J18" s="6" t="s">
        <v>281</v>
      </c>
      <c r="K18" s="2">
        <v>1280.992</v>
      </c>
      <c r="M18" s="6" t="s">
        <v>14</v>
      </c>
      <c r="N18" s="2">
        <v>3453.7629999999999</v>
      </c>
    </row>
    <row r="19" spans="1:14" x14ac:dyDescent="0.25">
      <c r="A19" s="9" t="s">
        <v>630</v>
      </c>
      <c r="B19" s="2">
        <v>209.55</v>
      </c>
      <c r="J19" s="6" t="s">
        <v>164</v>
      </c>
      <c r="K19" s="2">
        <v>1288.4640000000002</v>
      </c>
      <c r="M19" s="6" t="s">
        <v>11</v>
      </c>
      <c r="N19" s="2">
        <v>3877.7891999999997</v>
      </c>
    </row>
    <row r="20" spans="1:14" x14ac:dyDescent="0.25">
      <c r="A20" s="9" t="s">
        <v>631</v>
      </c>
      <c r="B20" s="2">
        <v>103.19999999999999</v>
      </c>
      <c r="J20" s="6" t="s">
        <v>141</v>
      </c>
      <c r="K20" s="2">
        <v>3341.6260000000002</v>
      </c>
      <c r="M20" s="6" t="s">
        <v>50</v>
      </c>
      <c r="N20" s="2">
        <v>5097.2400000000007</v>
      </c>
    </row>
    <row r="21" spans="1:14" x14ac:dyDescent="0.25">
      <c r="A21" s="9" t="s">
        <v>632</v>
      </c>
      <c r="B21" s="2">
        <v>993.90000000000009</v>
      </c>
      <c r="J21" s="6" t="s">
        <v>41</v>
      </c>
      <c r="K21" s="2">
        <v>3714.3040000000001</v>
      </c>
      <c r="M21" s="6" t="s">
        <v>34</v>
      </c>
      <c r="N21" s="2">
        <v>5113.6215000000002</v>
      </c>
    </row>
    <row r="22" spans="1:14" x14ac:dyDescent="0.25">
      <c r="A22" s="9" t="s">
        <v>633</v>
      </c>
      <c r="B22" s="2">
        <v>231.01000000000002</v>
      </c>
      <c r="J22" s="6" t="s">
        <v>602</v>
      </c>
      <c r="K22" s="2">
        <v>15939.084699999999</v>
      </c>
      <c r="M22" s="6" t="s">
        <v>602</v>
      </c>
      <c r="N22" s="2">
        <v>26661.0897</v>
      </c>
    </row>
    <row r="23" spans="1:14" x14ac:dyDescent="0.25">
      <c r="A23" s="9" t="s">
        <v>634</v>
      </c>
      <c r="B23" s="2">
        <v>290.65000000000003</v>
      </c>
    </row>
    <row r="24" spans="1:14" x14ac:dyDescent="0.25">
      <c r="A24" s="9" t="s">
        <v>635</v>
      </c>
      <c r="B24" s="2">
        <v>839.43</v>
      </c>
    </row>
    <row r="25" spans="1:14" x14ac:dyDescent="0.25">
      <c r="A25" s="9" t="s">
        <v>636</v>
      </c>
      <c r="B25" s="2">
        <v>79.800000000000011</v>
      </c>
    </row>
    <row r="26" spans="1:14" x14ac:dyDescent="0.25">
      <c r="A26" s="9" t="s">
        <v>637</v>
      </c>
      <c r="B26" s="2">
        <v>1843.4060000000002</v>
      </c>
    </row>
    <row r="27" spans="1:14" x14ac:dyDescent="0.25">
      <c r="A27" s="9" t="s">
        <v>638</v>
      </c>
      <c r="B27" s="2">
        <v>321.94400000000002</v>
      </c>
    </row>
    <row r="28" spans="1:14" x14ac:dyDescent="0.25">
      <c r="A28" s="9" t="s">
        <v>639</v>
      </c>
      <c r="B28" s="2">
        <v>452.87400000000002</v>
      </c>
    </row>
    <row r="29" spans="1:14" x14ac:dyDescent="0.25">
      <c r="A29" s="9" t="s">
        <v>640</v>
      </c>
      <c r="B29" s="2">
        <v>5.6820000000000004</v>
      </c>
    </row>
    <row r="30" spans="1:14" x14ac:dyDescent="0.25">
      <c r="A30" s="9" t="s">
        <v>641</v>
      </c>
      <c r="B30" s="2">
        <v>3476.748</v>
      </c>
    </row>
    <row r="31" spans="1:14" x14ac:dyDescent="0.25">
      <c r="A31" s="9" t="s">
        <v>642</v>
      </c>
      <c r="B31" s="2">
        <v>301.95999999999998</v>
      </c>
    </row>
    <row r="32" spans="1:14" x14ac:dyDescent="0.25">
      <c r="A32" s="9" t="s">
        <v>643</v>
      </c>
      <c r="B32" s="2">
        <v>1159.5540000000001</v>
      </c>
    </row>
    <row r="33" spans="1:2" x14ac:dyDescent="0.25">
      <c r="A33" s="9" t="s">
        <v>644</v>
      </c>
      <c r="B33" s="2">
        <v>3424.9572000000003</v>
      </c>
    </row>
    <row r="34" spans="1:2" x14ac:dyDescent="0.25">
      <c r="A34" s="9" t="s">
        <v>645</v>
      </c>
      <c r="B34" s="2">
        <v>1100.1300000000001</v>
      </c>
    </row>
    <row r="35" spans="1:2" x14ac:dyDescent="0.25">
      <c r="A35" s="9" t="s">
        <v>646</v>
      </c>
      <c r="B35" s="2">
        <v>75.88</v>
      </c>
    </row>
    <row r="36" spans="1:2" x14ac:dyDescent="0.25">
      <c r="A36" s="9" t="s">
        <v>647</v>
      </c>
      <c r="B36" s="2">
        <v>1195.5059999999999</v>
      </c>
    </row>
    <row r="37" spans="1:2" x14ac:dyDescent="0.25">
      <c r="A37" s="9" t="s">
        <v>648</v>
      </c>
      <c r="B37" s="2">
        <v>665.88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565A-2C0B-4B5A-99DD-EE376E4ECC13}">
  <dimension ref="A1:S4"/>
  <sheetViews>
    <sheetView showGridLines="0" tabSelected="1" zoomScale="115" zoomScaleNormal="115" workbookViewId="0">
      <selection activeCell="V54" sqref="V54"/>
    </sheetView>
  </sheetViews>
  <sheetFormatPr defaultRowHeight="15" x14ac:dyDescent="0.25"/>
  <cols>
    <col min="4" max="4" width="11.140625" bestFit="1" customWidth="1"/>
  </cols>
  <sheetData>
    <row r="1" spans="1:19" x14ac:dyDescent="0.25">
      <c r="A1" s="10" t="s">
        <v>650</v>
      </c>
      <c r="B1" s="10"/>
      <c r="C1" s="10"/>
      <c r="D1" s="10"/>
      <c r="E1" s="10"/>
      <c r="F1" s="10"/>
      <c r="G1" s="10"/>
      <c r="H1" s="10"/>
      <c r="I1" s="10"/>
      <c r="J1" s="10"/>
      <c r="K1" s="10"/>
      <c r="L1" s="10"/>
      <c r="M1" s="10"/>
      <c r="N1" s="10"/>
      <c r="O1" s="10"/>
      <c r="P1" s="10"/>
      <c r="Q1" s="10"/>
      <c r="R1" s="10"/>
      <c r="S1" s="10"/>
    </row>
    <row r="2" spans="1:19" x14ac:dyDescent="0.25">
      <c r="A2" s="10"/>
      <c r="B2" s="10"/>
      <c r="C2" s="10"/>
      <c r="D2" s="10"/>
      <c r="E2" s="10"/>
      <c r="F2" s="10"/>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0 a 8 e 8 b 4 - 9 7 8 4 - 4 6 2 3 - 9 3 e 5 - a b 1 f c a a f c 0 a 1 "   x m l n s = " h t t p : / / s c h e m a s . m i c r o s o f t . c o m / D a t a M a s h u p " > A A A A A O 4 D A A B Q S w M E F A A C A A g A k I E w 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J C B M 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g T B a a Y 4 / v + c A A A B V A Q A A E w A c A E Z v c m 1 1 b G F z L 1 N l Y 3 R p b 2 4 x L m 0 g o h g A K K A U A A A A A A A A A A A A A A A A A A A A A A A A A A A A b Y 9 B a 4 N A E I X v g v 9 h m V w 0 i B B a S k E 8 L R Y K S U O q 0 E P I Y d V J l a y z Z X e F i P j f u 8 a L l M 5 l 4 L 2 Z 7 / E M V r Z V x P J l 7 x L f 8 z 3 T C I 0 1 O / W o h x 1 L m U T r e 8 x N r n p d o V O O d V n F D z + A 2 l B 6 G P L T / h U i B n m 2 z 3 j B t p t A X s O 3 z + O B W S 1 a S i D 0 v Z b W m H V U I U q J T / 9 G Z f c K Z c x 7 r Z H s l 9 K 3 U q l b E I 7 n D 9 F h C s s n X K Y z V 2 T d y S V a A B v g j a D v G T 7 8 I D j S 4 z Q u t C B z V b r j S v Y d z a Y J l r R o H G F A o V 2 P d 7 I v z / F s T h E b o X P s x s n W C c z i 3 U 7 T q s + f q O Q X U E s B A i 0 A F A A C A A g A k I E w W k M e c J u l A A A A 9 w A A A B I A A A A A A A A A A A A A A A A A A A A A A E N v b m Z p Z y 9 Q Y W N r Y W d l L n h t b F B L A Q I t A B Q A A g A I A J C B M F o P y u m r p A A A A O k A A A A T A A A A A A A A A A A A A A A A A P E A A A B b Q 2 9 u d G V u d F 9 U e X B l c 1 0 u e G 1 s U E s B A i 0 A F A A C A A g A k I E w W m m O P 7 / n A A A A V Q E A A B M A A A A A A A A A A A A A A A A A 4 g 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Y A A A A A A A B 0 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E 0 N C I g L z 4 8 R W 5 0 c n k g V H l w Z T 0 i R m l s b E V y c m 9 y Q 2 9 k Z S I g V m F s d W U 9 I n N V b m t u b 3 d u I i A v P j x F b n R y e S B U e X B l P S J G a W x s R X J y b 3 J D b 3 V u d C I g V m F s d W U 9 I m w w I i A v P j x F b n R y e S B U e X B l P S J G a W x s T G F z d F V w Z G F 0 Z W Q i I F Z h b H V l P S J k M j A y N S 0 w M S 0 x N l Q w O D o x M j o z M S 4 1 M z E x M j Y 2 W i I g L z 4 8 R W 5 0 c n k g V H l w Z T 0 i R m l s b E N v b H V t b l R 5 c G V z I i B W Y W x 1 Z T 0 i c 0 F n W U p D U V l H Q m d Z R 0 J n W U N C Z 1 l H Q m d Z R i I g L z 4 8 R W 5 0 c n k g V H l w Z T 0 i R m l s b E N v b H V t b k 5 h b W V z I i B W Y W x 1 Z T 0 i c 1 s m c X V v d D t y b 3 d f a W Q m c X V v d D s s J n F 1 b 3 Q 7 b 3 J k Z X J f a W Q m c X V v d D s s J n F 1 b 3 Q 7 b 3 J k Z X J f Z G F 0 Z S Z x d W 9 0 O y w m c X V v d D t z a G l w X 2 R h d G U m c X V v d D s s J n F 1 b 3 Q 7 c 2 h p c F 9 t b 2 R l J n F 1 b 3 Q 7 L C Z x d W 9 0 O 2 N 1 c 3 R v b W V y X 2 l k J n F 1 b 3 Q 7 L C Z x d W 9 0 O 2 N 1 c 3 R v b W V y X 2 5 h b W U m c X V v d D s s J n F 1 b 3 Q 7 c 2 V n b W V u d C Z x d W 9 0 O y w m c X V v d D t j b 3 V u d H J 5 J n F 1 b 3 Q 7 L C Z x d W 9 0 O 2 N p d H k m c X V v d D s s J n F 1 b 3 Q 7 c 3 R h d G U m c X V v d D s s J n F 1 b 3 Q 7 c G 9 z d G F s X 2 N v Z G U m c X V v d D s s J n F 1 b 3 Q 7 c m V n a W 9 u J n F 1 b 3 Q 7 L C Z x d W 9 0 O 3 B y b 2 R 1 Y 3 R f a W Q m c X V v d D s s J n F 1 b 3 Q 7 Y 2 F 0 Z W d v c n k m c X V v d D s s J n F 1 b 3 Q 7 c 3 V i X 2 N h d G V n b 3 J 5 J n F 1 b 3 Q 7 L C Z x d W 9 0 O 3 B y b 2 R 1 Y 3 R f b m F t Z S Z x d W 9 0 O y w m c X V v d D t z Y W x 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R d W V y e T E v U 2 9 1 c m N l L n t y b 3 d f a W Q s M H 0 m c X V v d D s s J n F 1 b 3 Q 7 U 2 V j d G l v b j E v U X V l c n k x L 1 N v d X J j Z S 5 7 b 3 J k Z X J f a W Q s M X 0 m c X V v d D s s J n F 1 b 3 Q 7 U 2 V j d G l v b j E v U X V l c n k x L 1 N v d X J j Z S 5 7 b 3 J k Z X J f Z G F 0 Z S w y f S Z x d W 9 0 O y w m c X V v d D t T Z W N 0 a W 9 u M S 9 R d W V y e T E v U 2 9 1 c m N l L n t z a G l w X 2 R h d G U s M 3 0 m c X V v d D s s J n F 1 b 3 Q 7 U 2 V j d G l v b j E v U X V l c n k x L 1 N v d X J j Z S 5 7 c 2 h p c F 9 t b 2 R l L D R 9 J n F 1 b 3 Q 7 L C Z x d W 9 0 O 1 N l Y 3 R p b 2 4 x L 1 F 1 Z X J 5 M S 9 T b 3 V y Y 2 U u e 2 N 1 c 3 R v b W V y X 2 l k L D V 9 J n F 1 b 3 Q 7 L C Z x d W 9 0 O 1 N l Y 3 R p b 2 4 x L 1 F 1 Z X J 5 M S 9 T b 3 V y Y 2 U u e 2 N 1 c 3 R v b W V y X 2 5 h b W U s N n 0 m c X V v d D s s J n F 1 b 3 Q 7 U 2 V j d G l v b j E v U X V l c n k x L 1 N v d X J j Z S 5 7 c 2 V n b W V u d C w 3 f S Z x d W 9 0 O y w m c X V v d D t T Z W N 0 a W 9 u M S 9 R d W V y e T E v U 2 9 1 c m N l L n t j b 3 V u d H J 5 L D h 9 J n F 1 b 3 Q 7 L C Z x d W 9 0 O 1 N l Y 3 R p b 2 4 x L 1 F 1 Z X J 5 M S 9 T b 3 V y Y 2 U u e 2 N p d H k s O X 0 m c X V v d D s s J n F 1 b 3 Q 7 U 2 V j d G l v b j E v U X V l c n k x L 1 N v d X J j Z S 5 7 c 3 R h d G U s M T B 9 J n F 1 b 3 Q 7 L C Z x d W 9 0 O 1 N l Y 3 R p b 2 4 x L 1 F 1 Z X J 5 M S 9 T b 3 V y Y 2 U u e 3 B v c 3 R h b F 9 j b 2 R l L D E x f S Z x d W 9 0 O y w m c X V v d D t T Z W N 0 a W 9 u M S 9 R d W V y e T E v U 2 9 1 c m N l L n t y Z W d p b 2 4 s M T J 9 J n F 1 b 3 Q 7 L C Z x d W 9 0 O 1 N l Y 3 R p b 2 4 x L 1 F 1 Z X J 5 M S 9 T b 3 V y Y 2 U u e 3 B y b 2 R 1 Y 3 R f a W Q s M T N 9 J n F 1 b 3 Q 7 L C Z x d W 9 0 O 1 N l Y 3 R p b 2 4 x L 1 F 1 Z X J 5 M S 9 T b 3 V y Y 2 U u e 2 N h d G V n b 3 J 5 L D E 0 f S Z x d W 9 0 O y w m c X V v d D t T Z W N 0 a W 9 u M S 9 R d W V y e T E v U 2 9 1 c m N l L n t z d W J f Y 2 F 0 Z W d v c n k s M T V 9 J n F 1 b 3 Q 7 L C Z x d W 9 0 O 1 N l Y 3 R p b 2 4 x L 1 F 1 Z X J 5 M S 9 T b 3 V y Y 2 U u e 3 B y b 2 R 1 Y 3 R f b m F t Z S w x N n 0 m c X V v d D s s J n F 1 b 3 Q 7 U 2 V j d G l v b j E v U X V l c n k x L 1 N v d X J j Z S 5 7 c 2 F s Z X M s M T d 9 J n F 1 b 3 Q 7 X S w m c X V v d D t D b 2 x 1 b W 5 D b 3 V u d C Z x d W 9 0 O z o x O C w m c X V v d D t L Z X l D b 2 x 1 b W 5 O Y W 1 l c y Z x d W 9 0 O z p b X S w m c X V v d D t D b 2 x 1 b W 5 J Z G V u d G l 0 a W V z J n F 1 b 3 Q 7 O l s m c X V v d D t T Z W N 0 a W 9 u M S 9 R d W V y e T E v U 2 9 1 c m N l L n t y b 3 d f a W Q s M H 0 m c X V v d D s s J n F 1 b 3 Q 7 U 2 V j d G l v b j E v U X V l c n k x L 1 N v d X J j Z S 5 7 b 3 J k Z X J f a W Q s M X 0 m c X V v d D s s J n F 1 b 3 Q 7 U 2 V j d G l v b j E v U X V l c n k x L 1 N v d X J j Z S 5 7 b 3 J k Z X J f Z G F 0 Z S w y f S Z x d W 9 0 O y w m c X V v d D t T Z W N 0 a W 9 u M S 9 R d W V y e T E v U 2 9 1 c m N l L n t z a G l w X 2 R h d G U s M 3 0 m c X V v d D s s J n F 1 b 3 Q 7 U 2 V j d G l v b j E v U X V l c n k x L 1 N v d X J j Z S 5 7 c 2 h p c F 9 t b 2 R l L D R 9 J n F 1 b 3 Q 7 L C Z x d W 9 0 O 1 N l Y 3 R p b 2 4 x L 1 F 1 Z X J 5 M S 9 T b 3 V y Y 2 U u e 2 N 1 c 3 R v b W V y X 2 l k L D V 9 J n F 1 b 3 Q 7 L C Z x d W 9 0 O 1 N l Y 3 R p b 2 4 x L 1 F 1 Z X J 5 M S 9 T b 3 V y Y 2 U u e 2 N 1 c 3 R v b W V y X 2 5 h b W U s N n 0 m c X V v d D s s J n F 1 b 3 Q 7 U 2 V j d G l v b j E v U X V l c n k x L 1 N v d X J j Z S 5 7 c 2 V n b W V u d C w 3 f S Z x d W 9 0 O y w m c X V v d D t T Z W N 0 a W 9 u M S 9 R d W V y e T E v U 2 9 1 c m N l L n t j b 3 V u d H J 5 L D h 9 J n F 1 b 3 Q 7 L C Z x d W 9 0 O 1 N l Y 3 R p b 2 4 x L 1 F 1 Z X J 5 M S 9 T b 3 V y Y 2 U u e 2 N p d H k s O X 0 m c X V v d D s s J n F 1 b 3 Q 7 U 2 V j d G l v b j E v U X V l c n k x L 1 N v d X J j Z S 5 7 c 3 R h d G U s M T B 9 J n F 1 b 3 Q 7 L C Z x d W 9 0 O 1 N l Y 3 R p b 2 4 x L 1 F 1 Z X J 5 M S 9 T b 3 V y Y 2 U u e 3 B v c 3 R h b F 9 j b 2 R l L D E x f S Z x d W 9 0 O y w m c X V v d D t T Z W N 0 a W 9 u M S 9 R d W V y e T E v U 2 9 1 c m N l L n t y Z W d p b 2 4 s M T J 9 J n F 1 b 3 Q 7 L C Z x d W 9 0 O 1 N l Y 3 R p b 2 4 x L 1 F 1 Z X J 5 M S 9 T b 3 V y Y 2 U u e 3 B y b 2 R 1 Y 3 R f a W Q s M T N 9 J n F 1 b 3 Q 7 L C Z x d W 9 0 O 1 N l Y 3 R p b 2 4 x L 1 F 1 Z X J 5 M S 9 T b 3 V y Y 2 U u e 2 N h d G V n b 3 J 5 L D E 0 f S Z x d W 9 0 O y w m c X V v d D t T Z W N 0 a W 9 u M S 9 R d W V y e T E v U 2 9 1 c m N l L n t z d W J f Y 2 F 0 Z W d v c n k s M T V 9 J n F 1 b 3 Q 7 L C Z x d W 9 0 O 1 N l Y 3 R p b 2 4 x L 1 F 1 Z X J 5 M S 9 T b 3 V y Y 2 U u e 3 B y b 2 R 1 Y 3 R f b m F t Z S w x N n 0 m c X V v d D s s J n F 1 b 3 Q 7 U 2 V j d G l v b j E v U X V l c n k x L 1 N v d X J j Z S 5 7 c 2 F s Z X M s M T d 9 J n F 1 b 3 Q 7 X S w m c X V v d D t S Z W x h d G l v b n N o a X B J b m Z v J n F 1 b 3 Q 7 O l t d f S I g L z 4 8 R W 5 0 c n k g V H l w Z T 0 i U X V l c n l J R C I g V m F s d W U 9 I n N k O D Y z Y 2 N h Y S 0 4 M T I 3 L T Q 1 Z D c t Y m I y N y 1 i Z D l i M D h l Y j Z l N T A 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i 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1 L T A x L T E 2 V D A 4 O j E y O j M w L j U 1 N T A x M T V a I i A v P j x F b n R y e S B U e X B l P S J G a W x s Q 2 9 s d W 1 u V H l w Z X M i I F Z h b H V l P S J z Q X d Z P S I g L z 4 8 R W 5 0 c n k g V H l w Z T 0 i R m l s b E N v b H V t b k 5 h b W V z I i B W Y W x 1 Z T 0 i c 1 s m c X V v d D t 5 Z W F y J n F 1 b 3 Q 7 L C Z x d W 9 0 O 2 1 v b n R o J n F 1 b 3 Q 7 X S I g L z 4 8 R W 5 0 c n k g V H l w Z T 0 i R m l s b F N 0 Y X R 1 c y I g V m F s d W U 9 I n N X Y W l 0 a W 5 n R m 9 y R X h j Z W x S Z W Z y Z X N o I i A v P j x F b n R y e S B U e X B l P S J S Z W x h d G l v b n N o a X B J b m Z v Q 2 9 u d G F p b m V y I i B W Y W x 1 Z T 0 i c 3 s m c X V v d D t j b 2 x 1 b W 5 D b 3 V u d C Z x d W 9 0 O z o y L C Z x d W 9 0 O 2 t l e U N v b H V t b k 5 h b W V z J n F 1 b 3 Q 7 O l t d L C Z x d W 9 0 O 3 F 1 Z X J 5 U m V s Y X R p b 2 5 z a G l w c y Z x d W 9 0 O z p b X S w m c X V v d D t j b 2 x 1 b W 5 J Z G V u d G l 0 a W V z J n F 1 b 3 Q 7 O l s m c X V v d D t T Z W N 0 a W 9 u M S 9 U Y W J s Z T M v Q 2 h h b m d l Z C B U e X B l L n t 5 Z W F y L D B 9 J n F 1 b 3 Q 7 L C Z x d W 9 0 O 1 N l Y 3 R p b 2 4 x L 1 R h Y m x l M y 9 D a G F u Z 2 V k I F R 5 c G U u e 2 1 v b n R o L D F 9 J n F 1 b 3 Q 7 X S w m c X V v d D t D b 2 x 1 b W 5 D b 3 V u d C Z x d W 9 0 O z o y L C Z x d W 9 0 O 0 t l e U N v b H V t b k 5 h b W V z J n F 1 b 3 Q 7 O l t d L C Z x d W 9 0 O 0 N v b H V t b k l k Z W 5 0 a X R p Z X M m c X V v d D s 6 W y Z x d W 9 0 O 1 N l Y 3 R p b 2 4 x L 1 R h Y m x l M y 9 D a G F u Z 2 V k I F R 5 c G U u e 3 l l Y X I s M H 0 m c X V v d D s s J n F 1 b 3 Q 7 U 2 V j d G l v b j E v V G F i b G U z L 0 N o Y W 5 n Z W Q g V H l w Z S 5 7 b W 9 u d G g s 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K S q 0 Y L J A n U a w i g 6 k P 7 b / k g A A A A A C A A A A A A A Q Z g A A A A E A A C A A A A D z j Y D O 1 3 X 9 a U J Y j M 5 X w 3 f M o Q T v 8 I o K X 1 z 2 x K p k L 4 4 7 y w A A A A A O g A A A A A I A A C A A A A D / s 7 S M 4 W 9 4 W S s P d O Y I Q s 3 J B e 5 T l 7 f O / j X A 6 V P U 3 x T R G 1 A A A A D T P v D b X X n Y t l 6 b l 5 J r R Z G P q U Y H E e J k n B 2 H N + i I S Z F x f z o m s 5 t E W 7 L M p 2 k I W 8 r 0 I k Y n T 0 u O 3 i E s x H 3 9 I P z c X Z e O O L F Y + E j 4 2 y y 7 n M Q + y X 9 / P k A A A A C S 2 k L A T P l c 1 n 2 K I n C K 2 Y 4 N 4 O 1 y / E Z f F i 0 J F g j m U t H h e l a 6 z o h 1 g z y t W m F v 6 9 d 2 I G p q 7 1 k m v R X 6 2 + x / H 0 X r l f 7 8 < / D a t a M a s h u p > 
</file>

<file path=customXml/itemProps1.xml><?xml version="1.0" encoding="utf-8"?>
<ds:datastoreItem xmlns:ds="http://schemas.openxmlformats.org/officeDocument/2006/customXml" ds:itemID="{CC57AA66-7249-46AB-ADFB-925FBDB7B9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Query1</vt:lpstr>
      <vt:lpstr>Helper Table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Nuevo</dc:creator>
  <cp:lastModifiedBy>Patrick Nuevo</cp:lastModifiedBy>
  <dcterms:created xsi:type="dcterms:W3CDTF">2025-01-16T05:12:34Z</dcterms:created>
  <dcterms:modified xsi:type="dcterms:W3CDTF">2025-01-20T04:12:08Z</dcterms:modified>
</cp:coreProperties>
</file>